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nedrive\OneDrive - ICM\Doc partagés\"/>
    </mc:Choice>
  </mc:AlternateContent>
  <xr:revisionPtr revIDLastSave="153" documentId="8_{B9A967FC-1330-462B-9BEF-E47847DFF791}" xr6:coauthVersionLast="36" xr6:coauthVersionMax="36" xr10:uidLastSave="{BA61216D-81D6-4432-92DA-C04651139E7F}"/>
  <bookViews>
    <workbookView xWindow="0" yWindow="0" windowWidth="21570" windowHeight="7380" tabRatio="773" activeTab="1" xr2:uid="{E787FA05-34F1-497D-8B90-0EF7215F61A2}"/>
  </bookViews>
  <sheets>
    <sheet name="Feries" sheetId="2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definedNames>
    <definedName name="Feries">Feries!$B$2:$B$25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6" l="1"/>
  <c r="C9" i="13"/>
  <c r="B9" i="13"/>
  <c r="J39" i="13"/>
  <c r="I39" i="13"/>
  <c r="J38" i="13"/>
  <c r="I38" i="13"/>
  <c r="J37" i="13"/>
  <c r="I37" i="13"/>
  <c r="J36" i="13"/>
  <c r="I36" i="13"/>
  <c r="J35" i="13"/>
  <c r="I35" i="13"/>
  <c r="J34" i="13"/>
  <c r="I34" i="13"/>
  <c r="J33" i="13"/>
  <c r="I33" i="13"/>
  <c r="J32" i="13"/>
  <c r="I32" i="13"/>
  <c r="J31" i="13"/>
  <c r="I31" i="13"/>
  <c r="J30" i="13"/>
  <c r="I30" i="13"/>
  <c r="J29" i="13"/>
  <c r="I29" i="13"/>
  <c r="J28" i="13"/>
  <c r="I28" i="13"/>
  <c r="J27" i="13"/>
  <c r="I27" i="13"/>
  <c r="J26" i="13"/>
  <c r="I26" i="13"/>
  <c r="J25" i="13"/>
  <c r="I25" i="13"/>
  <c r="J24" i="13"/>
  <c r="I24" i="13"/>
  <c r="J23" i="13"/>
  <c r="I23" i="13"/>
  <c r="J22" i="13"/>
  <c r="I22" i="13"/>
  <c r="J21" i="13"/>
  <c r="I21" i="13"/>
  <c r="J20" i="13"/>
  <c r="I20" i="13"/>
  <c r="J19" i="13"/>
  <c r="I19" i="13"/>
  <c r="J18" i="13"/>
  <c r="I18" i="13"/>
  <c r="J17" i="13"/>
  <c r="I17" i="13"/>
  <c r="J16" i="13"/>
  <c r="I16" i="13"/>
  <c r="J15" i="13"/>
  <c r="I15" i="13"/>
  <c r="J14" i="13"/>
  <c r="I14" i="13"/>
  <c r="J13" i="13"/>
  <c r="I13" i="13"/>
  <c r="J12" i="13"/>
  <c r="I12" i="13"/>
  <c r="J11" i="13"/>
  <c r="I11" i="13"/>
  <c r="J10" i="13"/>
  <c r="I10" i="13"/>
  <c r="J9" i="13"/>
  <c r="J41" i="13" s="1"/>
  <c r="I9" i="13"/>
  <c r="I41" i="13" s="1"/>
  <c r="C10" i="13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C36" i="13" s="1"/>
  <c r="C37" i="13" s="1"/>
  <c r="C38" i="13" s="1"/>
  <c r="C39" i="13" s="1"/>
  <c r="B10" i="13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B36" i="13" s="1"/>
  <c r="B37" i="13" s="1"/>
  <c r="B38" i="13" s="1"/>
  <c r="B39" i="13" s="1"/>
  <c r="D3" i="13"/>
  <c r="C9" i="12"/>
  <c r="B9" i="12"/>
  <c r="J39" i="12"/>
  <c r="I39" i="12"/>
  <c r="J38" i="12"/>
  <c r="I38" i="12"/>
  <c r="J37" i="12"/>
  <c r="I37" i="12"/>
  <c r="J36" i="12"/>
  <c r="I36" i="12"/>
  <c r="J35" i="12"/>
  <c r="I35" i="12"/>
  <c r="J34" i="12"/>
  <c r="I34" i="12"/>
  <c r="J33" i="12"/>
  <c r="I33" i="12"/>
  <c r="J32" i="12"/>
  <c r="I32" i="12"/>
  <c r="J31" i="12"/>
  <c r="I31" i="12"/>
  <c r="J30" i="12"/>
  <c r="I30" i="12"/>
  <c r="J29" i="12"/>
  <c r="I29" i="12"/>
  <c r="J28" i="12"/>
  <c r="I28" i="12"/>
  <c r="J27" i="12"/>
  <c r="I27" i="12"/>
  <c r="J26" i="12"/>
  <c r="I26" i="12"/>
  <c r="J25" i="12"/>
  <c r="I25" i="12"/>
  <c r="J24" i="12"/>
  <c r="I24" i="12"/>
  <c r="J23" i="12"/>
  <c r="I23" i="12"/>
  <c r="J22" i="12"/>
  <c r="I22" i="12"/>
  <c r="J21" i="12"/>
  <c r="I21" i="12"/>
  <c r="J20" i="12"/>
  <c r="I20" i="12"/>
  <c r="J19" i="12"/>
  <c r="I19" i="12"/>
  <c r="J18" i="12"/>
  <c r="I18" i="12"/>
  <c r="J17" i="12"/>
  <c r="I17" i="12"/>
  <c r="J16" i="12"/>
  <c r="I16" i="12"/>
  <c r="J15" i="12"/>
  <c r="I15" i="12"/>
  <c r="J14" i="12"/>
  <c r="I14" i="12"/>
  <c r="J13" i="12"/>
  <c r="I13" i="12"/>
  <c r="J12" i="12"/>
  <c r="I12" i="12"/>
  <c r="J11" i="12"/>
  <c r="I11" i="12"/>
  <c r="J10" i="12"/>
  <c r="I10" i="12"/>
  <c r="J9" i="12"/>
  <c r="J41" i="12" s="1"/>
  <c r="I9" i="12"/>
  <c r="I41" i="12" s="1"/>
  <c r="C10" i="12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B10" i="12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B37" i="12" s="1"/>
  <c r="B38" i="12" s="1"/>
  <c r="B39" i="12" s="1"/>
  <c r="D3" i="12"/>
  <c r="C9" i="11"/>
  <c r="B9" i="1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B36" i="11" s="1"/>
  <c r="B37" i="11" s="1"/>
  <c r="B38" i="11" s="1"/>
  <c r="B39" i="11" s="1"/>
  <c r="J39" i="11"/>
  <c r="I39" i="11"/>
  <c r="J38" i="11"/>
  <c r="I38" i="11"/>
  <c r="J37" i="11"/>
  <c r="I37" i="11"/>
  <c r="J36" i="11"/>
  <c r="I36" i="11"/>
  <c r="J35" i="11"/>
  <c r="I35" i="11"/>
  <c r="J34" i="11"/>
  <c r="I34" i="11"/>
  <c r="J33" i="11"/>
  <c r="I33" i="11"/>
  <c r="J32" i="11"/>
  <c r="I32" i="11"/>
  <c r="J31" i="11"/>
  <c r="I31" i="11"/>
  <c r="J30" i="11"/>
  <c r="I30" i="11"/>
  <c r="J29" i="11"/>
  <c r="I29" i="11"/>
  <c r="J28" i="11"/>
  <c r="I28" i="11"/>
  <c r="J27" i="11"/>
  <c r="I27" i="11"/>
  <c r="J26" i="11"/>
  <c r="I26" i="11"/>
  <c r="J25" i="11"/>
  <c r="I25" i="11"/>
  <c r="J24" i="11"/>
  <c r="I24" i="11"/>
  <c r="J23" i="11"/>
  <c r="I23" i="11"/>
  <c r="J22" i="11"/>
  <c r="I22" i="11"/>
  <c r="J21" i="11"/>
  <c r="I21" i="11"/>
  <c r="J20" i="11"/>
  <c r="I20" i="11"/>
  <c r="J19" i="11"/>
  <c r="I19" i="11"/>
  <c r="J18" i="11"/>
  <c r="I18" i="11"/>
  <c r="J17" i="11"/>
  <c r="I17" i="11"/>
  <c r="J16" i="11"/>
  <c r="I16" i="11"/>
  <c r="J15" i="11"/>
  <c r="I15" i="11"/>
  <c r="J14" i="11"/>
  <c r="I14" i="11"/>
  <c r="J13" i="11"/>
  <c r="I13" i="11"/>
  <c r="J12" i="11"/>
  <c r="I12" i="11"/>
  <c r="J11" i="11"/>
  <c r="I11" i="11"/>
  <c r="J10" i="11"/>
  <c r="I10" i="11"/>
  <c r="J9" i="11"/>
  <c r="J41" i="11" s="1"/>
  <c r="I9" i="11"/>
  <c r="I41" i="11" s="1"/>
  <c r="C10" i="1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D3" i="11"/>
  <c r="C9" i="10"/>
  <c r="B9" i="10"/>
  <c r="J39" i="10"/>
  <c r="I39" i="10"/>
  <c r="J38" i="10"/>
  <c r="I38" i="10"/>
  <c r="J37" i="10"/>
  <c r="I37" i="10"/>
  <c r="J36" i="10"/>
  <c r="I36" i="10"/>
  <c r="J35" i="10"/>
  <c r="I35" i="10"/>
  <c r="J34" i="10"/>
  <c r="I34" i="10"/>
  <c r="J33" i="10"/>
  <c r="I33" i="10"/>
  <c r="J32" i="10"/>
  <c r="I32" i="10"/>
  <c r="J31" i="10"/>
  <c r="I31" i="10"/>
  <c r="J30" i="10"/>
  <c r="I30" i="10"/>
  <c r="J29" i="10"/>
  <c r="I29" i="10"/>
  <c r="J28" i="10"/>
  <c r="I28" i="10"/>
  <c r="J27" i="10"/>
  <c r="I27" i="10"/>
  <c r="J26" i="10"/>
  <c r="I26" i="10"/>
  <c r="J25" i="10"/>
  <c r="I25" i="10"/>
  <c r="J24" i="10"/>
  <c r="I24" i="10"/>
  <c r="J23" i="10"/>
  <c r="I23" i="10"/>
  <c r="J22" i="10"/>
  <c r="I22" i="10"/>
  <c r="J21" i="10"/>
  <c r="I21" i="10"/>
  <c r="J20" i="10"/>
  <c r="I20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J11" i="10"/>
  <c r="I11" i="10"/>
  <c r="J10" i="10"/>
  <c r="I10" i="10"/>
  <c r="J9" i="10"/>
  <c r="J41" i="10" s="1"/>
  <c r="I9" i="10"/>
  <c r="I41" i="10" s="1"/>
  <c r="C10" i="10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37" i="10" s="1"/>
  <c r="C38" i="10" s="1"/>
  <c r="C39" i="10" s="1"/>
  <c r="B10" i="10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D3" i="10"/>
  <c r="C9" i="9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B9" i="9"/>
  <c r="J39" i="9"/>
  <c r="I39" i="9"/>
  <c r="J38" i="9"/>
  <c r="I38" i="9"/>
  <c r="J37" i="9"/>
  <c r="I37" i="9"/>
  <c r="J36" i="9"/>
  <c r="I36" i="9"/>
  <c r="J35" i="9"/>
  <c r="I35" i="9"/>
  <c r="J34" i="9"/>
  <c r="I34" i="9"/>
  <c r="J33" i="9"/>
  <c r="I33" i="9"/>
  <c r="J32" i="9"/>
  <c r="I32" i="9"/>
  <c r="J31" i="9"/>
  <c r="I31" i="9"/>
  <c r="J30" i="9"/>
  <c r="I30" i="9"/>
  <c r="J29" i="9"/>
  <c r="I29" i="9"/>
  <c r="J28" i="9"/>
  <c r="I28" i="9"/>
  <c r="J27" i="9"/>
  <c r="I27" i="9"/>
  <c r="J26" i="9"/>
  <c r="I26" i="9"/>
  <c r="J25" i="9"/>
  <c r="I25" i="9"/>
  <c r="J24" i="9"/>
  <c r="I24" i="9"/>
  <c r="J23" i="9"/>
  <c r="I23" i="9"/>
  <c r="J22" i="9"/>
  <c r="I22" i="9"/>
  <c r="J21" i="9"/>
  <c r="I21" i="9"/>
  <c r="J20" i="9"/>
  <c r="I20" i="9"/>
  <c r="J19" i="9"/>
  <c r="I19" i="9"/>
  <c r="J18" i="9"/>
  <c r="I18" i="9"/>
  <c r="J17" i="9"/>
  <c r="I17" i="9"/>
  <c r="J16" i="9"/>
  <c r="I16" i="9"/>
  <c r="J15" i="9"/>
  <c r="I15" i="9"/>
  <c r="J14" i="9"/>
  <c r="I14" i="9"/>
  <c r="J13" i="9"/>
  <c r="I13" i="9"/>
  <c r="J12" i="9"/>
  <c r="I12" i="9"/>
  <c r="J11" i="9"/>
  <c r="I11" i="9"/>
  <c r="J10" i="9"/>
  <c r="I10" i="9"/>
  <c r="J9" i="9"/>
  <c r="J41" i="9" s="1"/>
  <c r="I9" i="9"/>
  <c r="I41" i="9" s="1"/>
  <c r="B10" i="9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D3" i="9"/>
  <c r="B9" i="8"/>
  <c r="C9" i="8"/>
  <c r="C9" i="7"/>
  <c r="C9" i="6"/>
  <c r="C9" i="5"/>
  <c r="B9" i="5"/>
  <c r="C9" i="4"/>
  <c r="B9" i="4"/>
  <c r="C9" i="3"/>
  <c r="B9" i="3"/>
  <c r="J39" i="8"/>
  <c r="I39" i="8"/>
  <c r="J38" i="8"/>
  <c r="I38" i="8"/>
  <c r="J37" i="8"/>
  <c r="I37" i="8"/>
  <c r="J36" i="8"/>
  <c r="I36" i="8"/>
  <c r="J35" i="8"/>
  <c r="I35" i="8"/>
  <c r="J34" i="8"/>
  <c r="I34" i="8"/>
  <c r="J33" i="8"/>
  <c r="I33" i="8"/>
  <c r="J32" i="8"/>
  <c r="I32" i="8"/>
  <c r="J31" i="8"/>
  <c r="I31" i="8"/>
  <c r="J30" i="8"/>
  <c r="I30" i="8"/>
  <c r="J29" i="8"/>
  <c r="I29" i="8"/>
  <c r="J28" i="8"/>
  <c r="I28" i="8"/>
  <c r="J27" i="8"/>
  <c r="I27" i="8"/>
  <c r="J26" i="8"/>
  <c r="I26" i="8"/>
  <c r="J25" i="8"/>
  <c r="I25" i="8"/>
  <c r="J24" i="8"/>
  <c r="I24" i="8"/>
  <c r="J23" i="8"/>
  <c r="I23" i="8"/>
  <c r="J22" i="8"/>
  <c r="I22" i="8"/>
  <c r="J21" i="8"/>
  <c r="I21" i="8"/>
  <c r="J20" i="8"/>
  <c r="I20" i="8"/>
  <c r="J19" i="8"/>
  <c r="I19" i="8"/>
  <c r="J18" i="8"/>
  <c r="I18" i="8"/>
  <c r="J17" i="8"/>
  <c r="I17" i="8"/>
  <c r="J16" i="8"/>
  <c r="I16" i="8"/>
  <c r="J15" i="8"/>
  <c r="I15" i="8"/>
  <c r="J14" i="8"/>
  <c r="I14" i="8"/>
  <c r="J13" i="8"/>
  <c r="I13" i="8"/>
  <c r="J12" i="8"/>
  <c r="I12" i="8"/>
  <c r="J11" i="8"/>
  <c r="I11" i="8"/>
  <c r="J10" i="8"/>
  <c r="I10" i="8"/>
  <c r="J9" i="8"/>
  <c r="J41" i="8" s="1"/>
  <c r="I9" i="8"/>
  <c r="I41" i="8" s="1"/>
  <c r="D3" i="8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J41" i="7" s="1"/>
  <c r="I9" i="7"/>
  <c r="I41" i="7" s="1"/>
  <c r="D3" i="7"/>
  <c r="D3" i="3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J41" i="6" s="1"/>
  <c r="I9" i="6"/>
  <c r="I41" i="6" s="1"/>
  <c r="D3" i="6"/>
  <c r="J39" i="5"/>
  <c r="I39" i="5"/>
  <c r="J38" i="5"/>
  <c r="I38" i="5"/>
  <c r="J37" i="5"/>
  <c r="I37" i="5"/>
  <c r="J36" i="5"/>
  <c r="I36" i="5"/>
  <c r="J35" i="5"/>
  <c r="I35" i="5"/>
  <c r="J34" i="5"/>
  <c r="I34" i="5"/>
  <c r="J33" i="5"/>
  <c r="I33" i="5"/>
  <c r="J32" i="5"/>
  <c r="I32" i="5"/>
  <c r="J31" i="5"/>
  <c r="I31" i="5"/>
  <c r="J30" i="5"/>
  <c r="I30" i="5"/>
  <c r="J29" i="5"/>
  <c r="I29" i="5"/>
  <c r="J28" i="5"/>
  <c r="I28" i="5"/>
  <c r="J27" i="5"/>
  <c r="I27" i="5"/>
  <c r="J26" i="5"/>
  <c r="I26" i="5"/>
  <c r="J25" i="5"/>
  <c r="I25" i="5"/>
  <c r="J24" i="5"/>
  <c r="I24" i="5"/>
  <c r="J23" i="5"/>
  <c r="I23" i="5"/>
  <c r="J22" i="5"/>
  <c r="I22" i="5"/>
  <c r="J21" i="5"/>
  <c r="I21" i="5"/>
  <c r="J20" i="5"/>
  <c r="I20" i="5"/>
  <c r="J19" i="5"/>
  <c r="I19" i="5"/>
  <c r="J18" i="5"/>
  <c r="I18" i="5"/>
  <c r="J17" i="5"/>
  <c r="I17" i="5"/>
  <c r="J16" i="5"/>
  <c r="I16" i="5"/>
  <c r="J15" i="5"/>
  <c r="I15" i="5"/>
  <c r="J14" i="5"/>
  <c r="I14" i="5"/>
  <c r="J13" i="5"/>
  <c r="I13" i="5"/>
  <c r="J12" i="5"/>
  <c r="I12" i="5"/>
  <c r="J11" i="5"/>
  <c r="I11" i="5"/>
  <c r="J10" i="5"/>
  <c r="I10" i="5"/>
  <c r="J9" i="5"/>
  <c r="J41" i="5" s="1"/>
  <c r="I9" i="5"/>
  <c r="I41" i="5" s="1"/>
  <c r="D3" i="5"/>
  <c r="J39" i="4"/>
  <c r="I39" i="4"/>
  <c r="J38" i="4"/>
  <c r="I38" i="4"/>
  <c r="J37" i="4"/>
  <c r="I37" i="4"/>
  <c r="J36" i="4"/>
  <c r="I36" i="4"/>
  <c r="J35" i="4"/>
  <c r="I35" i="4"/>
  <c r="J34" i="4"/>
  <c r="I34" i="4"/>
  <c r="J33" i="4"/>
  <c r="I33" i="4"/>
  <c r="J32" i="4"/>
  <c r="I32" i="4"/>
  <c r="J31" i="4"/>
  <c r="I31" i="4"/>
  <c r="J30" i="4"/>
  <c r="I30" i="4"/>
  <c r="J29" i="4"/>
  <c r="I29" i="4"/>
  <c r="J28" i="4"/>
  <c r="I28" i="4"/>
  <c r="J27" i="4"/>
  <c r="I27" i="4"/>
  <c r="J26" i="4"/>
  <c r="I26" i="4"/>
  <c r="J25" i="4"/>
  <c r="I25" i="4"/>
  <c r="J24" i="4"/>
  <c r="I24" i="4"/>
  <c r="J23" i="4"/>
  <c r="I23" i="4"/>
  <c r="J22" i="4"/>
  <c r="I22" i="4"/>
  <c r="J21" i="4"/>
  <c r="I21" i="4"/>
  <c r="J20" i="4"/>
  <c r="I20" i="4"/>
  <c r="J19" i="4"/>
  <c r="I19" i="4"/>
  <c r="J18" i="4"/>
  <c r="I18" i="4"/>
  <c r="J17" i="4"/>
  <c r="I17" i="4"/>
  <c r="J16" i="4"/>
  <c r="I16" i="4"/>
  <c r="J15" i="4"/>
  <c r="I15" i="4"/>
  <c r="J14" i="4"/>
  <c r="I14" i="4"/>
  <c r="J13" i="4"/>
  <c r="I13" i="4"/>
  <c r="J12" i="4"/>
  <c r="I12" i="4"/>
  <c r="J11" i="4"/>
  <c r="I11" i="4"/>
  <c r="J10" i="4"/>
  <c r="I10" i="4"/>
  <c r="J9" i="4"/>
  <c r="I9" i="4"/>
  <c r="I41" i="4" s="1"/>
  <c r="B10" i="8" l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J41" i="4"/>
  <c r="J39" i="3"/>
  <c r="I39" i="3"/>
  <c r="J38" i="3"/>
  <c r="I38" i="3"/>
  <c r="J37" i="3"/>
  <c r="I37" i="3"/>
  <c r="J36" i="3"/>
  <c r="I36" i="3"/>
  <c r="J35" i="3"/>
  <c r="I35" i="3"/>
  <c r="J34" i="3"/>
  <c r="I34" i="3"/>
  <c r="J33" i="3"/>
  <c r="I33" i="3"/>
  <c r="J32" i="3"/>
  <c r="I32" i="3"/>
  <c r="J31" i="3"/>
  <c r="I31" i="3"/>
  <c r="J30" i="3"/>
  <c r="I30" i="3"/>
  <c r="J29" i="3"/>
  <c r="I29" i="3"/>
  <c r="J28" i="3"/>
  <c r="I28" i="3"/>
  <c r="J27" i="3"/>
  <c r="I27" i="3"/>
  <c r="J26" i="3"/>
  <c r="I26" i="3"/>
  <c r="J25" i="3"/>
  <c r="I25" i="3"/>
  <c r="J24" i="3"/>
  <c r="I24" i="3"/>
  <c r="J23" i="3"/>
  <c r="I23" i="3"/>
  <c r="J22" i="3"/>
  <c r="I22" i="3"/>
  <c r="J21" i="3"/>
  <c r="I21" i="3"/>
  <c r="J20" i="3"/>
  <c r="I20" i="3"/>
  <c r="J19" i="3"/>
  <c r="I19" i="3"/>
  <c r="J18" i="3"/>
  <c r="I18" i="3"/>
  <c r="J17" i="3"/>
  <c r="I17" i="3"/>
  <c r="J16" i="3"/>
  <c r="I16" i="3"/>
  <c r="J15" i="3"/>
  <c r="I15" i="3"/>
  <c r="J14" i="3"/>
  <c r="I14" i="3"/>
  <c r="J13" i="3"/>
  <c r="I13" i="3"/>
  <c r="J12" i="3"/>
  <c r="I12" i="3"/>
  <c r="J11" i="3"/>
  <c r="I11" i="3"/>
  <c r="J10" i="3"/>
  <c r="I10" i="3"/>
  <c r="J9" i="3"/>
  <c r="I9" i="3"/>
  <c r="I41" i="3" l="1"/>
  <c r="J41" i="3"/>
  <c r="B9" i="1"/>
  <c r="C9" i="1"/>
  <c r="C10" i="8" l="1"/>
  <c r="C11" i="8" s="1"/>
  <c r="C12" i="8" s="1"/>
  <c r="C13" i="8" s="1"/>
  <c r="C14" i="8" s="1"/>
  <c r="C15" i="8" s="1"/>
  <c r="C16" i="8" s="1"/>
  <c r="C17" i="8" s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B9" i="7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10" i="6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C10" i="5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B10" i="5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C10" i="6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C37" i="6" s="1"/>
  <c r="C38" i="6" s="1"/>
  <c r="C39" i="6" s="1"/>
  <c r="B10" i="4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10" i="3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10" i="3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10" i="4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I9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I10" i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1" i="1" l="1"/>
  <c r="J10" i="1"/>
  <c r="J9" i="1"/>
  <c r="J41" i="1" l="1"/>
</calcChain>
</file>

<file path=xl/sharedStrings.xml><?xml version="1.0" encoding="utf-8"?>
<sst xmlns="http://schemas.openxmlformats.org/spreadsheetml/2006/main" count="135" uniqueCount="23">
  <si>
    <t>Matin</t>
  </si>
  <si>
    <t>arrivée</t>
  </si>
  <si>
    <t>départ</t>
  </si>
  <si>
    <t>apres-midi</t>
  </si>
  <si>
    <t>Janvier</t>
  </si>
  <si>
    <t>Total Mensuel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</si>
  <si>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</si>
  <si>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</si>
  <si>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</si>
  <si>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</si>
  <si>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</si>
  <si>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</si>
  <si>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</si>
  <si>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</si>
  <si>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</si>
  <si>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</si>
  <si>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sup</t>
  </si>
  <si>
    <t>Heures</t>
  </si>
  <si>
    <t>normale</t>
  </si>
  <si>
    <t>Décembre</t>
  </si>
  <si>
    <t>jeudi de l'ascenption</t>
  </si>
  <si>
    <t>Lundi de paques</t>
  </si>
  <si>
    <t>Lundi de pantecote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</si>
</sst>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6" formatCode="mmmm"/>
    <numFmt numFmtId="167" formatCode="[h]:mm"/>
    <numFmt numFmtId="168" formatCode="dddd"/>
    <numFmt numFmtId="169" formatCode="dd"/>
  </numFmts>
  <fonts count="3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/>
    <xf numFmtId="0" fontId="0" fillId="0" borderId="0" xfId="0" applyAlignment="1"/>
    <xf numFmtId="167" fontId="0" fillId="0" borderId="0" xfId="0" applyNumberFormat="1"/>
    <xf numFmtId="14" fontId="0" fillId="0" borderId="0" xfId="0" applyNumberFormat="1"/>
    <xf numFmtId="168" fontId="0" fillId="0" borderId="0" xfId="0" applyNumberFormat="1"/>
    <xf numFmtId="169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4" fontId="0" fillId="2" borderId="1" xfId="0" applyNumberFormat="1" applyFill="1" applyBorder="1"/>
    <xf numFmtId="164" fontId="2" fillId="5" borderId="1" xfId="0" applyNumberFormat="1" applyFont="1" applyFill="1" applyBorder="1"/>
    <xf numFmtId="164" fontId="0" fillId="3" borderId="1" xfId="0" applyNumberFormat="1" applyFill="1" applyBorder="1"/>
    <xf numFmtId="164" fontId="0" fillId="4" borderId="1" xfId="0" applyNumberFormat="1" applyFill="1" applyBorder="1"/>
    <xf numFmtId="0" fontId="0" fillId="6" borderId="0" xfId="0" applyFill="1"/>
    <xf numFmtId="16" fontId="0" fillId="6" borderId="0" xfId="0" applyNumberFormat="1" applyFill="1"/>
  </cellXfs>
  <cellStyles count="1">
    <cellStyle name="Normal" xfId="0" builtinId="0"/>
  </cellStyles>
  <dxfs count="2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35777-CDE8-4AB9-9BDC-A5507EC59B09}">
  <dimension ref="B2:C25"/>
  <sheetViews>
    <sheetView workbookViewId="0">
      <selection activeCell="B13" sqref="B13"/>
    </sheetView>
  </sheetViews>
  <sheetFormatPr baseColWidth="10" defaultRowHeight="15" x14ac:dyDescent="0.25"/>
  <sheetData>
    <row r="2" spans="2:3" x14ac:dyDescent="0.25">
      <c r="B2" s="18">
        <v>43101</v>
      </c>
    </row>
    <row r="3" spans="2:3" s="3" customFormat="1" x14ac:dyDescent="0.25">
      <c r="B3" s="18"/>
      <c r="C3" s="3" t="s">
        <v>21</v>
      </c>
    </row>
    <row r="4" spans="2:3" x14ac:dyDescent="0.25">
      <c r="B4" s="18">
        <v>43221</v>
      </c>
    </row>
    <row r="5" spans="2:3" x14ac:dyDescent="0.25">
      <c r="B5" s="18">
        <v>43228</v>
      </c>
    </row>
    <row r="6" spans="2:3" x14ac:dyDescent="0.25">
      <c r="B6" s="17"/>
      <c r="C6" t="s">
        <v>20</v>
      </c>
    </row>
    <row r="7" spans="2:3" x14ac:dyDescent="0.25">
      <c r="B7" s="18"/>
      <c r="C7" t="s">
        <v>22</v>
      </c>
    </row>
    <row r="8" spans="2:3" x14ac:dyDescent="0.25">
      <c r="B8" s="18">
        <v>43295</v>
      </c>
    </row>
    <row r="9" spans="2:3" x14ac:dyDescent="0.25">
      <c r="B9" s="18">
        <v>43327</v>
      </c>
    </row>
    <row r="10" spans="2:3" x14ac:dyDescent="0.25">
      <c r="B10" s="18">
        <v>43405</v>
      </c>
    </row>
    <row r="11" spans="2:3" x14ac:dyDescent="0.25">
      <c r="B11" s="18">
        <v>43415</v>
      </c>
    </row>
    <row r="12" spans="2:3" x14ac:dyDescent="0.25">
      <c r="B12" s="18">
        <v>43459</v>
      </c>
    </row>
    <row r="13" spans="2:3" x14ac:dyDescent="0.25">
      <c r="B13" s="17"/>
    </row>
    <row r="14" spans="2:3" x14ac:dyDescent="0.25">
      <c r="B14" s="17"/>
    </row>
    <row r="15" spans="2:3" x14ac:dyDescent="0.25">
      <c r="B15" s="17"/>
    </row>
    <row r="16" spans="2:3" x14ac:dyDescent="0.25">
      <c r="B16" s="17"/>
    </row>
    <row r="17" spans="2:2" x14ac:dyDescent="0.25">
      <c r="B17" s="17"/>
    </row>
    <row r="18" spans="2:2" x14ac:dyDescent="0.25">
      <c r="B18" s="17"/>
    </row>
    <row r="19" spans="2:2" x14ac:dyDescent="0.25">
      <c r="B19" s="17"/>
    </row>
    <row r="20" spans="2:2" x14ac:dyDescent="0.25">
      <c r="B20" s="17"/>
    </row>
    <row r="21" spans="2:2" x14ac:dyDescent="0.25">
      <c r="B21" s="17"/>
    </row>
    <row r="22" spans="2:2" x14ac:dyDescent="0.25">
      <c r="B22" s="17"/>
    </row>
    <row r="23" spans="2:2" x14ac:dyDescent="0.25">
      <c r="B23" s="17"/>
    </row>
    <row r="24" spans="2:2" x14ac:dyDescent="0.25">
      <c r="B24" s="17"/>
    </row>
    <row r="25" spans="2:2" x14ac:dyDescent="0.25">
      <c r="B25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9BCFD-BA97-467F-A65B-0662A51F5977}">
  <sheetPr>
    <tabColor theme="3" tint="0.79998168889431442"/>
  </sheetPr>
  <dimension ref="A3:J41"/>
  <sheetViews>
    <sheetView tabSelected="1" topLeftCell="A4" workbookViewId="0">
      <selection activeCell="B9" sqref="B9"/>
    </sheetView>
  </sheetViews>
  <sheetFormatPr baseColWidth="10" defaultRowHeight="15" x14ac:dyDescent="0.25"/>
  <cols>
    <col min="1" max="1" width="14.140625" style="3" customWidth="1"/>
    <col min="2" max="2" width="13.140625" customWidth="1"/>
    <col min="3" max="3" width="4.7109375" customWidth="1"/>
  </cols>
  <sheetData>
    <row r="3" spans="2:10" x14ac:dyDescent="0.25">
      <c r="D3" s="9"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4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t="s">
        <v>18</v>
      </c>
      <c r="J7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DATE($D$3,1,1)</f>
        <v>43101</v>
      </c>
      <c r="C9" s="8">
        <f>DATE($D$3,1,1)</f>
        <v>43101</v>
      </c>
      <c r="D9" s="13">
        <v>0.375</v>
      </c>
      <c r="E9" s="14">
        <v>0.5</v>
      </c>
      <c r="F9" s="15">
        <v>0.58333333333333337</v>
      </c>
      <c r="G9" s="16">
        <v>0.75</v>
      </c>
      <c r="I9" s="1">
        <f>IF(($E9-$D9)+($G9-$F9)&gt;7/24,7/24,($E9-$D9)+($G9-$F9))</f>
        <v>0.29166666666666663</v>
      </c>
      <c r="J9" s="1" t="str">
        <f>IF(($E9-$D9)+($G9-$F9)&gt;8/24,(($E9-$D9)+($G9-$F9))-$I9,"")</f>
        <v/>
      </c>
    </row>
    <row r="10" spans="2:10" x14ac:dyDescent="0.25">
      <c r="B10" s="7">
        <f>B9+1</f>
        <v>43102</v>
      </c>
      <c r="C10" s="8">
        <f>C9+1</f>
        <v>43102</v>
      </c>
      <c r="D10" s="13">
        <v>0.375</v>
      </c>
      <c r="E10" s="14">
        <v>0.5</v>
      </c>
      <c r="F10" s="15">
        <v>0.58333333333333337</v>
      </c>
      <c r="G10" s="16">
        <v>0.75</v>
      </c>
      <c r="I10" s="1">
        <f t="shared" ref="I10:I39" si="0">IF(($E10-$D10)+($G10-$F10)&gt;7/24,7/24,($E10-$D10)+($G10-$F10))</f>
        <v>0.29166666666666663</v>
      </c>
      <c r="J10" s="1" t="str">
        <f>IF(($E10-$D10)+($G10-$F10)&gt;8/24,(($E10-$D10)+($G10-$F10))-$I10,"")</f>
        <v/>
      </c>
    </row>
    <row r="11" spans="2:10" x14ac:dyDescent="0.25">
      <c r="B11" s="7">
        <f t="shared" ref="B11:C39" si="1">B10+1</f>
        <v>43103</v>
      </c>
      <c r="C11" s="8">
        <f t="shared" si="1"/>
        <v>43103</v>
      </c>
      <c r="D11" s="13">
        <v>0.375</v>
      </c>
      <c r="E11" s="14">
        <v>0.5</v>
      </c>
      <c r="F11" s="15">
        <v>0.58333333333333337</v>
      </c>
      <c r="G11" s="16">
        <v>0.75</v>
      </c>
      <c r="I11" s="1">
        <f t="shared" si="0"/>
        <v>0.29166666666666663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43104</v>
      </c>
      <c r="C12" s="8">
        <f t="shared" si="1"/>
        <v>43104</v>
      </c>
      <c r="D12" s="13">
        <v>0.375</v>
      </c>
      <c r="E12" s="14">
        <v>0.5</v>
      </c>
      <c r="F12" s="15">
        <v>0.58333333333333337</v>
      </c>
      <c r="G12" s="16">
        <v>0.75</v>
      </c>
      <c r="I12" s="1">
        <f t="shared" si="0"/>
        <v>0.29166666666666663</v>
      </c>
      <c r="J12" s="1" t="str">
        <f t="shared" si="2"/>
        <v/>
      </c>
    </row>
    <row r="13" spans="2:10" x14ac:dyDescent="0.25">
      <c r="B13" s="7">
        <f t="shared" si="1"/>
        <v>43105</v>
      </c>
      <c r="C13" s="8">
        <f t="shared" si="1"/>
        <v>43105</v>
      </c>
      <c r="D13" s="13">
        <v>0.375</v>
      </c>
      <c r="E13" s="14">
        <v>0.5</v>
      </c>
      <c r="F13" s="15">
        <v>0.58333333333333337</v>
      </c>
      <c r="G13" s="16">
        <v>0.75</v>
      </c>
      <c r="I13" s="1">
        <f t="shared" si="0"/>
        <v>0.29166666666666663</v>
      </c>
      <c r="J13" s="1" t="str">
        <f t="shared" si="2"/>
        <v/>
      </c>
    </row>
    <row r="14" spans="2:10" x14ac:dyDescent="0.25">
      <c r="B14" s="7">
        <f t="shared" si="1"/>
        <v>43106</v>
      </c>
      <c r="C14" s="8">
        <f t="shared" si="1"/>
        <v>43106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43107</v>
      </c>
      <c r="C15" s="8">
        <f t="shared" si="1"/>
        <v>43107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43108</v>
      </c>
      <c r="C16" s="8">
        <f t="shared" si="1"/>
        <v>43108</v>
      </c>
      <c r="D16" s="13">
        <v>0.375</v>
      </c>
      <c r="E16" s="14">
        <v>0.5</v>
      </c>
      <c r="F16" s="15">
        <v>0.58333333333333337</v>
      </c>
      <c r="G16" s="16">
        <v>0.75</v>
      </c>
      <c r="I16" s="1">
        <f t="shared" si="0"/>
        <v>0.29166666666666663</v>
      </c>
      <c r="J16" s="1" t="str">
        <f t="shared" si="2"/>
        <v/>
      </c>
    </row>
    <row r="17" spans="2:10" x14ac:dyDescent="0.25">
      <c r="B17" s="7">
        <f t="shared" si="1"/>
        <v>43109</v>
      </c>
      <c r="C17" s="8">
        <f t="shared" si="1"/>
        <v>43109</v>
      </c>
      <c r="D17" s="13">
        <v>0.375</v>
      </c>
      <c r="E17" s="14">
        <v>0.5</v>
      </c>
      <c r="F17" s="15">
        <v>0.58333333333333337</v>
      </c>
      <c r="G17" s="16">
        <v>0.75</v>
      </c>
      <c r="I17" s="1">
        <f t="shared" si="0"/>
        <v>0.29166666666666663</v>
      </c>
      <c r="J17" s="1" t="str">
        <f t="shared" si="2"/>
        <v/>
      </c>
    </row>
    <row r="18" spans="2:10" x14ac:dyDescent="0.25">
      <c r="B18" s="7">
        <f t="shared" si="1"/>
        <v>43110</v>
      </c>
      <c r="C18" s="8">
        <f t="shared" si="1"/>
        <v>43110</v>
      </c>
      <c r="D18" s="13">
        <v>0.375</v>
      </c>
      <c r="E18" s="14">
        <v>0.5</v>
      </c>
      <c r="F18" s="15">
        <v>0.58333333333333337</v>
      </c>
      <c r="G18" s="16">
        <v>0.75</v>
      </c>
      <c r="I18" s="1">
        <f t="shared" si="0"/>
        <v>0.29166666666666663</v>
      </c>
      <c r="J18" s="1" t="str">
        <f t="shared" si="2"/>
        <v/>
      </c>
    </row>
    <row r="19" spans="2:10" x14ac:dyDescent="0.25">
      <c r="B19" s="7">
        <f t="shared" si="1"/>
        <v>43111</v>
      </c>
      <c r="C19" s="8">
        <f t="shared" si="1"/>
        <v>43111</v>
      </c>
      <c r="D19" s="13">
        <v>0.375</v>
      </c>
      <c r="E19" s="14">
        <v>0.5</v>
      </c>
      <c r="F19" s="15">
        <v>0.58333333333333337</v>
      </c>
      <c r="G19" s="16">
        <v>0.75</v>
      </c>
      <c r="I19" s="1">
        <f t="shared" si="0"/>
        <v>0.29166666666666663</v>
      </c>
      <c r="J19" s="1" t="str">
        <f t="shared" si="2"/>
        <v/>
      </c>
    </row>
    <row r="20" spans="2:10" x14ac:dyDescent="0.25">
      <c r="B20" s="7">
        <f t="shared" si="1"/>
        <v>43112</v>
      </c>
      <c r="C20" s="8">
        <f t="shared" si="1"/>
        <v>43112</v>
      </c>
      <c r="D20" s="13">
        <v>0.375</v>
      </c>
      <c r="E20" s="14">
        <v>0.5</v>
      </c>
      <c r="F20" s="15">
        <v>0.58333333333333337</v>
      </c>
      <c r="G20" s="16">
        <v>0.75</v>
      </c>
      <c r="I20" s="1">
        <f t="shared" si="0"/>
        <v>0.29166666666666663</v>
      </c>
      <c r="J20" s="1" t="str">
        <f t="shared" si="2"/>
        <v/>
      </c>
    </row>
    <row r="21" spans="2:10" x14ac:dyDescent="0.25">
      <c r="B21" s="7">
        <f t="shared" si="1"/>
        <v>43113</v>
      </c>
      <c r="C21" s="8">
        <f t="shared" si="1"/>
        <v>43113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43114</v>
      </c>
      <c r="C22" s="8">
        <f t="shared" si="1"/>
        <v>43114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43115</v>
      </c>
      <c r="C23" s="8">
        <f t="shared" si="1"/>
        <v>43115</v>
      </c>
      <c r="D23" s="13">
        <v>0.375</v>
      </c>
      <c r="E23" s="14">
        <v>0.5</v>
      </c>
      <c r="F23" s="15">
        <v>0.58333333333333337</v>
      </c>
      <c r="G23" s="16">
        <v>0.75</v>
      </c>
      <c r="I23" s="1">
        <f t="shared" si="0"/>
        <v>0.29166666666666663</v>
      </c>
      <c r="J23" s="1" t="str">
        <f t="shared" si="2"/>
        <v/>
      </c>
    </row>
    <row r="24" spans="2:10" x14ac:dyDescent="0.25">
      <c r="B24" s="7">
        <f t="shared" si="1"/>
        <v>43116</v>
      </c>
      <c r="C24" s="8">
        <f t="shared" si="1"/>
        <v>43116</v>
      </c>
      <c r="D24" s="13">
        <v>0.375</v>
      </c>
      <c r="E24" s="14">
        <v>0.5</v>
      </c>
      <c r="F24" s="15">
        <v>0.58333333333333337</v>
      </c>
      <c r="G24" s="16">
        <v>0.75</v>
      </c>
      <c r="I24" s="1">
        <f t="shared" si="0"/>
        <v>0.29166666666666663</v>
      </c>
      <c r="J24" s="1" t="str">
        <f t="shared" si="2"/>
        <v/>
      </c>
    </row>
    <row r="25" spans="2:10" x14ac:dyDescent="0.25">
      <c r="B25" s="7">
        <f t="shared" si="1"/>
        <v>43117</v>
      </c>
      <c r="C25" s="8">
        <f t="shared" si="1"/>
        <v>43117</v>
      </c>
      <c r="D25" s="13">
        <v>0.375</v>
      </c>
      <c r="E25" s="14">
        <v>0.5</v>
      </c>
      <c r="F25" s="15">
        <v>0.58333333333333337</v>
      </c>
      <c r="G25" s="16">
        <v>0.75</v>
      </c>
      <c r="I25" s="1">
        <f t="shared" si="0"/>
        <v>0.29166666666666663</v>
      </c>
      <c r="J25" s="1" t="str">
        <f t="shared" si="2"/>
        <v/>
      </c>
    </row>
    <row r="26" spans="2:10" x14ac:dyDescent="0.25">
      <c r="B26" s="7">
        <f t="shared" si="1"/>
        <v>43118</v>
      </c>
      <c r="C26" s="8">
        <f t="shared" si="1"/>
        <v>43118</v>
      </c>
      <c r="D26" s="13">
        <v>0.375</v>
      </c>
      <c r="E26" s="14">
        <v>0.5</v>
      </c>
      <c r="F26" s="15">
        <v>0.58333333333333337</v>
      </c>
      <c r="G26" s="16">
        <v>0.75</v>
      </c>
      <c r="I26" s="1">
        <f t="shared" si="0"/>
        <v>0.29166666666666663</v>
      </c>
      <c r="J26" s="1" t="str">
        <f t="shared" si="2"/>
        <v/>
      </c>
    </row>
    <row r="27" spans="2:10" x14ac:dyDescent="0.25">
      <c r="B27" s="7">
        <f t="shared" si="1"/>
        <v>43119</v>
      </c>
      <c r="C27" s="8">
        <f t="shared" si="1"/>
        <v>43119</v>
      </c>
      <c r="D27" s="13">
        <v>0.375</v>
      </c>
      <c r="E27" s="14">
        <v>0.5</v>
      </c>
      <c r="F27" s="15">
        <v>0.58333333333333337</v>
      </c>
      <c r="G27" s="16">
        <v>0.75</v>
      </c>
      <c r="I27" s="1">
        <f t="shared" si="0"/>
        <v>0.29166666666666663</v>
      </c>
      <c r="J27" s="1" t="str">
        <f t="shared" si="2"/>
        <v/>
      </c>
    </row>
    <row r="28" spans="2:10" x14ac:dyDescent="0.25">
      <c r="B28" s="7">
        <f t="shared" si="1"/>
        <v>43120</v>
      </c>
      <c r="C28" s="8">
        <f t="shared" si="1"/>
        <v>43120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1"/>
        <v>43121</v>
      </c>
      <c r="C29" s="8">
        <f t="shared" si="1"/>
        <v>43121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1"/>
        <v>43122</v>
      </c>
      <c r="C30" s="8">
        <f t="shared" si="1"/>
        <v>43122</v>
      </c>
      <c r="D30" s="13">
        <v>0.375</v>
      </c>
      <c r="E30" s="14">
        <v>0.5</v>
      </c>
      <c r="F30" s="15">
        <v>0.58333333333333337</v>
      </c>
      <c r="G30" s="16">
        <v>0.75</v>
      </c>
      <c r="I30" s="1">
        <f t="shared" si="0"/>
        <v>0.29166666666666663</v>
      </c>
      <c r="J30" s="1" t="str">
        <f t="shared" si="2"/>
        <v/>
      </c>
    </row>
    <row r="31" spans="2:10" x14ac:dyDescent="0.25">
      <c r="B31" s="7">
        <f t="shared" si="1"/>
        <v>43123</v>
      </c>
      <c r="C31" s="8">
        <f t="shared" si="1"/>
        <v>43123</v>
      </c>
      <c r="D31" s="13">
        <v>0.375</v>
      </c>
      <c r="E31" s="14">
        <v>0.5</v>
      </c>
      <c r="F31" s="15">
        <v>0.58333333333333337</v>
      </c>
      <c r="G31" s="16">
        <v>0.75</v>
      </c>
      <c r="I31" s="1">
        <f t="shared" si="0"/>
        <v>0.29166666666666663</v>
      </c>
      <c r="J31" s="1" t="str">
        <f t="shared" si="2"/>
        <v/>
      </c>
    </row>
    <row r="32" spans="2:10" x14ac:dyDescent="0.25">
      <c r="B32" s="7">
        <f t="shared" si="1"/>
        <v>43124</v>
      </c>
      <c r="C32" s="8">
        <f t="shared" si="1"/>
        <v>43124</v>
      </c>
      <c r="D32" s="13">
        <v>0.375</v>
      </c>
      <c r="E32" s="14">
        <v>0.5</v>
      </c>
      <c r="F32" s="15">
        <v>0.58333333333333337</v>
      </c>
      <c r="G32" s="16">
        <v>0.75</v>
      </c>
      <c r="I32" s="1">
        <f t="shared" si="0"/>
        <v>0.29166666666666663</v>
      </c>
      <c r="J32" s="1" t="str">
        <f t="shared" si="2"/>
        <v/>
      </c>
    </row>
    <row r="33" spans="2:10" x14ac:dyDescent="0.25">
      <c r="B33" s="7">
        <f t="shared" si="1"/>
        <v>43125</v>
      </c>
      <c r="C33" s="8">
        <f t="shared" si="1"/>
        <v>43125</v>
      </c>
      <c r="D33" s="13">
        <v>0.375</v>
      </c>
      <c r="E33" s="14">
        <v>0.5</v>
      </c>
      <c r="F33" s="15">
        <v>0.58333333333333337</v>
      </c>
      <c r="G33" s="16">
        <v>0.75</v>
      </c>
      <c r="I33" s="1">
        <f t="shared" si="0"/>
        <v>0.29166666666666663</v>
      </c>
      <c r="J33" s="1" t="str">
        <f t="shared" si="2"/>
        <v/>
      </c>
    </row>
    <row r="34" spans="2:10" x14ac:dyDescent="0.25">
      <c r="B34" s="7">
        <f t="shared" si="1"/>
        <v>43126</v>
      </c>
      <c r="C34" s="8">
        <f t="shared" si="1"/>
        <v>43126</v>
      </c>
      <c r="D34" s="13">
        <v>0.375</v>
      </c>
      <c r="E34" s="14">
        <v>0.5</v>
      </c>
      <c r="F34" s="15">
        <v>0.58333333333333337</v>
      </c>
      <c r="G34" s="16">
        <v>0.75</v>
      </c>
      <c r="I34" s="1">
        <f t="shared" si="0"/>
        <v>0.29166666666666663</v>
      </c>
      <c r="J34" s="1" t="str">
        <f t="shared" si="2"/>
        <v/>
      </c>
    </row>
    <row r="35" spans="2:10" x14ac:dyDescent="0.25">
      <c r="B35" s="7">
        <f t="shared" si="1"/>
        <v>43127</v>
      </c>
      <c r="C35" s="8">
        <f t="shared" si="1"/>
        <v>43127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1"/>
        <v>43128</v>
      </c>
      <c r="C36" s="8">
        <f t="shared" si="1"/>
        <v>43128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1"/>
        <v>43129</v>
      </c>
      <c r="C37" s="8">
        <f t="shared" si="1"/>
        <v>43129</v>
      </c>
      <c r="D37" s="13">
        <v>0.375</v>
      </c>
      <c r="E37" s="14">
        <v>0.5</v>
      </c>
      <c r="F37" s="15">
        <v>0.58333333333333337</v>
      </c>
      <c r="G37" s="16">
        <v>0.75</v>
      </c>
      <c r="I37" s="1">
        <f t="shared" si="0"/>
        <v>0.29166666666666663</v>
      </c>
      <c r="J37" s="1" t="str">
        <f t="shared" si="2"/>
        <v/>
      </c>
    </row>
    <row r="38" spans="2:10" x14ac:dyDescent="0.25">
      <c r="B38" s="7">
        <f t="shared" si="1"/>
        <v>43130</v>
      </c>
      <c r="C38" s="8">
        <f t="shared" si="1"/>
        <v>43130</v>
      </c>
      <c r="D38" s="13">
        <v>0.375</v>
      </c>
      <c r="E38" s="14">
        <v>0.5</v>
      </c>
      <c r="F38" s="15">
        <v>0.58333333333333337</v>
      </c>
      <c r="G38" s="16">
        <v>0.75</v>
      </c>
      <c r="I38" s="1">
        <f t="shared" si="0"/>
        <v>0.29166666666666663</v>
      </c>
      <c r="J38" s="1" t="str">
        <f t="shared" si="2"/>
        <v/>
      </c>
    </row>
    <row r="39" spans="2:10" x14ac:dyDescent="0.25">
      <c r="B39" s="7">
        <f t="shared" si="1"/>
        <v>43131</v>
      </c>
      <c r="C39" s="8">
        <f t="shared" si="1"/>
        <v>43131</v>
      </c>
      <c r="D39" s="13">
        <v>0.375</v>
      </c>
      <c r="E39" s="14">
        <v>0.5</v>
      </c>
      <c r="F39" s="15">
        <v>0.58333333333333337</v>
      </c>
      <c r="G39" s="16">
        <v>0.75</v>
      </c>
      <c r="I39" s="1">
        <f t="shared" si="0"/>
        <v>0.29166666666666663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6.7083333333333348</v>
      </c>
      <c r="J41" s="5">
        <f>SUM(J$9:J$39)</f>
        <v>0</v>
      </c>
    </row>
  </sheetData>
  <mergeCells count="6">
    <mergeCell ref="D3:G4"/>
    <mergeCell ref="I6:J6"/>
    <mergeCell ref="G41:H41"/>
    <mergeCell ref="D6:E6"/>
    <mergeCell ref="F6:G6"/>
    <mergeCell ref="D5:G5"/>
  </mergeCells>
  <conditionalFormatting sqref="B9:G39">
    <cfRule type="expression" dxfId="24" priority="1">
      <formula>COUNTIF(Feries,$B9)</formula>
    </cfRule>
    <cfRule type="expression" dxfId="23" priority="2">
      <formula>WEEKDAY($B9)=1</formula>
    </cfRule>
    <cfRule type="expression" dxfId="22" priority="4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3C569-A744-46F9-9EC2-B06D6024626C}">
  <sheetPr>
    <tabColor theme="4" tint="0.59999389629810485"/>
  </sheetPr>
  <dimension ref="B3:J41"/>
  <sheetViews>
    <sheetView workbookViewId="0">
      <selection activeCell="B9" sqref="B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6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DATE(Janvier!D3,2,1)</f>
        <v>43132</v>
      </c>
      <c r="C9" s="8">
        <f>DATE(Janvier!D3,2,1)</f>
        <v>43132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43133</v>
      </c>
      <c r="C10" s="8">
        <f>C9+1</f>
        <v>43133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43134</v>
      </c>
      <c r="C11" s="8">
        <f t="shared" si="1"/>
        <v>43134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43135</v>
      </c>
      <c r="C12" s="8">
        <f t="shared" si="1"/>
        <v>43135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43136</v>
      </c>
      <c r="C13" s="8">
        <f t="shared" si="1"/>
        <v>43136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43137</v>
      </c>
      <c r="C14" s="8">
        <f t="shared" si="1"/>
        <v>43137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43138</v>
      </c>
      <c r="C15" s="8">
        <f t="shared" si="1"/>
        <v>43138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43139</v>
      </c>
      <c r="C16" s="8">
        <f t="shared" si="1"/>
        <v>43139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43140</v>
      </c>
      <c r="C17" s="8">
        <f t="shared" si="1"/>
        <v>43140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43141</v>
      </c>
      <c r="C18" s="8">
        <f t="shared" si="1"/>
        <v>43141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43142</v>
      </c>
      <c r="C19" s="8">
        <f t="shared" si="1"/>
        <v>43142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43143</v>
      </c>
      <c r="C20" s="8">
        <f t="shared" si="1"/>
        <v>43143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43144</v>
      </c>
      <c r="C21" s="8">
        <f t="shared" si="1"/>
        <v>43144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43145</v>
      </c>
      <c r="C22" s="8">
        <f t="shared" si="1"/>
        <v>43145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43146</v>
      </c>
      <c r="C23" s="8">
        <f t="shared" si="1"/>
        <v>43146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43147</v>
      </c>
      <c r="C24" s="8">
        <f t="shared" si="1"/>
        <v>43147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43148</v>
      </c>
      <c r="C25" s="8">
        <f t="shared" si="1"/>
        <v>43148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43149</v>
      </c>
      <c r="C26" s="8">
        <f t="shared" si="1"/>
        <v>43149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43150</v>
      </c>
      <c r="C27" s="8">
        <f t="shared" si="3"/>
        <v>43150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43151</v>
      </c>
      <c r="C28" s="8">
        <f t="shared" si="3"/>
        <v>43151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43152</v>
      </c>
      <c r="C29" s="8">
        <f t="shared" si="3"/>
        <v>43152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43153</v>
      </c>
      <c r="C30" s="8">
        <f t="shared" si="3"/>
        <v>43153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43154</v>
      </c>
      <c r="C31" s="8">
        <f t="shared" si="3"/>
        <v>43154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43155</v>
      </c>
      <c r="C32" s="8">
        <f t="shared" si="3"/>
        <v>43155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43156</v>
      </c>
      <c r="C33" s="8">
        <f t="shared" si="3"/>
        <v>43156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43157</v>
      </c>
      <c r="C34" s="8">
        <f t="shared" si="3"/>
        <v>43157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43158</v>
      </c>
      <c r="C35" s="8">
        <f t="shared" si="3"/>
        <v>43158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43159</v>
      </c>
      <c r="C36" s="8">
        <f t="shared" si="3"/>
        <v>43159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ref="B37:C37" si="4">B36+1</f>
        <v>43160</v>
      </c>
      <c r="C37" s="8">
        <f t="shared" si="4"/>
        <v>43160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ref="B38:C38" si="5">B37+1</f>
        <v>43161</v>
      </c>
      <c r="C38" s="8">
        <f t="shared" si="5"/>
        <v>43161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ref="B39:C39" si="6">B38+1</f>
        <v>43162</v>
      </c>
      <c r="C39" s="8">
        <f t="shared" si="6"/>
        <v>43162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21" priority="1">
      <formula>WEEKDAY($B9)=1</formula>
    </cfRule>
    <cfRule type="expression" dxfId="20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2FE4E-7792-43DC-A5E4-F8209157A4E6}">
  <sheetPr>
    <tabColor theme="4" tint="0.39997558519241921"/>
  </sheetPr>
  <dimension ref="B3:J41"/>
  <sheetViews>
    <sheetView workbookViewId="0">
      <selection activeCell="C10" sqref="C10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7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DATE(Janvier!D3,3,1)</f>
        <v>43160</v>
      </c>
      <c r="C9" s="8">
        <f>DATE(Janvier!D3,3,1)</f>
        <v>43160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43161</v>
      </c>
      <c r="C10" s="8">
        <f>C9+1</f>
        <v>43161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43162</v>
      </c>
      <c r="C11" s="8">
        <f t="shared" si="1"/>
        <v>43162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43163</v>
      </c>
      <c r="C12" s="8">
        <f t="shared" si="1"/>
        <v>43163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43164</v>
      </c>
      <c r="C13" s="8">
        <f t="shared" si="1"/>
        <v>43164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43165</v>
      </c>
      <c r="C14" s="8">
        <f t="shared" si="1"/>
        <v>43165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43166</v>
      </c>
      <c r="C15" s="8">
        <f t="shared" si="1"/>
        <v>43166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43167</v>
      </c>
      <c r="C16" s="8">
        <f t="shared" si="1"/>
        <v>43167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43168</v>
      </c>
      <c r="C17" s="8">
        <f t="shared" si="1"/>
        <v>43168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43169</v>
      </c>
      <c r="C18" s="8">
        <f t="shared" si="1"/>
        <v>43169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43170</v>
      </c>
      <c r="C19" s="8">
        <f t="shared" si="1"/>
        <v>43170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43171</v>
      </c>
      <c r="C20" s="8">
        <f t="shared" si="1"/>
        <v>43171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43172</v>
      </c>
      <c r="C21" s="8">
        <f t="shared" si="1"/>
        <v>43172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43173</v>
      </c>
      <c r="C22" s="8">
        <f t="shared" si="1"/>
        <v>43173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43174</v>
      </c>
      <c r="C23" s="8">
        <f t="shared" si="1"/>
        <v>43174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43175</v>
      </c>
      <c r="C24" s="8">
        <f t="shared" si="1"/>
        <v>43175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43176</v>
      </c>
      <c r="C25" s="8">
        <f t="shared" si="1"/>
        <v>43176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43177</v>
      </c>
      <c r="C26" s="8">
        <f t="shared" si="1"/>
        <v>43177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43178</v>
      </c>
      <c r="C27" s="8">
        <f t="shared" si="3"/>
        <v>43178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43179</v>
      </c>
      <c r="C28" s="8">
        <f t="shared" si="3"/>
        <v>43179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43180</v>
      </c>
      <c r="C29" s="8">
        <f t="shared" si="3"/>
        <v>43180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43181</v>
      </c>
      <c r="C30" s="8">
        <f t="shared" si="3"/>
        <v>43181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43182</v>
      </c>
      <c r="C31" s="8">
        <f t="shared" si="3"/>
        <v>43182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43183</v>
      </c>
      <c r="C32" s="8">
        <f t="shared" si="3"/>
        <v>43183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43184</v>
      </c>
      <c r="C33" s="8">
        <f t="shared" si="3"/>
        <v>43184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43185</v>
      </c>
      <c r="C34" s="8">
        <f t="shared" si="3"/>
        <v>43185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43186</v>
      </c>
      <c r="C35" s="8">
        <f t="shared" si="3"/>
        <v>43186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43187</v>
      </c>
      <c r="C36" s="8">
        <f t="shared" si="3"/>
        <v>43187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43188</v>
      </c>
      <c r="C37" s="8">
        <f t="shared" si="3"/>
        <v>43188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43189</v>
      </c>
      <c r="C38" s="8">
        <f t="shared" si="3"/>
        <v>43189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43190</v>
      </c>
      <c r="C39" s="8">
        <f t="shared" si="3"/>
        <v>43190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9" priority="1">
      <formula>WEEKDAY($B9)=1</formula>
    </cfRule>
    <cfRule type="expression" dxfId="18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99407-727D-4FF3-9BCD-7263178833A3}">
  <sheetPr>
    <tabColor theme="7" tint="0.79998168889431442"/>
  </sheetPr>
  <dimension ref="B3:J41"/>
  <sheetViews>
    <sheetView workbookViewId="0">
      <selection activeCell="C10" sqref="C10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8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DATE(Janvier!D3,4,1)</f>
        <v>43191</v>
      </c>
      <c r="C9" s="8">
        <f>DATE(Janvier!D3,4,1)</f>
        <v>43191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43192</v>
      </c>
      <c r="C10" s="8">
        <f>C9+1</f>
        <v>43192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43193</v>
      </c>
      <c r="C11" s="8">
        <f t="shared" si="1"/>
        <v>43193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43194</v>
      </c>
      <c r="C12" s="8">
        <f t="shared" si="1"/>
        <v>43194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43195</v>
      </c>
      <c r="C13" s="8">
        <f t="shared" si="1"/>
        <v>43195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43196</v>
      </c>
      <c r="C14" s="8">
        <f t="shared" si="1"/>
        <v>43196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43197</v>
      </c>
      <c r="C15" s="8">
        <f t="shared" si="1"/>
        <v>43197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43198</v>
      </c>
      <c r="C16" s="8">
        <f t="shared" si="1"/>
        <v>43198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43199</v>
      </c>
      <c r="C17" s="8">
        <f t="shared" si="1"/>
        <v>43199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43200</v>
      </c>
      <c r="C18" s="8">
        <f t="shared" si="1"/>
        <v>43200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43201</v>
      </c>
      <c r="C19" s="8">
        <f t="shared" si="1"/>
        <v>43201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43202</v>
      </c>
      <c r="C20" s="8">
        <f t="shared" si="1"/>
        <v>43202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43203</v>
      </c>
      <c r="C21" s="8">
        <f t="shared" si="1"/>
        <v>43203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43204</v>
      </c>
      <c r="C22" s="8">
        <f t="shared" si="1"/>
        <v>43204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43205</v>
      </c>
      <c r="C23" s="8">
        <f t="shared" si="1"/>
        <v>43205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43206</v>
      </c>
      <c r="C24" s="8">
        <f t="shared" si="1"/>
        <v>43206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43207</v>
      </c>
      <c r="C25" s="8">
        <f t="shared" si="1"/>
        <v>43207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43208</v>
      </c>
      <c r="C26" s="8">
        <f t="shared" si="1"/>
        <v>43208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43209</v>
      </c>
      <c r="C27" s="8">
        <f t="shared" si="3"/>
        <v>43209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43210</v>
      </c>
      <c r="C28" s="8">
        <f t="shared" si="3"/>
        <v>43210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43211</v>
      </c>
      <c r="C29" s="8">
        <f t="shared" si="3"/>
        <v>43211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43212</v>
      </c>
      <c r="C30" s="8">
        <f t="shared" si="3"/>
        <v>43212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43213</v>
      </c>
      <c r="C31" s="8">
        <f t="shared" si="3"/>
        <v>43213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43214</v>
      </c>
      <c r="C32" s="8">
        <f t="shared" si="3"/>
        <v>43214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43215</v>
      </c>
      <c r="C33" s="8">
        <f t="shared" si="3"/>
        <v>43215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43216</v>
      </c>
      <c r="C34" s="8">
        <f t="shared" si="3"/>
        <v>43216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43217</v>
      </c>
      <c r="C35" s="8">
        <f t="shared" si="3"/>
        <v>43217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43218</v>
      </c>
      <c r="C36" s="8">
        <f t="shared" si="3"/>
        <v>43218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43219</v>
      </c>
      <c r="C37" s="8">
        <f t="shared" si="3"/>
        <v>43219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43220</v>
      </c>
      <c r="C38" s="8">
        <f t="shared" si="3"/>
        <v>43220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43221</v>
      </c>
      <c r="C39" s="8">
        <f t="shared" si="3"/>
        <v>43221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7" priority="1">
      <formula>WEEKDAY($B9)=1</formula>
    </cfRule>
    <cfRule type="expression" dxfId="16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F2F91-4CA0-4705-A020-22E5BFC5E50E}">
  <sheetPr>
    <tabColor theme="7" tint="0.59999389629810485"/>
  </sheetPr>
  <dimension ref="B3:J41"/>
  <sheetViews>
    <sheetView workbookViewId="0">
      <selection activeCell="B9" sqref="B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9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DATE(Janvier!D3,5,1)</f>
        <v>43221</v>
      </c>
      <c r="C9" s="8">
        <f>DATE(Janvier!D3,5,1)</f>
        <v>43221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43222</v>
      </c>
      <c r="C10" s="8">
        <f>C9+1</f>
        <v>43222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43223</v>
      </c>
      <c r="C11" s="8">
        <f t="shared" si="1"/>
        <v>43223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43224</v>
      </c>
      <c r="C12" s="8">
        <f t="shared" si="1"/>
        <v>43224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43225</v>
      </c>
      <c r="C13" s="8">
        <f t="shared" si="1"/>
        <v>43225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43226</v>
      </c>
      <c r="C14" s="8">
        <f t="shared" si="1"/>
        <v>43226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43227</v>
      </c>
      <c r="C15" s="8">
        <f t="shared" si="1"/>
        <v>43227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43228</v>
      </c>
      <c r="C16" s="8">
        <f t="shared" si="1"/>
        <v>43228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43229</v>
      </c>
      <c r="C17" s="8">
        <f t="shared" si="1"/>
        <v>43229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43230</v>
      </c>
      <c r="C18" s="8">
        <f t="shared" si="1"/>
        <v>43230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43231</v>
      </c>
      <c r="C19" s="8">
        <f t="shared" si="1"/>
        <v>43231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43232</v>
      </c>
      <c r="C20" s="8">
        <f t="shared" si="1"/>
        <v>43232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43233</v>
      </c>
      <c r="C21" s="8">
        <f t="shared" si="1"/>
        <v>43233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43234</v>
      </c>
      <c r="C22" s="8">
        <f t="shared" si="1"/>
        <v>43234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43235</v>
      </c>
      <c r="C23" s="8">
        <f t="shared" si="1"/>
        <v>43235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43236</v>
      </c>
      <c r="C24" s="8">
        <f t="shared" si="1"/>
        <v>43236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43237</v>
      </c>
      <c r="C25" s="8">
        <f t="shared" si="1"/>
        <v>43237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43238</v>
      </c>
      <c r="C26" s="8">
        <f t="shared" si="1"/>
        <v>43238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43239</v>
      </c>
      <c r="C27" s="8">
        <f t="shared" si="3"/>
        <v>43239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43240</v>
      </c>
      <c r="C28" s="8">
        <f t="shared" si="3"/>
        <v>43240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43241</v>
      </c>
      <c r="C29" s="8">
        <f t="shared" si="3"/>
        <v>43241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43242</v>
      </c>
      <c r="C30" s="8">
        <f t="shared" si="3"/>
        <v>43242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43243</v>
      </c>
      <c r="C31" s="8">
        <f t="shared" si="3"/>
        <v>43243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43244</v>
      </c>
      <c r="C32" s="8">
        <f t="shared" si="3"/>
        <v>43244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43245</v>
      </c>
      <c r="C33" s="8">
        <f t="shared" si="3"/>
        <v>43245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43246</v>
      </c>
      <c r="C34" s="8">
        <f t="shared" si="3"/>
        <v>43246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43247</v>
      </c>
      <c r="C35" s="8">
        <f t="shared" si="3"/>
        <v>43247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43248</v>
      </c>
      <c r="C36" s="8">
        <f t="shared" si="3"/>
        <v>43248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43249</v>
      </c>
      <c r="C37" s="8">
        <f t="shared" si="3"/>
        <v>43249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43250</v>
      </c>
      <c r="C38" s="8">
        <f t="shared" si="3"/>
        <v>43250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43251</v>
      </c>
      <c r="C39" s="8">
        <f t="shared" si="3"/>
        <v>43251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5" priority="1">
      <formula>WEEKDAY($B9)=1</formula>
    </cfRule>
    <cfRule type="expression" dxfId="14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65900-A64A-40EF-A4DF-CC0F1F6AB507}">
  <sheetPr>
    <tabColor theme="7" tint="0.39997558519241921"/>
  </sheetPr>
  <dimension ref="B3:J41"/>
  <sheetViews>
    <sheetView workbookViewId="0">
      <selection activeCell="C10" sqref="C10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10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EDATE(Janvier!B9,6)</f>
        <v>43282</v>
      </c>
      <c r="C9" s="8">
        <f>DATE(Janvier!D3,6,1)</f>
        <v>43252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43283</v>
      </c>
      <c r="C10" s="8">
        <f>C9+1</f>
        <v>43253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43284</v>
      </c>
      <c r="C11" s="8">
        <f t="shared" si="1"/>
        <v>43254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43285</v>
      </c>
      <c r="C12" s="8">
        <f t="shared" si="1"/>
        <v>43255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43286</v>
      </c>
      <c r="C13" s="8">
        <f t="shared" si="1"/>
        <v>43256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43287</v>
      </c>
      <c r="C14" s="8">
        <f t="shared" si="1"/>
        <v>43257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43288</v>
      </c>
      <c r="C15" s="8">
        <f t="shared" si="1"/>
        <v>43258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43289</v>
      </c>
      <c r="C16" s="8">
        <f t="shared" si="1"/>
        <v>43259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43290</v>
      </c>
      <c r="C17" s="8">
        <f t="shared" si="1"/>
        <v>43260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43291</v>
      </c>
      <c r="C18" s="8">
        <f t="shared" si="1"/>
        <v>43261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43292</v>
      </c>
      <c r="C19" s="8">
        <f t="shared" si="1"/>
        <v>43262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43293</v>
      </c>
      <c r="C20" s="8">
        <f t="shared" si="1"/>
        <v>43263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43294</v>
      </c>
      <c r="C21" s="8">
        <f t="shared" si="1"/>
        <v>43264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43295</v>
      </c>
      <c r="C22" s="8">
        <f t="shared" si="1"/>
        <v>43265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43296</v>
      </c>
      <c r="C23" s="8">
        <f t="shared" si="1"/>
        <v>43266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43297</v>
      </c>
      <c r="C24" s="8">
        <f t="shared" si="1"/>
        <v>43267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43298</v>
      </c>
      <c r="C25" s="8">
        <f t="shared" si="1"/>
        <v>43268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43299</v>
      </c>
      <c r="C26" s="8">
        <f t="shared" si="1"/>
        <v>43269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43300</v>
      </c>
      <c r="C27" s="8">
        <f t="shared" si="3"/>
        <v>43270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43301</v>
      </c>
      <c r="C28" s="8">
        <f t="shared" si="3"/>
        <v>43271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43302</v>
      </c>
      <c r="C29" s="8">
        <f t="shared" si="3"/>
        <v>43272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43303</v>
      </c>
      <c r="C30" s="8">
        <f t="shared" si="3"/>
        <v>43273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43304</v>
      </c>
      <c r="C31" s="8">
        <f t="shared" si="3"/>
        <v>43274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43305</v>
      </c>
      <c r="C32" s="8">
        <f t="shared" si="3"/>
        <v>43275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43306</v>
      </c>
      <c r="C33" s="8">
        <f t="shared" si="3"/>
        <v>43276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43307</v>
      </c>
      <c r="C34" s="8">
        <f t="shared" si="3"/>
        <v>43277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43308</v>
      </c>
      <c r="C35" s="8">
        <f t="shared" si="3"/>
        <v>43278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43309</v>
      </c>
      <c r="C36" s="8">
        <f t="shared" si="3"/>
        <v>43279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43310</v>
      </c>
      <c r="C37" s="8">
        <f t="shared" si="3"/>
        <v>43280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43311</v>
      </c>
      <c r="C38" s="8">
        <f t="shared" si="3"/>
        <v>43281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43312</v>
      </c>
      <c r="C39" s="8">
        <f t="shared" si="3"/>
        <v>43282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3" priority="1">
      <formula>WEEKDAY($B9)=1</formula>
    </cfRule>
    <cfRule type="expression" dxfId="12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62116-32FC-4F96-9398-C74C9BC8B2AB}">
  <sheetPr>
    <tabColor theme="5" tint="0.39997558519241921"/>
  </sheetPr>
  <dimension ref="B3:J41"/>
  <sheetViews>
    <sheetView workbookViewId="0">
      <selection sqref="A1:XFD1048576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11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DATE(Janvier!D3,7,1)</f>
        <v>43282</v>
      </c>
      <c r="C9" s="8">
        <f>DATE(Janvier!D3,7,1)</f>
        <v>43282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43283</v>
      </c>
      <c r="C10" s="8">
        <f>C9+1</f>
        <v>43283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43284</v>
      </c>
      <c r="C11" s="8">
        <f t="shared" si="1"/>
        <v>43284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43285</v>
      </c>
      <c r="C12" s="8">
        <f t="shared" si="1"/>
        <v>43285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43286</v>
      </c>
      <c r="C13" s="8">
        <f t="shared" si="1"/>
        <v>43286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43287</v>
      </c>
      <c r="C14" s="8">
        <f t="shared" si="1"/>
        <v>43287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43288</v>
      </c>
      <c r="C15" s="8">
        <f t="shared" si="1"/>
        <v>43288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43289</v>
      </c>
      <c r="C16" s="8">
        <f t="shared" si="1"/>
        <v>43289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43290</v>
      </c>
      <c r="C17" s="8">
        <f t="shared" si="1"/>
        <v>43290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43291</v>
      </c>
      <c r="C18" s="8">
        <f t="shared" si="1"/>
        <v>43291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43292</v>
      </c>
      <c r="C19" s="8">
        <f t="shared" si="1"/>
        <v>43292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43293</v>
      </c>
      <c r="C20" s="8">
        <f t="shared" si="1"/>
        <v>43293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43294</v>
      </c>
      <c r="C21" s="8">
        <f t="shared" si="1"/>
        <v>43294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43295</v>
      </c>
      <c r="C22" s="8">
        <f t="shared" si="1"/>
        <v>43295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43296</v>
      </c>
      <c r="C23" s="8">
        <f t="shared" si="1"/>
        <v>43296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43297</v>
      </c>
      <c r="C24" s="8">
        <f t="shared" si="1"/>
        <v>43297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43298</v>
      </c>
      <c r="C25" s="8">
        <f t="shared" si="1"/>
        <v>43298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43299</v>
      </c>
      <c r="C26" s="8">
        <f t="shared" si="1"/>
        <v>43299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43300</v>
      </c>
      <c r="C27" s="8">
        <f t="shared" si="3"/>
        <v>43300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43301</v>
      </c>
      <c r="C28" s="8">
        <f t="shared" si="3"/>
        <v>43301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43302</v>
      </c>
      <c r="C29" s="8">
        <f t="shared" si="3"/>
        <v>43302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43303</v>
      </c>
      <c r="C30" s="8">
        <f t="shared" si="3"/>
        <v>43303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43304</v>
      </c>
      <c r="C31" s="8">
        <f t="shared" si="3"/>
        <v>43304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43305</v>
      </c>
      <c r="C32" s="8">
        <f t="shared" si="3"/>
        <v>43305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43306</v>
      </c>
      <c r="C33" s="8">
        <f t="shared" si="3"/>
        <v>43306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43307</v>
      </c>
      <c r="C34" s="8">
        <f t="shared" si="3"/>
        <v>43307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43308</v>
      </c>
      <c r="C35" s="8">
        <f t="shared" si="3"/>
        <v>43308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43309</v>
      </c>
      <c r="C36" s="8">
        <f t="shared" si="3"/>
        <v>43309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43310</v>
      </c>
      <c r="C37" s="8">
        <f t="shared" si="3"/>
        <v>43310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43311</v>
      </c>
      <c r="C38" s="8">
        <f t="shared" si="3"/>
        <v>43311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43312</v>
      </c>
      <c r="C39" s="8">
        <f t="shared" si="3"/>
        <v>43312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1" priority="1">
      <formula>WEEKDAY($B9)=1</formula>
    </cfRule>
    <cfRule type="expression" dxfId="10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D8AC7-EC37-4F61-B4C0-E1B38FAE08E6}">
  <sheetPr>
    <tabColor theme="5" tint="-0.249977111117893"/>
  </sheetPr>
  <dimension ref="B3:J41"/>
  <sheetViews>
    <sheetView workbookViewId="0">
      <selection activeCell="K32" sqref="K32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12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DATE(Janvier!D3,8,1)</f>
        <v>43313</v>
      </c>
      <c r="C9" s="8">
        <f>DATE(Janvier!D3,8,1)</f>
        <v>43313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43314</v>
      </c>
      <c r="C10" s="8">
        <f>C9+1</f>
        <v>43314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43315</v>
      </c>
      <c r="C11" s="8">
        <f t="shared" si="1"/>
        <v>43315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43316</v>
      </c>
      <c r="C12" s="8">
        <f t="shared" si="1"/>
        <v>43316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43317</v>
      </c>
      <c r="C13" s="8">
        <f t="shared" si="1"/>
        <v>43317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43318</v>
      </c>
      <c r="C14" s="8">
        <f t="shared" si="1"/>
        <v>43318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43319</v>
      </c>
      <c r="C15" s="8">
        <f t="shared" si="1"/>
        <v>43319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43320</v>
      </c>
      <c r="C16" s="8">
        <f t="shared" si="1"/>
        <v>43320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43321</v>
      </c>
      <c r="C17" s="8">
        <f t="shared" si="1"/>
        <v>43321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43322</v>
      </c>
      <c r="C18" s="8">
        <f t="shared" si="1"/>
        <v>43322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43323</v>
      </c>
      <c r="C19" s="8">
        <f t="shared" si="1"/>
        <v>43323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43324</v>
      </c>
      <c r="C20" s="8">
        <f t="shared" si="1"/>
        <v>43324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43325</v>
      </c>
      <c r="C21" s="8">
        <f t="shared" si="1"/>
        <v>43325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43326</v>
      </c>
      <c r="C22" s="8">
        <f t="shared" si="1"/>
        <v>43326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43327</v>
      </c>
      <c r="C23" s="8">
        <f t="shared" si="1"/>
        <v>43327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43328</v>
      </c>
      <c r="C24" s="8">
        <f t="shared" si="1"/>
        <v>43328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43329</v>
      </c>
      <c r="C25" s="8">
        <f t="shared" si="1"/>
        <v>43329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43330</v>
      </c>
      <c r="C26" s="8">
        <f t="shared" si="1"/>
        <v>43330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43331</v>
      </c>
      <c r="C27" s="8">
        <f t="shared" si="3"/>
        <v>43331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43332</v>
      </c>
      <c r="C28" s="8">
        <f t="shared" si="3"/>
        <v>43332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43333</v>
      </c>
      <c r="C29" s="8">
        <f t="shared" si="3"/>
        <v>43333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43334</v>
      </c>
      <c r="C30" s="8">
        <f t="shared" si="3"/>
        <v>43334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43335</v>
      </c>
      <c r="C31" s="8">
        <f t="shared" si="3"/>
        <v>43335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43336</v>
      </c>
      <c r="C32" s="8">
        <f t="shared" si="3"/>
        <v>43336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43337</v>
      </c>
      <c r="C33" s="8">
        <f t="shared" si="3"/>
        <v>43337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43338</v>
      </c>
      <c r="C34" s="8">
        <f t="shared" si="3"/>
        <v>43338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43339</v>
      </c>
      <c r="C35" s="8">
        <f t="shared" si="3"/>
        <v>43339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43340</v>
      </c>
      <c r="C36" s="8">
        <f t="shared" si="3"/>
        <v>43340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43341</v>
      </c>
      <c r="C37" s="8">
        <f t="shared" si="3"/>
        <v>43341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43342</v>
      </c>
      <c r="C38" s="8">
        <f t="shared" si="3"/>
        <v>43342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43343</v>
      </c>
      <c r="C39" s="8">
        <f t="shared" si="3"/>
        <v>43343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9" priority="1">
      <formula>WEEKDAY($B9)=1</formula>
    </cfRule>
    <cfRule type="expression" dxfId="8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35B9F-8A03-4833-98EA-7003C96962F0}">
  <sheetPr>
    <tabColor theme="5" tint="0.39997558519241921"/>
  </sheetPr>
  <dimension ref="B3:J41"/>
  <sheetViews>
    <sheetView workbookViewId="0">
      <selection activeCell="K35" sqref="K35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13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DATE(Janvier!D3,9,1)</f>
        <v>43344</v>
      </c>
      <c r="C9" s="8">
        <f>DATE(Janvier!D3,9,1)</f>
        <v>43344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43345</v>
      </c>
      <c r="C10" s="8">
        <f>C9+1</f>
        <v>43345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43346</v>
      </c>
      <c r="C11" s="8">
        <f t="shared" si="1"/>
        <v>43346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43347</v>
      </c>
      <c r="C12" s="8">
        <f t="shared" si="1"/>
        <v>43347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43348</v>
      </c>
      <c r="C13" s="8">
        <f t="shared" si="1"/>
        <v>43348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43349</v>
      </c>
      <c r="C14" s="8">
        <f t="shared" si="1"/>
        <v>43349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43350</v>
      </c>
      <c r="C15" s="8">
        <f t="shared" si="1"/>
        <v>43350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43351</v>
      </c>
      <c r="C16" s="8">
        <f t="shared" si="1"/>
        <v>43351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43352</v>
      </c>
      <c r="C17" s="8">
        <f t="shared" si="1"/>
        <v>43352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43353</v>
      </c>
      <c r="C18" s="8">
        <f t="shared" si="1"/>
        <v>43353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43354</v>
      </c>
      <c r="C19" s="8">
        <f t="shared" si="1"/>
        <v>43354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43355</v>
      </c>
      <c r="C20" s="8">
        <f t="shared" si="1"/>
        <v>43355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43356</v>
      </c>
      <c r="C21" s="8">
        <f t="shared" si="1"/>
        <v>43356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43357</v>
      </c>
      <c r="C22" s="8">
        <f t="shared" si="1"/>
        <v>43357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43358</v>
      </c>
      <c r="C23" s="8">
        <f t="shared" si="1"/>
        <v>43358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43359</v>
      </c>
      <c r="C24" s="8">
        <f t="shared" si="1"/>
        <v>43359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43360</v>
      </c>
      <c r="C25" s="8">
        <f t="shared" si="1"/>
        <v>43360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43361</v>
      </c>
      <c r="C26" s="8">
        <f t="shared" si="1"/>
        <v>43361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43362</v>
      </c>
      <c r="C27" s="8">
        <f t="shared" si="3"/>
        <v>43362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43363</v>
      </c>
      <c r="C28" s="8">
        <f t="shared" si="3"/>
        <v>43363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43364</v>
      </c>
      <c r="C29" s="8">
        <f t="shared" si="3"/>
        <v>43364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43365</v>
      </c>
      <c r="C30" s="8">
        <f t="shared" si="3"/>
        <v>43365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43366</v>
      </c>
      <c r="C31" s="8">
        <f t="shared" si="3"/>
        <v>43366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43367</v>
      </c>
      <c r="C32" s="8">
        <f t="shared" si="3"/>
        <v>43367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43368</v>
      </c>
      <c r="C33" s="8">
        <f t="shared" si="3"/>
        <v>43368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43369</v>
      </c>
      <c r="C34" s="8">
        <f t="shared" si="3"/>
        <v>43369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43370</v>
      </c>
      <c r="C35" s="8">
        <f t="shared" si="3"/>
        <v>43370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43371</v>
      </c>
      <c r="C36" s="8">
        <f t="shared" si="3"/>
        <v>43371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43372</v>
      </c>
      <c r="C37" s="8">
        <f t="shared" si="3"/>
        <v>43372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43373</v>
      </c>
      <c r="C38" s="8">
        <f t="shared" si="3"/>
        <v>43373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43374</v>
      </c>
      <c r="C39" s="8">
        <f t="shared" si="3"/>
        <v>43374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7" priority="1">
      <formula>WEEKDAY($B9)=1</formula>
    </cfRule>
    <cfRule type="expression" dxfId="6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4F19E-C6A5-415E-9FC0-F7659939304F}">
  <sheetPr>
    <tabColor theme="7" tint="0.39997558519241921"/>
  </sheetPr>
  <dimension ref="B3:J41"/>
  <sheetViews>
    <sheetView workbookViewId="0">
      <selection activeCell="J39" sqref="J39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14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DATE(Janvier!D3,10,1)</f>
        <v>43374</v>
      </c>
      <c r="C9" s="8">
        <f>DATE(Janvier!D3,10,1)</f>
        <v>43374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43375</v>
      </c>
      <c r="C10" s="8">
        <f>C9+1</f>
        <v>43375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43376</v>
      </c>
      <c r="C11" s="8">
        <f t="shared" si="1"/>
        <v>43376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43377</v>
      </c>
      <c r="C12" s="8">
        <f t="shared" si="1"/>
        <v>43377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43378</v>
      </c>
      <c r="C13" s="8">
        <f t="shared" si="1"/>
        <v>43378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43379</v>
      </c>
      <c r="C14" s="8">
        <f t="shared" si="1"/>
        <v>43379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43380</v>
      </c>
      <c r="C15" s="8">
        <f t="shared" si="1"/>
        <v>43380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43381</v>
      </c>
      <c r="C16" s="8">
        <f t="shared" si="1"/>
        <v>43381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43382</v>
      </c>
      <c r="C17" s="8">
        <f t="shared" si="1"/>
        <v>43382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43383</v>
      </c>
      <c r="C18" s="8">
        <f t="shared" si="1"/>
        <v>43383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43384</v>
      </c>
      <c r="C19" s="8">
        <f t="shared" si="1"/>
        <v>43384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43385</v>
      </c>
      <c r="C20" s="8">
        <f t="shared" si="1"/>
        <v>43385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43386</v>
      </c>
      <c r="C21" s="8">
        <f t="shared" si="1"/>
        <v>43386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43387</v>
      </c>
      <c r="C22" s="8">
        <f t="shared" si="1"/>
        <v>43387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43388</v>
      </c>
      <c r="C23" s="8">
        <f t="shared" si="1"/>
        <v>43388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43389</v>
      </c>
      <c r="C24" s="8">
        <f t="shared" si="1"/>
        <v>43389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43390</v>
      </c>
      <c r="C25" s="8">
        <f t="shared" si="1"/>
        <v>43390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43391</v>
      </c>
      <c r="C26" s="8">
        <f t="shared" si="1"/>
        <v>43391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43392</v>
      </c>
      <c r="C27" s="8">
        <f t="shared" si="3"/>
        <v>43392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43393</v>
      </c>
      <c r="C28" s="8">
        <f t="shared" si="3"/>
        <v>43393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43394</v>
      </c>
      <c r="C29" s="8">
        <f t="shared" si="3"/>
        <v>43394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43395</v>
      </c>
      <c r="C30" s="8">
        <f t="shared" si="3"/>
        <v>43395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43396</v>
      </c>
      <c r="C31" s="8">
        <f t="shared" si="3"/>
        <v>43396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43397</v>
      </c>
      <c r="C32" s="8">
        <f t="shared" si="3"/>
        <v>43397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43398</v>
      </c>
      <c r="C33" s="8">
        <f t="shared" si="3"/>
        <v>43398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43399</v>
      </c>
      <c r="C34" s="8">
        <f t="shared" si="3"/>
        <v>43399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43400</v>
      </c>
      <c r="C35" s="8">
        <f t="shared" si="3"/>
        <v>43400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43401</v>
      </c>
      <c r="C36" s="8">
        <f t="shared" si="3"/>
        <v>43401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43402</v>
      </c>
      <c r="C37" s="8">
        <f t="shared" si="3"/>
        <v>43402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43403</v>
      </c>
      <c r="C38" s="8">
        <f t="shared" si="3"/>
        <v>43403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43404</v>
      </c>
      <c r="C39" s="8">
        <f t="shared" si="3"/>
        <v>43404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5" priority="1">
      <formula>WEEKDAY($B9)=1</formula>
    </cfRule>
    <cfRule type="expression" dxfId="4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0126A-698C-40DD-AC6E-F9DD95A3FB7F}">
  <sheetPr>
    <tabColor theme="4" tint="0.39997558519241921"/>
  </sheetPr>
  <dimension ref="B3:J41"/>
  <sheetViews>
    <sheetView workbookViewId="0">
      <selection activeCell="K33" sqref="K33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15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DATE(Janvier!D3,11,1)</f>
        <v>43405</v>
      </c>
      <c r="C9" s="8">
        <f>DATE(Janvier!D3,11,1)</f>
        <v>43405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43406</v>
      </c>
      <c r="C10" s="8">
        <f>C9+1</f>
        <v>43406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43407</v>
      </c>
      <c r="C11" s="8">
        <f t="shared" si="1"/>
        <v>43407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43408</v>
      </c>
      <c r="C12" s="8">
        <f t="shared" si="1"/>
        <v>43408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43409</v>
      </c>
      <c r="C13" s="8">
        <f t="shared" si="1"/>
        <v>43409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43410</v>
      </c>
      <c r="C14" s="8">
        <f t="shared" si="1"/>
        <v>43410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43411</v>
      </c>
      <c r="C15" s="8">
        <f t="shared" si="1"/>
        <v>43411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43412</v>
      </c>
      <c r="C16" s="8">
        <f t="shared" si="1"/>
        <v>43412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43413</v>
      </c>
      <c r="C17" s="8">
        <f t="shared" si="1"/>
        <v>43413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43414</v>
      </c>
      <c r="C18" s="8">
        <f t="shared" si="1"/>
        <v>43414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43415</v>
      </c>
      <c r="C19" s="8">
        <f t="shared" si="1"/>
        <v>43415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43416</v>
      </c>
      <c r="C20" s="8">
        <f t="shared" si="1"/>
        <v>43416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43417</v>
      </c>
      <c r="C21" s="8">
        <f t="shared" si="1"/>
        <v>43417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43418</v>
      </c>
      <c r="C22" s="8">
        <f t="shared" si="1"/>
        <v>43418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43419</v>
      </c>
      <c r="C23" s="8">
        <f t="shared" si="1"/>
        <v>43419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43420</v>
      </c>
      <c r="C24" s="8">
        <f t="shared" si="1"/>
        <v>43420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43421</v>
      </c>
      <c r="C25" s="8">
        <f t="shared" si="1"/>
        <v>43421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43422</v>
      </c>
      <c r="C26" s="8">
        <f t="shared" si="1"/>
        <v>43422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43423</v>
      </c>
      <c r="C27" s="8">
        <f t="shared" si="3"/>
        <v>43423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43424</v>
      </c>
      <c r="C28" s="8">
        <f t="shared" si="3"/>
        <v>43424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43425</v>
      </c>
      <c r="C29" s="8">
        <f t="shared" si="3"/>
        <v>43425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43426</v>
      </c>
      <c r="C30" s="8">
        <f t="shared" si="3"/>
        <v>43426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43427</v>
      </c>
      <c r="C31" s="8">
        <f t="shared" si="3"/>
        <v>43427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43428</v>
      </c>
      <c r="C32" s="8">
        <f t="shared" si="3"/>
        <v>43428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43429</v>
      </c>
      <c r="C33" s="8">
        <f t="shared" si="3"/>
        <v>43429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43430</v>
      </c>
      <c r="C34" s="8">
        <f t="shared" si="3"/>
        <v>43430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43431</v>
      </c>
      <c r="C35" s="8">
        <f t="shared" si="3"/>
        <v>43431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43432</v>
      </c>
      <c r="C36" s="8">
        <f t="shared" si="3"/>
        <v>43432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43433</v>
      </c>
      <c r="C37" s="8">
        <f t="shared" si="3"/>
        <v>43433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43434</v>
      </c>
      <c r="C38" s="8">
        <f t="shared" si="3"/>
        <v>43434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43435</v>
      </c>
      <c r="C39" s="8">
        <f t="shared" si="3"/>
        <v>43435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3" priority="1">
      <formula>WEEKDAY($B9)=1</formula>
    </cfRule>
    <cfRule type="expression" dxfId="2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018E9-8CC4-450B-8621-B0D47E1D4810}">
  <sheetPr>
    <tabColor theme="4" tint="0.59999389629810485"/>
  </sheetPr>
  <dimension ref="B3:J41"/>
  <sheetViews>
    <sheetView workbookViewId="0">
      <selection activeCell="C10" sqref="C10"/>
    </sheetView>
  </sheetViews>
  <sheetFormatPr baseColWidth="10" defaultRowHeight="15" x14ac:dyDescent="0.25"/>
  <cols>
    <col min="1" max="1" width="14.140625" style="3" customWidth="1"/>
    <col min="2" max="2" width="13.140625" style="3" customWidth="1"/>
    <col min="3" max="3" width="4.7109375" style="3" customWidth="1"/>
    <col min="4" max="16384" width="11.42578125" style="3"/>
  </cols>
  <sheetData>
    <row r="3" spans="2:10" x14ac:dyDescent="0.25">
      <c r="D3" s="9">
        <f>Janvier!D3</f>
        <v>2018</v>
      </c>
      <c r="E3" s="9"/>
      <c r="F3" s="9"/>
      <c r="G3" s="9"/>
    </row>
    <row r="4" spans="2:10" x14ac:dyDescent="0.25">
      <c r="D4" s="9"/>
      <c r="E4" s="9"/>
      <c r="F4" s="9"/>
      <c r="G4" s="9"/>
    </row>
    <row r="5" spans="2:10" ht="31.5" x14ac:dyDescent="0.5">
      <c r="D5" s="12" t="s">
        <v>19</v>
      </c>
      <c r="E5" s="12"/>
      <c r="F5" s="12"/>
      <c r="G5" s="12"/>
      <c r="I5" s="4"/>
      <c r="J5" s="4"/>
    </row>
    <row r="6" spans="2:10" x14ac:dyDescent="0.25">
      <c r="D6" s="11" t="s">
        <v>0</v>
      </c>
      <c r="E6" s="11"/>
      <c r="F6" s="11" t="s">
        <v>3</v>
      </c>
      <c r="G6" s="11"/>
      <c r="I6" s="10" t="s">
        <v>17</v>
      </c>
      <c r="J6" s="10"/>
    </row>
    <row r="7" spans="2:10" x14ac:dyDescent="0.25">
      <c r="D7" s="2" t="s">
        <v>1</v>
      </c>
      <c r="E7" s="2" t="s">
        <v>2</v>
      </c>
      <c r="F7" s="2" t="s">
        <v>1</v>
      </c>
      <c r="G7" s="2" t="s">
        <v>2</v>
      </c>
      <c r="I7" s="3" t="s">
        <v>18</v>
      </c>
      <c r="J7" s="3" t="s">
        <v>16</v>
      </c>
    </row>
    <row r="8" spans="2:10" x14ac:dyDescent="0.25">
      <c r="B8" s="6"/>
      <c r="D8" s="1"/>
      <c r="E8" s="1"/>
      <c r="F8" s="1"/>
      <c r="G8" s="1"/>
      <c r="I8" s="1"/>
    </row>
    <row r="9" spans="2:10" x14ac:dyDescent="0.25">
      <c r="B9" s="7">
        <f>DATE(Janvier!D3,12,1)</f>
        <v>43435</v>
      </c>
      <c r="C9" s="8">
        <f>DATE(Janvier!D3,12,1)</f>
        <v>43435</v>
      </c>
      <c r="D9" s="13"/>
      <c r="E9" s="14"/>
      <c r="F9" s="15"/>
      <c r="G9" s="16"/>
      <c r="I9" s="1">
        <f>IF(($E9-$D9)+($G9-$F9)&gt;7/24,7/24,($E9-$D9)+($G9-$F9))</f>
        <v>0</v>
      </c>
      <c r="J9" s="1" t="str">
        <f>IF(($E9-$D9)+($G9-$F9)&gt;8/24,(($E9-$D9)+($G9-$F9))-$I9,"")</f>
        <v/>
      </c>
    </row>
    <row r="10" spans="2:10" x14ac:dyDescent="0.25">
      <c r="B10" s="7">
        <f>B9+1</f>
        <v>43436</v>
      </c>
      <c r="C10" s="8">
        <f>C9+1</f>
        <v>43436</v>
      </c>
      <c r="D10" s="13"/>
      <c r="E10" s="14"/>
      <c r="F10" s="15"/>
      <c r="G10" s="16"/>
      <c r="I10" s="1">
        <f t="shared" ref="I10:I39" si="0">IF(($E10-$D10)+($G10-$F10)&gt;7/24,7/24,($E10-$D10)+($G10-$F10))</f>
        <v>0</v>
      </c>
      <c r="J10" s="1" t="str">
        <f>IF(($E10-$D10)+($G10-$F10)&gt;8/24,(($E10-$D10)+($G10-$F10))-$I10,"")</f>
        <v/>
      </c>
    </row>
    <row r="11" spans="2:10" x14ac:dyDescent="0.25">
      <c r="B11" s="7">
        <f t="shared" ref="B11:C26" si="1">B10+1</f>
        <v>43437</v>
      </c>
      <c r="C11" s="8">
        <f t="shared" si="1"/>
        <v>43437</v>
      </c>
      <c r="D11" s="13"/>
      <c r="E11" s="14"/>
      <c r="F11" s="15"/>
      <c r="G11" s="16"/>
      <c r="I11" s="1">
        <f t="shared" si="0"/>
        <v>0</v>
      </c>
      <c r="J11" s="1" t="str">
        <f t="shared" ref="J11:J39" si="2">IF(($E11-$D11)+($G11-$F11)&gt;8/24,(($E11-$D11)+($G11-$F11))-$I11,"")</f>
        <v/>
      </c>
    </row>
    <row r="12" spans="2:10" x14ac:dyDescent="0.25">
      <c r="B12" s="7">
        <f t="shared" si="1"/>
        <v>43438</v>
      </c>
      <c r="C12" s="8">
        <f t="shared" si="1"/>
        <v>43438</v>
      </c>
      <c r="D12" s="13"/>
      <c r="E12" s="14"/>
      <c r="F12" s="15"/>
      <c r="G12" s="16"/>
      <c r="I12" s="1">
        <f t="shared" si="0"/>
        <v>0</v>
      </c>
      <c r="J12" s="1" t="str">
        <f t="shared" si="2"/>
        <v/>
      </c>
    </row>
    <row r="13" spans="2:10" x14ac:dyDescent="0.25">
      <c r="B13" s="7">
        <f t="shared" si="1"/>
        <v>43439</v>
      </c>
      <c r="C13" s="8">
        <f t="shared" si="1"/>
        <v>43439</v>
      </c>
      <c r="D13" s="13"/>
      <c r="E13" s="14"/>
      <c r="F13" s="15"/>
      <c r="G13" s="16"/>
      <c r="I13" s="1">
        <f t="shared" si="0"/>
        <v>0</v>
      </c>
      <c r="J13" s="1" t="str">
        <f t="shared" si="2"/>
        <v/>
      </c>
    </row>
    <row r="14" spans="2:10" x14ac:dyDescent="0.25">
      <c r="B14" s="7">
        <f t="shared" si="1"/>
        <v>43440</v>
      </c>
      <c r="C14" s="8">
        <f t="shared" si="1"/>
        <v>43440</v>
      </c>
      <c r="D14" s="13"/>
      <c r="E14" s="14"/>
      <c r="F14" s="15"/>
      <c r="G14" s="16"/>
      <c r="I14" s="1">
        <f t="shared" si="0"/>
        <v>0</v>
      </c>
      <c r="J14" s="1" t="str">
        <f t="shared" si="2"/>
        <v/>
      </c>
    </row>
    <row r="15" spans="2:10" x14ac:dyDescent="0.25">
      <c r="B15" s="7">
        <f t="shared" si="1"/>
        <v>43441</v>
      </c>
      <c r="C15" s="8">
        <f t="shared" si="1"/>
        <v>43441</v>
      </c>
      <c r="D15" s="13"/>
      <c r="E15" s="14"/>
      <c r="F15" s="15"/>
      <c r="G15" s="16"/>
      <c r="I15" s="1">
        <f t="shared" si="0"/>
        <v>0</v>
      </c>
      <c r="J15" s="1" t="str">
        <f t="shared" si="2"/>
        <v/>
      </c>
    </row>
    <row r="16" spans="2:10" x14ac:dyDescent="0.25">
      <c r="B16" s="7">
        <f t="shared" si="1"/>
        <v>43442</v>
      </c>
      <c r="C16" s="8">
        <f t="shared" si="1"/>
        <v>43442</v>
      </c>
      <c r="D16" s="13"/>
      <c r="E16" s="14"/>
      <c r="F16" s="15"/>
      <c r="G16" s="16"/>
      <c r="I16" s="1">
        <f t="shared" si="0"/>
        <v>0</v>
      </c>
      <c r="J16" s="1" t="str">
        <f t="shared" si="2"/>
        <v/>
      </c>
    </row>
    <row r="17" spans="2:10" x14ac:dyDescent="0.25">
      <c r="B17" s="7">
        <f t="shared" si="1"/>
        <v>43443</v>
      </c>
      <c r="C17" s="8">
        <f t="shared" si="1"/>
        <v>43443</v>
      </c>
      <c r="D17" s="13"/>
      <c r="E17" s="14"/>
      <c r="F17" s="15"/>
      <c r="G17" s="16"/>
      <c r="I17" s="1">
        <f t="shared" si="0"/>
        <v>0</v>
      </c>
      <c r="J17" s="1" t="str">
        <f t="shared" si="2"/>
        <v/>
      </c>
    </row>
    <row r="18" spans="2:10" x14ac:dyDescent="0.25">
      <c r="B18" s="7">
        <f t="shared" si="1"/>
        <v>43444</v>
      </c>
      <c r="C18" s="8">
        <f t="shared" si="1"/>
        <v>43444</v>
      </c>
      <c r="D18" s="13"/>
      <c r="E18" s="14"/>
      <c r="F18" s="15"/>
      <c r="G18" s="16"/>
      <c r="I18" s="1">
        <f t="shared" si="0"/>
        <v>0</v>
      </c>
      <c r="J18" s="1" t="str">
        <f t="shared" si="2"/>
        <v/>
      </c>
    </row>
    <row r="19" spans="2:10" x14ac:dyDescent="0.25">
      <c r="B19" s="7">
        <f t="shared" si="1"/>
        <v>43445</v>
      </c>
      <c r="C19" s="8">
        <f t="shared" si="1"/>
        <v>43445</v>
      </c>
      <c r="D19" s="13"/>
      <c r="E19" s="14"/>
      <c r="F19" s="15"/>
      <c r="G19" s="16"/>
      <c r="I19" s="1">
        <f t="shared" si="0"/>
        <v>0</v>
      </c>
      <c r="J19" s="1" t="str">
        <f t="shared" si="2"/>
        <v/>
      </c>
    </row>
    <row r="20" spans="2:10" x14ac:dyDescent="0.25">
      <c r="B20" s="7">
        <f t="shared" si="1"/>
        <v>43446</v>
      </c>
      <c r="C20" s="8">
        <f t="shared" si="1"/>
        <v>43446</v>
      </c>
      <c r="D20" s="13"/>
      <c r="E20" s="14"/>
      <c r="F20" s="15"/>
      <c r="G20" s="16"/>
      <c r="I20" s="1">
        <f t="shared" si="0"/>
        <v>0</v>
      </c>
      <c r="J20" s="1" t="str">
        <f t="shared" si="2"/>
        <v/>
      </c>
    </row>
    <row r="21" spans="2:10" x14ac:dyDescent="0.25">
      <c r="B21" s="7">
        <f t="shared" si="1"/>
        <v>43447</v>
      </c>
      <c r="C21" s="8">
        <f t="shared" si="1"/>
        <v>43447</v>
      </c>
      <c r="D21" s="13"/>
      <c r="E21" s="14"/>
      <c r="F21" s="15"/>
      <c r="G21" s="16"/>
      <c r="I21" s="1">
        <f t="shared" si="0"/>
        <v>0</v>
      </c>
      <c r="J21" s="1" t="str">
        <f t="shared" si="2"/>
        <v/>
      </c>
    </row>
    <row r="22" spans="2:10" x14ac:dyDescent="0.25">
      <c r="B22" s="7">
        <f t="shared" si="1"/>
        <v>43448</v>
      </c>
      <c r="C22" s="8">
        <f t="shared" si="1"/>
        <v>43448</v>
      </c>
      <c r="D22" s="13"/>
      <c r="E22" s="14"/>
      <c r="F22" s="15"/>
      <c r="G22" s="16"/>
      <c r="I22" s="1">
        <f t="shared" si="0"/>
        <v>0</v>
      </c>
      <c r="J22" s="1" t="str">
        <f t="shared" si="2"/>
        <v/>
      </c>
    </row>
    <row r="23" spans="2:10" x14ac:dyDescent="0.25">
      <c r="B23" s="7">
        <f t="shared" si="1"/>
        <v>43449</v>
      </c>
      <c r="C23" s="8">
        <f t="shared" si="1"/>
        <v>43449</v>
      </c>
      <c r="D23" s="13"/>
      <c r="E23" s="14"/>
      <c r="F23" s="15"/>
      <c r="G23" s="16"/>
      <c r="I23" s="1">
        <f t="shared" si="0"/>
        <v>0</v>
      </c>
      <c r="J23" s="1" t="str">
        <f t="shared" si="2"/>
        <v/>
      </c>
    </row>
    <row r="24" spans="2:10" x14ac:dyDescent="0.25">
      <c r="B24" s="7">
        <f t="shared" si="1"/>
        <v>43450</v>
      </c>
      <c r="C24" s="8">
        <f t="shared" si="1"/>
        <v>43450</v>
      </c>
      <c r="D24" s="13"/>
      <c r="E24" s="14"/>
      <c r="F24" s="15"/>
      <c r="G24" s="16"/>
      <c r="I24" s="1">
        <f t="shared" si="0"/>
        <v>0</v>
      </c>
      <c r="J24" s="1" t="str">
        <f t="shared" si="2"/>
        <v/>
      </c>
    </row>
    <row r="25" spans="2:10" x14ac:dyDescent="0.25">
      <c r="B25" s="7">
        <f t="shared" si="1"/>
        <v>43451</v>
      </c>
      <c r="C25" s="8">
        <f t="shared" si="1"/>
        <v>43451</v>
      </c>
      <c r="D25" s="13"/>
      <c r="E25" s="14"/>
      <c r="F25" s="15"/>
      <c r="G25" s="16"/>
      <c r="I25" s="1">
        <f t="shared" si="0"/>
        <v>0</v>
      </c>
      <c r="J25" s="1" t="str">
        <f t="shared" si="2"/>
        <v/>
      </c>
    </row>
    <row r="26" spans="2:10" x14ac:dyDescent="0.25">
      <c r="B26" s="7">
        <f t="shared" si="1"/>
        <v>43452</v>
      </c>
      <c r="C26" s="8">
        <f t="shared" si="1"/>
        <v>43452</v>
      </c>
      <c r="D26" s="13"/>
      <c r="E26" s="14"/>
      <c r="F26" s="15"/>
      <c r="G26" s="16"/>
      <c r="I26" s="1">
        <f t="shared" si="0"/>
        <v>0</v>
      </c>
      <c r="J26" s="1" t="str">
        <f t="shared" si="2"/>
        <v/>
      </c>
    </row>
    <row r="27" spans="2:10" x14ac:dyDescent="0.25">
      <c r="B27" s="7">
        <f t="shared" ref="B27:C39" si="3">B26+1</f>
        <v>43453</v>
      </c>
      <c r="C27" s="8">
        <f t="shared" si="3"/>
        <v>43453</v>
      </c>
      <c r="D27" s="13"/>
      <c r="E27" s="14"/>
      <c r="F27" s="15"/>
      <c r="G27" s="16"/>
      <c r="I27" s="1">
        <f t="shared" si="0"/>
        <v>0</v>
      </c>
      <c r="J27" s="1" t="str">
        <f t="shared" si="2"/>
        <v/>
      </c>
    </row>
    <row r="28" spans="2:10" x14ac:dyDescent="0.25">
      <c r="B28" s="7">
        <f t="shared" si="3"/>
        <v>43454</v>
      </c>
      <c r="C28" s="8">
        <f t="shared" si="3"/>
        <v>43454</v>
      </c>
      <c r="D28" s="13"/>
      <c r="E28" s="14"/>
      <c r="F28" s="15"/>
      <c r="G28" s="16"/>
      <c r="I28" s="1">
        <f t="shared" si="0"/>
        <v>0</v>
      </c>
      <c r="J28" s="1" t="str">
        <f t="shared" si="2"/>
        <v/>
      </c>
    </row>
    <row r="29" spans="2:10" x14ac:dyDescent="0.25">
      <c r="B29" s="7">
        <f t="shared" si="3"/>
        <v>43455</v>
      </c>
      <c r="C29" s="8">
        <f t="shared" si="3"/>
        <v>43455</v>
      </c>
      <c r="D29" s="13"/>
      <c r="E29" s="14"/>
      <c r="F29" s="15"/>
      <c r="G29" s="16"/>
      <c r="I29" s="1">
        <f t="shared" si="0"/>
        <v>0</v>
      </c>
      <c r="J29" s="1" t="str">
        <f t="shared" si="2"/>
        <v/>
      </c>
    </row>
    <row r="30" spans="2:10" x14ac:dyDescent="0.25">
      <c r="B30" s="7">
        <f t="shared" si="3"/>
        <v>43456</v>
      </c>
      <c r="C30" s="8">
        <f t="shared" si="3"/>
        <v>43456</v>
      </c>
      <c r="D30" s="13"/>
      <c r="E30" s="14"/>
      <c r="F30" s="15"/>
      <c r="G30" s="16"/>
      <c r="I30" s="1">
        <f t="shared" si="0"/>
        <v>0</v>
      </c>
      <c r="J30" s="1" t="str">
        <f t="shared" si="2"/>
        <v/>
      </c>
    </row>
    <row r="31" spans="2:10" x14ac:dyDescent="0.25">
      <c r="B31" s="7">
        <f t="shared" si="3"/>
        <v>43457</v>
      </c>
      <c r="C31" s="8">
        <f t="shared" si="3"/>
        <v>43457</v>
      </c>
      <c r="D31" s="13"/>
      <c r="E31" s="14"/>
      <c r="F31" s="15"/>
      <c r="G31" s="16"/>
      <c r="I31" s="1">
        <f t="shared" si="0"/>
        <v>0</v>
      </c>
      <c r="J31" s="1" t="str">
        <f t="shared" si="2"/>
        <v/>
      </c>
    </row>
    <row r="32" spans="2:10" x14ac:dyDescent="0.25">
      <c r="B32" s="7">
        <f t="shared" si="3"/>
        <v>43458</v>
      </c>
      <c r="C32" s="8">
        <f t="shared" si="3"/>
        <v>43458</v>
      </c>
      <c r="D32" s="13"/>
      <c r="E32" s="14"/>
      <c r="F32" s="15"/>
      <c r="G32" s="16"/>
      <c r="I32" s="1">
        <f t="shared" si="0"/>
        <v>0</v>
      </c>
      <c r="J32" s="1" t="str">
        <f t="shared" si="2"/>
        <v/>
      </c>
    </row>
    <row r="33" spans="2:10" x14ac:dyDescent="0.25">
      <c r="B33" s="7">
        <f t="shared" si="3"/>
        <v>43459</v>
      </c>
      <c r="C33" s="8">
        <f t="shared" si="3"/>
        <v>43459</v>
      </c>
      <c r="D33" s="13"/>
      <c r="E33" s="14"/>
      <c r="F33" s="15"/>
      <c r="G33" s="16"/>
      <c r="I33" s="1">
        <f t="shared" si="0"/>
        <v>0</v>
      </c>
      <c r="J33" s="1" t="str">
        <f t="shared" si="2"/>
        <v/>
      </c>
    </row>
    <row r="34" spans="2:10" x14ac:dyDescent="0.25">
      <c r="B34" s="7">
        <f t="shared" si="3"/>
        <v>43460</v>
      </c>
      <c r="C34" s="8">
        <f t="shared" si="3"/>
        <v>43460</v>
      </c>
      <c r="D34" s="13"/>
      <c r="E34" s="14"/>
      <c r="F34" s="15"/>
      <c r="G34" s="16"/>
      <c r="I34" s="1">
        <f t="shared" si="0"/>
        <v>0</v>
      </c>
      <c r="J34" s="1" t="str">
        <f t="shared" si="2"/>
        <v/>
      </c>
    </row>
    <row r="35" spans="2:10" x14ac:dyDescent="0.25">
      <c r="B35" s="7">
        <f t="shared" si="3"/>
        <v>43461</v>
      </c>
      <c r="C35" s="8">
        <f t="shared" si="3"/>
        <v>43461</v>
      </c>
      <c r="D35" s="13"/>
      <c r="E35" s="14"/>
      <c r="F35" s="15"/>
      <c r="G35" s="16"/>
      <c r="I35" s="1">
        <f t="shared" si="0"/>
        <v>0</v>
      </c>
      <c r="J35" s="1" t="str">
        <f t="shared" si="2"/>
        <v/>
      </c>
    </row>
    <row r="36" spans="2:10" x14ac:dyDescent="0.25">
      <c r="B36" s="7">
        <f t="shared" si="3"/>
        <v>43462</v>
      </c>
      <c r="C36" s="8">
        <f t="shared" si="3"/>
        <v>43462</v>
      </c>
      <c r="D36" s="13"/>
      <c r="E36" s="14"/>
      <c r="F36" s="15"/>
      <c r="G36" s="16"/>
      <c r="I36" s="1">
        <f t="shared" si="0"/>
        <v>0</v>
      </c>
      <c r="J36" s="1" t="str">
        <f t="shared" si="2"/>
        <v/>
      </c>
    </row>
    <row r="37" spans="2:10" x14ac:dyDescent="0.25">
      <c r="B37" s="7">
        <f t="shared" si="3"/>
        <v>43463</v>
      </c>
      <c r="C37" s="8">
        <f t="shared" si="3"/>
        <v>43463</v>
      </c>
      <c r="D37" s="13"/>
      <c r="E37" s="14"/>
      <c r="F37" s="15"/>
      <c r="G37" s="16"/>
      <c r="I37" s="1">
        <f t="shared" si="0"/>
        <v>0</v>
      </c>
      <c r="J37" s="1" t="str">
        <f t="shared" si="2"/>
        <v/>
      </c>
    </row>
    <row r="38" spans="2:10" x14ac:dyDescent="0.25">
      <c r="B38" s="7">
        <f t="shared" si="3"/>
        <v>43464</v>
      </c>
      <c r="C38" s="8">
        <f t="shared" si="3"/>
        <v>43464</v>
      </c>
      <c r="D38" s="13"/>
      <c r="E38" s="14"/>
      <c r="F38" s="15"/>
      <c r="G38" s="16"/>
      <c r="I38" s="1">
        <f t="shared" si="0"/>
        <v>0</v>
      </c>
      <c r="J38" s="1" t="str">
        <f t="shared" si="2"/>
        <v/>
      </c>
    </row>
    <row r="39" spans="2:10" x14ac:dyDescent="0.25">
      <c r="B39" s="7">
        <f t="shared" si="3"/>
        <v>43465</v>
      </c>
      <c r="C39" s="8">
        <f t="shared" si="3"/>
        <v>43465</v>
      </c>
      <c r="D39" s="13"/>
      <c r="E39" s="14"/>
      <c r="F39" s="15"/>
      <c r="G39" s="16"/>
      <c r="I39" s="1">
        <f t="shared" si="0"/>
        <v>0</v>
      </c>
      <c r="J39" s="1" t="str">
        <f t="shared" si="2"/>
        <v/>
      </c>
    </row>
    <row r="41" spans="2:10" x14ac:dyDescent="0.25">
      <c r="G41" s="10" t="s">
        <v>5</v>
      </c>
      <c r="H41" s="10"/>
      <c r="I41" s="5">
        <f>SUM(I$9:I$39)</f>
        <v>0</v>
      </c>
      <c r="J41" s="5">
        <f>SUM(J$9:J$39)</f>
        <v>0</v>
      </c>
    </row>
  </sheetData>
  <mergeCells count="6">
    <mergeCell ref="I6:J6"/>
    <mergeCell ref="G41:H41"/>
    <mergeCell ref="D3:G4"/>
    <mergeCell ref="D5:G5"/>
    <mergeCell ref="D6:E6"/>
    <mergeCell ref="F6:G6"/>
  </mergeCells>
  <conditionalFormatting sqref="B9:G39">
    <cfRule type="expression" dxfId="1" priority="1">
      <formula>WEEKDAY($B9)=1</formula>
    </cfRule>
    <cfRule type="expression" dxfId="0" priority="2">
      <formula>WEEKDAY($B9)=2</formula>
    </cfRule>
  </conditionalFormatting>
  <pageMargins left="0.7" right="0.7" top="0.75" bottom="0.75" header="0.3" footer="0.3"/>
  <pageSetup paperSize="28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Feries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Minet</dc:creator>
  <cp:lastModifiedBy>Laurent Minet</cp:lastModifiedBy>
  <dcterms:created xsi:type="dcterms:W3CDTF">2018-10-04T11:21:14Z</dcterms:created>
  <dcterms:modified xsi:type="dcterms:W3CDTF">2018-10-05T20:11:02Z</dcterms:modified>
</cp:coreProperties>
</file>