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cm59-my.sharepoint.com/personal/laurent_minet_icm-france_com/Documents/Doc partagés/"/>
    </mc:Choice>
  </mc:AlternateContent>
  <xr:revisionPtr revIDLastSave="285" documentId="8_{B9A967FC-1330-462B-9BEF-E47847DFF791}" xr6:coauthVersionLast="36" xr6:coauthVersionMax="36" xr10:uidLastSave="{99C52BB6-599C-4346-8CC7-A6D6C16F6885}"/>
  <bookViews>
    <workbookView xWindow="0" yWindow="0" windowWidth="21570" windowHeight="7380" tabRatio="773" activeTab="2" xr2:uid="{E787FA05-34F1-497D-8B90-0EF7215F61A2}"/>
  </bookViews>
  <sheets>
    <sheet name="Feries" sheetId="2" r:id="rId1"/>
    <sheet name="Janvier" sheetId="1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ut" sheetId="9" r:id="rId9"/>
    <sheet name="septembre" sheetId="10" r:id="rId10"/>
    <sheet name="Octobre" sheetId="11" r:id="rId11"/>
    <sheet name="Novembre" sheetId="12" r:id="rId12"/>
    <sheet name="Decembre" sheetId="13" r:id="rId13"/>
  </sheets>
  <definedNames>
    <definedName name="Feries">Feries!$B$2:$B$25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37" i="3" l="1"/>
  <c r="B5" i="2" l="1"/>
  <c r="B12" i="2"/>
  <c r="B11" i="2"/>
  <c r="B8" i="2"/>
  <c r="B10" i="2"/>
  <c r="B9" i="2"/>
  <c r="B3" i="2" l="1"/>
  <c r="B4" i="2"/>
  <c r="B2" i="2"/>
  <c r="B6" i="2" l="1"/>
  <c r="B7" i="2"/>
  <c r="B9" i="6"/>
  <c r="C9" i="13"/>
  <c r="B9" i="13"/>
  <c r="B10" i="13" s="1"/>
  <c r="B11" i="13" s="1"/>
  <c r="B12" i="13" s="1"/>
  <c r="B13" i="13" s="1"/>
  <c r="B14" i="13" s="1"/>
  <c r="B15" i="13" s="1"/>
  <c r="B16" i="13" s="1"/>
  <c r="B17" i="13" s="1"/>
  <c r="B18" i="13" s="1"/>
  <c r="B19" i="13" s="1"/>
  <c r="B20" i="13" s="1"/>
  <c r="B21" i="13" s="1"/>
  <c r="B22" i="13" s="1"/>
  <c r="B23" i="13" s="1"/>
  <c r="B24" i="13" s="1"/>
  <c r="B25" i="13" s="1"/>
  <c r="B26" i="13" s="1"/>
  <c r="B27" i="13" s="1"/>
  <c r="B28" i="13" s="1"/>
  <c r="B29" i="13" s="1"/>
  <c r="B30" i="13" s="1"/>
  <c r="B31" i="13" s="1"/>
  <c r="B32" i="13" s="1"/>
  <c r="B33" i="13" s="1"/>
  <c r="B34" i="13" s="1"/>
  <c r="B35" i="13" s="1"/>
  <c r="B36" i="13" s="1"/>
  <c r="B37" i="13" s="1"/>
  <c r="B38" i="13" s="1"/>
  <c r="B39" i="13" s="1"/>
  <c r="J39" i="13"/>
  <c r="I39" i="13"/>
  <c r="J38" i="13"/>
  <c r="I38" i="13"/>
  <c r="J37" i="13"/>
  <c r="I37" i="13"/>
  <c r="J36" i="13"/>
  <c r="I36" i="13"/>
  <c r="J35" i="13"/>
  <c r="I35" i="13"/>
  <c r="J34" i="13"/>
  <c r="I34" i="13"/>
  <c r="J33" i="13"/>
  <c r="I33" i="13"/>
  <c r="J32" i="13"/>
  <c r="I32" i="13"/>
  <c r="J31" i="13"/>
  <c r="I31" i="13"/>
  <c r="J30" i="13"/>
  <c r="I30" i="13"/>
  <c r="J29" i="13"/>
  <c r="I29" i="13"/>
  <c r="J28" i="13"/>
  <c r="I28" i="13"/>
  <c r="J27" i="13"/>
  <c r="I27" i="13"/>
  <c r="J26" i="13"/>
  <c r="I26" i="13"/>
  <c r="J25" i="13"/>
  <c r="I25" i="13"/>
  <c r="J24" i="13"/>
  <c r="I24" i="13"/>
  <c r="J23" i="13"/>
  <c r="I23" i="13"/>
  <c r="J22" i="13"/>
  <c r="I22" i="13"/>
  <c r="J21" i="13"/>
  <c r="I21" i="13"/>
  <c r="J20" i="13"/>
  <c r="I20" i="13"/>
  <c r="J19" i="13"/>
  <c r="I19" i="13"/>
  <c r="J18" i="13"/>
  <c r="I18" i="13"/>
  <c r="J17" i="13"/>
  <c r="I17" i="13"/>
  <c r="J16" i="13"/>
  <c r="I16" i="13"/>
  <c r="J15" i="13"/>
  <c r="I15" i="13"/>
  <c r="J14" i="13"/>
  <c r="I14" i="13"/>
  <c r="J13" i="13"/>
  <c r="I13" i="13"/>
  <c r="J12" i="13"/>
  <c r="I12" i="13"/>
  <c r="J11" i="13"/>
  <c r="I11" i="13"/>
  <c r="J10" i="13"/>
  <c r="I10" i="13"/>
  <c r="J9" i="13"/>
  <c r="J41" i="13" s="1"/>
  <c r="I9" i="13"/>
  <c r="I41" i="13" s="1"/>
  <c r="C10" i="13"/>
  <c r="C11" i="13" s="1"/>
  <c r="C12" i="13" s="1"/>
  <c r="C13" i="13" s="1"/>
  <c r="C14" i="13" s="1"/>
  <c r="C15" i="13" s="1"/>
  <c r="C16" i="13" s="1"/>
  <c r="C17" i="13" s="1"/>
  <c r="C18" i="13" s="1"/>
  <c r="C19" i="13" s="1"/>
  <c r="C20" i="13" s="1"/>
  <c r="C21" i="13" s="1"/>
  <c r="C22" i="13" s="1"/>
  <c r="C23" i="13" s="1"/>
  <c r="C24" i="13" s="1"/>
  <c r="C25" i="13" s="1"/>
  <c r="C26" i="13" s="1"/>
  <c r="C27" i="13" s="1"/>
  <c r="C28" i="13" s="1"/>
  <c r="C29" i="13" s="1"/>
  <c r="C30" i="13" s="1"/>
  <c r="C31" i="13" s="1"/>
  <c r="C32" i="13" s="1"/>
  <c r="C33" i="13" s="1"/>
  <c r="C34" i="13" s="1"/>
  <c r="C35" i="13" s="1"/>
  <c r="C36" i="13" s="1"/>
  <c r="C37" i="13" s="1"/>
  <c r="C38" i="13" s="1"/>
  <c r="C39" i="13" s="1"/>
  <c r="D3" i="13"/>
  <c r="C9" i="12"/>
  <c r="B9" i="12"/>
  <c r="J39" i="12"/>
  <c r="I39" i="12"/>
  <c r="J38" i="12"/>
  <c r="I38" i="12"/>
  <c r="J37" i="12"/>
  <c r="I37" i="12"/>
  <c r="J36" i="12"/>
  <c r="I36" i="12"/>
  <c r="J35" i="12"/>
  <c r="I35" i="12"/>
  <c r="J34" i="12"/>
  <c r="I34" i="12"/>
  <c r="J33" i="12"/>
  <c r="I33" i="12"/>
  <c r="J32" i="12"/>
  <c r="I32" i="12"/>
  <c r="J31" i="12"/>
  <c r="I31" i="12"/>
  <c r="J30" i="12"/>
  <c r="I30" i="12"/>
  <c r="J29" i="12"/>
  <c r="I29" i="12"/>
  <c r="J28" i="12"/>
  <c r="I28" i="12"/>
  <c r="J27" i="12"/>
  <c r="I27" i="12"/>
  <c r="J26" i="12"/>
  <c r="I26" i="12"/>
  <c r="J25" i="12"/>
  <c r="I25" i="12"/>
  <c r="J24" i="12"/>
  <c r="I24" i="12"/>
  <c r="J23" i="12"/>
  <c r="I23" i="12"/>
  <c r="J22" i="12"/>
  <c r="I22" i="12"/>
  <c r="J21" i="12"/>
  <c r="I21" i="12"/>
  <c r="J20" i="12"/>
  <c r="I20" i="12"/>
  <c r="J19" i="12"/>
  <c r="I19" i="12"/>
  <c r="J18" i="12"/>
  <c r="I18" i="12"/>
  <c r="J17" i="12"/>
  <c r="I17" i="12"/>
  <c r="J16" i="12"/>
  <c r="I16" i="12"/>
  <c r="J15" i="12"/>
  <c r="I15" i="12"/>
  <c r="J14" i="12"/>
  <c r="I14" i="12"/>
  <c r="J13" i="12"/>
  <c r="I13" i="12"/>
  <c r="J12" i="12"/>
  <c r="I12" i="12"/>
  <c r="J11" i="12"/>
  <c r="I11" i="12"/>
  <c r="J10" i="12"/>
  <c r="I10" i="12"/>
  <c r="J9" i="12"/>
  <c r="J41" i="12" s="1"/>
  <c r="I9" i="12"/>
  <c r="I41" i="12" s="1"/>
  <c r="C10" i="12"/>
  <c r="C11" i="12" s="1"/>
  <c r="C12" i="12" s="1"/>
  <c r="C13" i="12" s="1"/>
  <c r="C14" i="12" s="1"/>
  <c r="C15" i="12" s="1"/>
  <c r="C16" i="12" s="1"/>
  <c r="C17" i="12" s="1"/>
  <c r="C18" i="12" s="1"/>
  <c r="C19" i="12" s="1"/>
  <c r="C20" i="12" s="1"/>
  <c r="C21" i="12" s="1"/>
  <c r="C22" i="12" s="1"/>
  <c r="C23" i="12" s="1"/>
  <c r="C24" i="12" s="1"/>
  <c r="C25" i="12" s="1"/>
  <c r="C26" i="12" s="1"/>
  <c r="C27" i="12" s="1"/>
  <c r="C28" i="12" s="1"/>
  <c r="C29" i="12" s="1"/>
  <c r="C30" i="12" s="1"/>
  <c r="C31" i="12" s="1"/>
  <c r="C32" i="12" s="1"/>
  <c r="C33" i="12" s="1"/>
  <c r="C34" i="12" s="1"/>
  <c r="C35" i="12" s="1"/>
  <c r="C36" i="12" s="1"/>
  <c r="C37" i="12" s="1"/>
  <c r="C38" i="12" s="1"/>
  <c r="C39" i="12" s="1"/>
  <c r="B10" i="12"/>
  <c r="B11" i="12" s="1"/>
  <c r="B12" i="12" s="1"/>
  <c r="B13" i="12" s="1"/>
  <c r="B14" i="12" s="1"/>
  <c r="B15" i="12" s="1"/>
  <c r="B16" i="12" s="1"/>
  <c r="B17" i="12" s="1"/>
  <c r="B18" i="12" s="1"/>
  <c r="B19" i="12" s="1"/>
  <c r="B20" i="12" s="1"/>
  <c r="B21" i="12" s="1"/>
  <c r="B22" i="12" s="1"/>
  <c r="B23" i="12" s="1"/>
  <c r="B24" i="12" s="1"/>
  <c r="B25" i="12" s="1"/>
  <c r="B26" i="12" s="1"/>
  <c r="B27" i="12" s="1"/>
  <c r="B28" i="12" s="1"/>
  <c r="B29" i="12" s="1"/>
  <c r="B30" i="12" s="1"/>
  <c r="B31" i="12" s="1"/>
  <c r="B32" i="12" s="1"/>
  <c r="B33" i="12" s="1"/>
  <c r="B34" i="12" s="1"/>
  <c r="B35" i="12" s="1"/>
  <c r="B36" i="12" s="1"/>
  <c r="B37" i="12" s="1"/>
  <c r="B38" i="12" s="1"/>
  <c r="B39" i="12" s="1"/>
  <c r="D3" i="12"/>
  <c r="C9" i="11"/>
  <c r="B9" i="11"/>
  <c r="B10" i="11" s="1"/>
  <c r="B11" i="11" s="1"/>
  <c r="B12" i="11" s="1"/>
  <c r="B13" i="11" s="1"/>
  <c r="B14" i="11" s="1"/>
  <c r="B15" i="11" s="1"/>
  <c r="B16" i="11" s="1"/>
  <c r="B17" i="11" s="1"/>
  <c r="B18" i="11" s="1"/>
  <c r="B19" i="11" s="1"/>
  <c r="B20" i="11" s="1"/>
  <c r="B21" i="11" s="1"/>
  <c r="B22" i="11" s="1"/>
  <c r="B23" i="11" s="1"/>
  <c r="B24" i="11" s="1"/>
  <c r="B25" i="11" s="1"/>
  <c r="B26" i="11" s="1"/>
  <c r="B27" i="11" s="1"/>
  <c r="B28" i="11" s="1"/>
  <c r="B29" i="11" s="1"/>
  <c r="B30" i="11" s="1"/>
  <c r="B31" i="11" s="1"/>
  <c r="B32" i="11" s="1"/>
  <c r="B33" i="11" s="1"/>
  <c r="B34" i="11" s="1"/>
  <c r="B35" i="11" s="1"/>
  <c r="B36" i="11" s="1"/>
  <c r="B37" i="11" s="1"/>
  <c r="B38" i="11" s="1"/>
  <c r="B39" i="11" s="1"/>
  <c r="J39" i="11"/>
  <c r="I39" i="11"/>
  <c r="J38" i="11"/>
  <c r="I38" i="11"/>
  <c r="J37" i="11"/>
  <c r="I37" i="11"/>
  <c r="J36" i="11"/>
  <c r="I36" i="11"/>
  <c r="J35" i="11"/>
  <c r="I35" i="11"/>
  <c r="J34" i="11"/>
  <c r="I34" i="11"/>
  <c r="J33" i="11"/>
  <c r="I33" i="11"/>
  <c r="J32" i="11"/>
  <c r="I32" i="11"/>
  <c r="J31" i="11"/>
  <c r="I31" i="11"/>
  <c r="J30" i="11"/>
  <c r="I30" i="11"/>
  <c r="J29" i="11"/>
  <c r="I29" i="11"/>
  <c r="J28" i="11"/>
  <c r="I28" i="11"/>
  <c r="J27" i="11"/>
  <c r="I27" i="11"/>
  <c r="J26" i="11"/>
  <c r="I26" i="11"/>
  <c r="J25" i="11"/>
  <c r="I25" i="11"/>
  <c r="J24" i="11"/>
  <c r="I24" i="11"/>
  <c r="J23" i="11"/>
  <c r="I23" i="11"/>
  <c r="J22" i="11"/>
  <c r="I22" i="11"/>
  <c r="J21" i="11"/>
  <c r="I21" i="11"/>
  <c r="J20" i="11"/>
  <c r="I20" i="11"/>
  <c r="J19" i="11"/>
  <c r="I19" i="11"/>
  <c r="J18" i="11"/>
  <c r="I18" i="11"/>
  <c r="J17" i="11"/>
  <c r="I17" i="11"/>
  <c r="J16" i="11"/>
  <c r="I16" i="11"/>
  <c r="J15" i="11"/>
  <c r="I15" i="11"/>
  <c r="J14" i="11"/>
  <c r="I14" i="11"/>
  <c r="J13" i="11"/>
  <c r="I13" i="11"/>
  <c r="J12" i="11"/>
  <c r="I12" i="11"/>
  <c r="J11" i="11"/>
  <c r="I11" i="11"/>
  <c r="J10" i="11"/>
  <c r="I10" i="11"/>
  <c r="J9" i="11"/>
  <c r="J41" i="11" s="1"/>
  <c r="I9" i="11"/>
  <c r="I41" i="11" s="1"/>
  <c r="C10" i="11"/>
  <c r="C11" i="11" s="1"/>
  <c r="C12" i="11" s="1"/>
  <c r="C13" i="11" s="1"/>
  <c r="C14" i="11" s="1"/>
  <c r="C15" i="11" s="1"/>
  <c r="C16" i="11" s="1"/>
  <c r="C17" i="11" s="1"/>
  <c r="C18" i="11" s="1"/>
  <c r="C19" i="11" s="1"/>
  <c r="C20" i="11" s="1"/>
  <c r="C21" i="11" s="1"/>
  <c r="C22" i="11" s="1"/>
  <c r="C23" i="11" s="1"/>
  <c r="C24" i="11" s="1"/>
  <c r="C25" i="11" s="1"/>
  <c r="C26" i="11" s="1"/>
  <c r="C27" i="11" s="1"/>
  <c r="C28" i="11" s="1"/>
  <c r="C29" i="11" s="1"/>
  <c r="C30" i="11" s="1"/>
  <c r="C31" i="11" s="1"/>
  <c r="C32" i="11" s="1"/>
  <c r="C33" i="11" s="1"/>
  <c r="C34" i="11" s="1"/>
  <c r="C35" i="11" s="1"/>
  <c r="C36" i="11" s="1"/>
  <c r="C37" i="11" s="1"/>
  <c r="C38" i="11" s="1"/>
  <c r="C39" i="11" s="1"/>
  <c r="D3" i="11"/>
  <c r="C9" i="10"/>
  <c r="B9" i="10"/>
  <c r="B10" i="10" s="1"/>
  <c r="B11" i="10" s="1"/>
  <c r="B12" i="10" s="1"/>
  <c r="B13" i="10" s="1"/>
  <c r="B14" i="10" s="1"/>
  <c r="B15" i="10" s="1"/>
  <c r="B16" i="10" s="1"/>
  <c r="B17" i="10" s="1"/>
  <c r="B18" i="10" s="1"/>
  <c r="B19" i="10" s="1"/>
  <c r="B20" i="10" s="1"/>
  <c r="B21" i="10" s="1"/>
  <c r="B22" i="10" s="1"/>
  <c r="B23" i="10" s="1"/>
  <c r="B24" i="10" s="1"/>
  <c r="B25" i="10" s="1"/>
  <c r="B26" i="10" s="1"/>
  <c r="B27" i="10" s="1"/>
  <c r="B28" i="10" s="1"/>
  <c r="B29" i="10" s="1"/>
  <c r="B30" i="10" s="1"/>
  <c r="B31" i="10" s="1"/>
  <c r="B32" i="10" s="1"/>
  <c r="B33" i="10" s="1"/>
  <c r="B34" i="10" s="1"/>
  <c r="B35" i="10" s="1"/>
  <c r="B36" i="10" s="1"/>
  <c r="B37" i="10" s="1"/>
  <c r="B38" i="10" s="1"/>
  <c r="B39" i="10" s="1"/>
  <c r="J39" i="10"/>
  <c r="I39" i="10"/>
  <c r="J38" i="10"/>
  <c r="I38" i="10"/>
  <c r="J37" i="10"/>
  <c r="I37" i="10"/>
  <c r="J36" i="10"/>
  <c r="I36" i="10"/>
  <c r="J35" i="10"/>
  <c r="I35" i="10"/>
  <c r="J34" i="10"/>
  <c r="I34" i="10"/>
  <c r="J33" i="10"/>
  <c r="I33" i="10"/>
  <c r="J32" i="10"/>
  <c r="I32" i="10"/>
  <c r="J31" i="10"/>
  <c r="I31" i="10"/>
  <c r="J30" i="10"/>
  <c r="I30" i="10"/>
  <c r="J29" i="10"/>
  <c r="I29" i="10"/>
  <c r="J28" i="10"/>
  <c r="I28" i="10"/>
  <c r="J27" i="10"/>
  <c r="I27" i="10"/>
  <c r="J26" i="10"/>
  <c r="I26" i="10"/>
  <c r="J25" i="10"/>
  <c r="I25" i="10"/>
  <c r="J24" i="10"/>
  <c r="I24" i="10"/>
  <c r="J23" i="10"/>
  <c r="I23" i="10"/>
  <c r="J22" i="10"/>
  <c r="I22" i="10"/>
  <c r="J21" i="10"/>
  <c r="I21" i="10"/>
  <c r="J20" i="10"/>
  <c r="I20" i="10"/>
  <c r="J19" i="10"/>
  <c r="I19" i="10"/>
  <c r="J18" i="10"/>
  <c r="I18" i="10"/>
  <c r="J17" i="10"/>
  <c r="I17" i="10"/>
  <c r="J16" i="10"/>
  <c r="I16" i="10"/>
  <c r="J15" i="10"/>
  <c r="I15" i="10"/>
  <c r="J14" i="10"/>
  <c r="I14" i="10"/>
  <c r="J13" i="10"/>
  <c r="I13" i="10"/>
  <c r="J12" i="10"/>
  <c r="I12" i="10"/>
  <c r="J11" i="10"/>
  <c r="I11" i="10"/>
  <c r="J10" i="10"/>
  <c r="I10" i="10"/>
  <c r="J9" i="10"/>
  <c r="J41" i="10" s="1"/>
  <c r="I9" i="10"/>
  <c r="I41" i="10" s="1"/>
  <c r="C10" i="10"/>
  <c r="C11" i="10" s="1"/>
  <c r="C12" i="10" s="1"/>
  <c r="C13" i="10" s="1"/>
  <c r="C14" i="10" s="1"/>
  <c r="C15" i="10" s="1"/>
  <c r="C16" i="10" s="1"/>
  <c r="C17" i="10" s="1"/>
  <c r="C18" i="10" s="1"/>
  <c r="C19" i="10" s="1"/>
  <c r="C20" i="10" s="1"/>
  <c r="C21" i="10" s="1"/>
  <c r="C22" i="10" s="1"/>
  <c r="C23" i="10" s="1"/>
  <c r="C24" i="10" s="1"/>
  <c r="C25" i="10" s="1"/>
  <c r="C26" i="10" s="1"/>
  <c r="C27" i="10" s="1"/>
  <c r="C28" i="10" s="1"/>
  <c r="C29" i="10" s="1"/>
  <c r="C30" i="10" s="1"/>
  <c r="C31" i="10" s="1"/>
  <c r="C32" i="10" s="1"/>
  <c r="C33" i="10" s="1"/>
  <c r="C34" i="10" s="1"/>
  <c r="C35" i="10" s="1"/>
  <c r="C36" i="10" s="1"/>
  <c r="C37" i="10" s="1"/>
  <c r="C38" i="10" s="1"/>
  <c r="C39" i="10" s="1"/>
  <c r="D3" i="10"/>
  <c r="C9" i="9"/>
  <c r="C10" i="9" s="1"/>
  <c r="C11" i="9" s="1"/>
  <c r="C12" i="9" s="1"/>
  <c r="C13" i="9" s="1"/>
  <c r="C14" i="9" s="1"/>
  <c r="C15" i="9" s="1"/>
  <c r="C16" i="9" s="1"/>
  <c r="C17" i="9" s="1"/>
  <c r="C18" i="9" s="1"/>
  <c r="C19" i="9" s="1"/>
  <c r="C20" i="9" s="1"/>
  <c r="C21" i="9" s="1"/>
  <c r="C22" i="9" s="1"/>
  <c r="C23" i="9" s="1"/>
  <c r="C24" i="9" s="1"/>
  <c r="C25" i="9" s="1"/>
  <c r="C26" i="9" s="1"/>
  <c r="C27" i="9" s="1"/>
  <c r="C28" i="9" s="1"/>
  <c r="C29" i="9" s="1"/>
  <c r="C30" i="9" s="1"/>
  <c r="C31" i="9" s="1"/>
  <c r="C32" i="9" s="1"/>
  <c r="C33" i="9" s="1"/>
  <c r="C34" i="9" s="1"/>
  <c r="C35" i="9" s="1"/>
  <c r="C36" i="9" s="1"/>
  <c r="C37" i="9" s="1"/>
  <c r="C38" i="9" s="1"/>
  <c r="C39" i="9" s="1"/>
  <c r="B9" i="9"/>
  <c r="B10" i="9" s="1"/>
  <c r="B11" i="9" s="1"/>
  <c r="B12" i="9" s="1"/>
  <c r="B13" i="9" s="1"/>
  <c r="B14" i="9" s="1"/>
  <c r="B15" i="9" s="1"/>
  <c r="B16" i="9" s="1"/>
  <c r="B17" i="9" s="1"/>
  <c r="B18" i="9" s="1"/>
  <c r="B19" i="9" s="1"/>
  <c r="B20" i="9" s="1"/>
  <c r="B21" i="9" s="1"/>
  <c r="B22" i="9" s="1"/>
  <c r="B23" i="9" s="1"/>
  <c r="B24" i="9" s="1"/>
  <c r="B25" i="9" s="1"/>
  <c r="B26" i="9" s="1"/>
  <c r="B27" i="9" s="1"/>
  <c r="B28" i="9" s="1"/>
  <c r="B29" i="9" s="1"/>
  <c r="B30" i="9" s="1"/>
  <c r="B31" i="9" s="1"/>
  <c r="B32" i="9" s="1"/>
  <c r="B33" i="9" s="1"/>
  <c r="B34" i="9" s="1"/>
  <c r="B35" i="9" s="1"/>
  <c r="B36" i="9" s="1"/>
  <c r="B37" i="9" s="1"/>
  <c r="B38" i="9" s="1"/>
  <c r="B39" i="9" s="1"/>
  <c r="J39" i="9"/>
  <c r="I39" i="9"/>
  <c r="J38" i="9"/>
  <c r="I38" i="9"/>
  <c r="J37" i="9"/>
  <c r="I37" i="9"/>
  <c r="J36" i="9"/>
  <c r="I36" i="9"/>
  <c r="J35" i="9"/>
  <c r="I35" i="9"/>
  <c r="J34" i="9"/>
  <c r="I34" i="9"/>
  <c r="J33" i="9"/>
  <c r="I33" i="9"/>
  <c r="J32" i="9"/>
  <c r="I32" i="9"/>
  <c r="J31" i="9"/>
  <c r="I31" i="9"/>
  <c r="J30" i="9"/>
  <c r="I30" i="9"/>
  <c r="J29" i="9"/>
  <c r="I29" i="9"/>
  <c r="J28" i="9"/>
  <c r="I28" i="9"/>
  <c r="J27" i="9"/>
  <c r="I27" i="9"/>
  <c r="J26" i="9"/>
  <c r="I26" i="9"/>
  <c r="J25" i="9"/>
  <c r="I25" i="9"/>
  <c r="J24" i="9"/>
  <c r="I24" i="9"/>
  <c r="J23" i="9"/>
  <c r="I23" i="9"/>
  <c r="J22" i="9"/>
  <c r="I22" i="9"/>
  <c r="J21" i="9"/>
  <c r="I21" i="9"/>
  <c r="J20" i="9"/>
  <c r="I20" i="9"/>
  <c r="J19" i="9"/>
  <c r="I19" i="9"/>
  <c r="J18" i="9"/>
  <c r="I18" i="9"/>
  <c r="J17" i="9"/>
  <c r="I17" i="9"/>
  <c r="J16" i="9"/>
  <c r="I16" i="9"/>
  <c r="J15" i="9"/>
  <c r="I15" i="9"/>
  <c r="J14" i="9"/>
  <c r="I14" i="9"/>
  <c r="J13" i="9"/>
  <c r="I13" i="9"/>
  <c r="J12" i="9"/>
  <c r="I12" i="9"/>
  <c r="J11" i="9"/>
  <c r="I11" i="9"/>
  <c r="J10" i="9"/>
  <c r="I10" i="9"/>
  <c r="J9" i="9"/>
  <c r="J41" i="9" s="1"/>
  <c r="I9" i="9"/>
  <c r="I41" i="9" s="1"/>
  <c r="D3" i="9"/>
  <c r="B9" i="8"/>
  <c r="C9" i="8"/>
  <c r="C9" i="7"/>
  <c r="C9" i="6"/>
  <c r="C9" i="5"/>
  <c r="B9" i="5"/>
  <c r="C9" i="4"/>
  <c r="B9" i="4"/>
  <c r="C9" i="3"/>
  <c r="B9" i="3"/>
  <c r="J39" i="8"/>
  <c r="I39" i="8"/>
  <c r="J38" i="8"/>
  <c r="I38" i="8"/>
  <c r="J37" i="8"/>
  <c r="I37" i="8"/>
  <c r="J36" i="8"/>
  <c r="I36" i="8"/>
  <c r="J35" i="8"/>
  <c r="I35" i="8"/>
  <c r="J34" i="8"/>
  <c r="I34" i="8"/>
  <c r="J33" i="8"/>
  <c r="I33" i="8"/>
  <c r="J32" i="8"/>
  <c r="I32" i="8"/>
  <c r="J31" i="8"/>
  <c r="I31" i="8"/>
  <c r="J30" i="8"/>
  <c r="I30" i="8"/>
  <c r="J29" i="8"/>
  <c r="I29" i="8"/>
  <c r="J28" i="8"/>
  <c r="I28" i="8"/>
  <c r="J27" i="8"/>
  <c r="I27" i="8"/>
  <c r="J26" i="8"/>
  <c r="I26" i="8"/>
  <c r="J25" i="8"/>
  <c r="I25" i="8"/>
  <c r="J24" i="8"/>
  <c r="I24" i="8"/>
  <c r="J23" i="8"/>
  <c r="I23" i="8"/>
  <c r="J22" i="8"/>
  <c r="I22" i="8"/>
  <c r="J21" i="8"/>
  <c r="I21" i="8"/>
  <c r="J20" i="8"/>
  <c r="I20" i="8"/>
  <c r="J19" i="8"/>
  <c r="I19" i="8"/>
  <c r="J18" i="8"/>
  <c r="I18" i="8"/>
  <c r="J17" i="8"/>
  <c r="I17" i="8"/>
  <c r="J16" i="8"/>
  <c r="I16" i="8"/>
  <c r="J15" i="8"/>
  <c r="I15" i="8"/>
  <c r="J14" i="8"/>
  <c r="I14" i="8"/>
  <c r="J13" i="8"/>
  <c r="I13" i="8"/>
  <c r="J12" i="8"/>
  <c r="I12" i="8"/>
  <c r="J11" i="8"/>
  <c r="I11" i="8"/>
  <c r="J10" i="8"/>
  <c r="I10" i="8"/>
  <c r="J9" i="8"/>
  <c r="J41" i="8" s="1"/>
  <c r="I9" i="8"/>
  <c r="I41" i="8" s="1"/>
  <c r="D3" i="8"/>
  <c r="J39" i="7"/>
  <c r="I39" i="7"/>
  <c r="J38" i="7"/>
  <c r="I38" i="7"/>
  <c r="J37" i="7"/>
  <c r="I37" i="7"/>
  <c r="J36" i="7"/>
  <c r="I36" i="7"/>
  <c r="J35" i="7"/>
  <c r="I35" i="7"/>
  <c r="J34" i="7"/>
  <c r="I34" i="7"/>
  <c r="J33" i="7"/>
  <c r="I33" i="7"/>
  <c r="J32" i="7"/>
  <c r="I32" i="7"/>
  <c r="J31" i="7"/>
  <c r="I31" i="7"/>
  <c r="J30" i="7"/>
  <c r="I30" i="7"/>
  <c r="J29" i="7"/>
  <c r="I29" i="7"/>
  <c r="J28" i="7"/>
  <c r="I28" i="7"/>
  <c r="J27" i="7"/>
  <c r="I27" i="7"/>
  <c r="J26" i="7"/>
  <c r="I26" i="7"/>
  <c r="J25" i="7"/>
  <c r="I25" i="7"/>
  <c r="J24" i="7"/>
  <c r="I24" i="7"/>
  <c r="J23" i="7"/>
  <c r="I23" i="7"/>
  <c r="J22" i="7"/>
  <c r="I22" i="7"/>
  <c r="J21" i="7"/>
  <c r="I21" i="7"/>
  <c r="J20" i="7"/>
  <c r="I20" i="7"/>
  <c r="J19" i="7"/>
  <c r="I19" i="7"/>
  <c r="J18" i="7"/>
  <c r="I18" i="7"/>
  <c r="J17" i="7"/>
  <c r="I17" i="7"/>
  <c r="J16" i="7"/>
  <c r="I16" i="7"/>
  <c r="J15" i="7"/>
  <c r="I15" i="7"/>
  <c r="J14" i="7"/>
  <c r="I14" i="7"/>
  <c r="J13" i="7"/>
  <c r="I13" i="7"/>
  <c r="J12" i="7"/>
  <c r="I12" i="7"/>
  <c r="J11" i="7"/>
  <c r="I11" i="7"/>
  <c r="J10" i="7"/>
  <c r="I10" i="7"/>
  <c r="J9" i="7"/>
  <c r="J41" i="7" s="1"/>
  <c r="I9" i="7"/>
  <c r="I41" i="7" s="1"/>
  <c r="D3" i="7"/>
  <c r="D3" i="3"/>
  <c r="J39" i="6"/>
  <c r="I39" i="6"/>
  <c r="J38" i="6"/>
  <c r="I38" i="6"/>
  <c r="J37" i="6"/>
  <c r="I37" i="6"/>
  <c r="J36" i="6"/>
  <c r="I36" i="6"/>
  <c r="J35" i="6"/>
  <c r="I35" i="6"/>
  <c r="J34" i="6"/>
  <c r="I34" i="6"/>
  <c r="J33" i="6"/>
  <c r="I33" i="6"/>
  <c r="J32" i="6"/>
  <c r="I32" i="6"/>
  <c r="J31" i="6"/>
  <c r="I31" i="6"/>
  <c r="J30" i="6"/>
  <c r="I30" i="6"/>
  <c r="J29" i="6"/>
  <c r="I29" i="6"/>
  <c r="J28" i="6"/>
  <c r="I28" i="6"/>
  <c r="J27" i="6"/>
  <c r="I27" i="6"/>
  <c r="J26" i="6"/>
  <c r="I26" i="6"/>
  <c r="J25" i="6"/>
  <c r="I25" i="6"/>
  <c r="J24" i="6"/>
  <c r="I24" i="6"/>
  <c r="J23" i="6"/>
  <c r="I23" i="6"/>
  <c r="J22" i="6"/>
  <c r="I22" i="6"/>
  <c r="J21" i="6"/>
  <c r="I21" i="6"/>
  <c r="J20" i="6"/>
  <c r="I20" i="6"/>
  <c r="J19" i="6"/>
  <c r="I19" i="6"/>
  <c r="J18" i="6"/>
  <c r="I18" i="6"/>
  <c r="J17" i="6"/>
  <c r="I17" i="6"/>
  <c r="J16" i="6"/>
  <c r="I16" i="6"/>
  <c r="J15" i="6"/>
  <c r="I15" i="6"/>
  <c r="J14" i="6"/>
  <c r="I14" i="6"/>
  <c r="J13" i="6"/>
  <c r="I13" i="6"/>
  <c r="J12" i="6"/>
  <c r="I12" i="6"/>
  <c r="J11" i="6"/>
  <c r="I11" i="6"/>
  <c r="J10" i="6"/>
  <c r="I10" i="6"/>
  <c r="J9" i="6"/>
  <c r="J41" i="6" s="1"/>
  <c r="I9" i="6"/>
  <c r="I41" i="6" s="1"/>
  <c r="D3" i="6"/>
  <c r="J39" i="5"/>
  <c r="I39" i="5"/>
  <c r="J38" i="5"/>
  <c r="I38" i="5"/>
  <c r="J37" i="5"/>
  <c r="I37" i="5"/>
  <c r="J36" i="5"/>
  <c r="I36" i="5"/>
  <c r="J35" i="5"/>
  <c r="I35" i="5"/>
  <c r="J34" i="5"/>
  <c r="I34" i="5"/>
  <c r="J33" i="5"/>
  <c r="I33" i="5"/>
  <c r="J32" i="5"/>
  <c r="I32" i="5"/>
  <c r="J31" i="5"/>
  <c r="I31" i="5"/>
  <c r="J30" i="5"/>
  <c r="I30" i="5"/>
  <c r="J29" i="5"/>
  <c r="I29" i="5"/>
  <c r="J28" i="5"/>
  <c r="I28" i="5"/>
  <c r="J27" i="5"/>
  <c r="I27" i="5"/>
  <c r="J26" i="5"/>
  <c r="I26" i="5"/>
  <c r="J25" i="5"/>
  <c r="I25" i="5"/>
  <c r="J24" i="5"/>
  <c r="I24" i="5"/>
  <c r="J23" i="5"/>
  <c r="I23" i="5"/>
  <c r="J22" i="5"/>
  <c r="I22" i="5"/>
  <c r="J21" i="5"/>
  <c r="I21" i="5"/>
  <c r="J20" i="5"/>
  <c r="I20" i="5"/>
  <c r="J19" i="5"/>
  <c r="I19" i="5"/>
  <c r="J18" i="5"/>
  <c r="I18" i="5"/>
  <c r="J17" i="5"/>
  <c r="I17" i="5"/>
  <c r="J16" i="5"/>
  <c r="I16" i="5"/>
  <c r="J15" i="5"/>
  <c r="I15" i="5"/>
  <c r="J14" i="5"/>
  <c r="I14" i="5"/>
  <c r="J13" i="5"/>
  <c r="I13" i="5"/>
  <c r="J12" i="5"/>
  <c r="I12" i="5"/>
  <c r="J11" i="5"/>
  <c r="I11" i="5"/>
  <c r="J10" i="5"/>
  <c r="I10" i="5"/>
  <c r="J9" i="5"/>
  <c r="J41" i="5" s="1"/>
  <c r="I9" i="5"/>
  <c r="I41" i="5" s="1"/>
  <c r="D3" i="5"/>
  <c r="J39" i="4"/>
  <c r="I39" i="4"/>
  <c r="J38" i="4"/>
  <c r="I38" i="4"/>
  <c r="J37" i="4"/>
  <c r="I37" i="4"/>
  <c r="J36" i="4"/>
  <c r="I36" i="4"/>
  <c r="J35" i="4"/>
  <c r="I35" i="4"/>
  <c r="J34" i="4"/>
  <c r="I34" i="4"/>
  <c r="J33" i="4"/>
  <c r="I33" i="4"/>
  <c r="J32" i="4"/>
  <c r="I32" i="4"/>
  <c r="J31" i="4"/>
  <c r="I31" i="4"/>
  <c r="J30" i="4"/>
  <c r="I30" i="4"/>
  <c r="J29" i="4"/>
  <c r="I29" i="4"/>
  <c r="J28" i="4"/>
  <c r="I28" i="4"/>
  <c r="J27" i="4"/>
  <c r="I27" i="4"/>
  <c r="J26" i="4"/>
  <c r="I26" i="4"/>
  <c r="J25" i="4"/>
  <c r="I25" i="4"/>
  <c r="J24" i="4"/>
  <c r="I24" i="4"/>
  <c r="J23" i="4"/>
  <c r="I23" i="4"/>
  <c r="J22" i="4"/>
  <c r="I22" i="4"/>
  <c r="J21" i="4"/>
  <c r="I21" i="4"/>
  <c r="J20" i="4"/>
  <c r="I20" i="4"/>
  <c r="J19" i="4"/>
  <c r="I19" i="4"/>
  <c r="J18" i="4"/>
  <c r="I18" i="4"/>
  <c r="J17" i="4"/>
  <c r="I17" i="4"/>
  <c r="J16" i="4"/>
  <c r="I16" i="4"/>
  <c r="J15" i="4"/>
  <c r="I15" i="4"/>
  <c r="J14" i="4"/>
  <c r="I14" i="4"/>
  <c r="J13" i="4"/>
  <c r="I13" i="4"/>
  <c r="J12" i="4"/>
  <c r="I12" i="4"/>
  <c r="J11" i="4"/>
  <c r="I11" i="4"/>
  <c r="J10" i="4"/>
  <c r="I10" i="4"/>
  <c r="J9" i="4"/>
  <c r="I9" i="4"/>
  <c r="I41" i="4" s="1"/>
  <c r="B10" i="8" l="1"/>
  <c r="B11" i="8" s="1"/>
  <c r="B12" i="8" s="1"/>
  <c r="B13" i="8" s="1"/>
  <c r="B14" i="8" s="1"/>
  <c r="B15" i="8" s="1"/>
  <c r="B16" i="8" s="1"/>
  <c r="B17" i="8" s="1"/>
  <c r="B18" i="8" s="1"/>
  <c r="B19" i="8" s="1"/>
  <c r="B20" i="8" s="1"/>
  <c r="B21" i="8" s="1"/>
  <c r="B22" i="8" s="1"/>
  <c r="B23" i="8" s="1"/>
  <c r="B24" i="8" s="1"/>
  <c r="B25" i="8" s="1"/>
  <c r="B26" i="8" s="1"/>
  <c r="B27" i="8" s="1"/>
  <c r="B28" i="8" s="1"/>
  <c r="B29" i="8" s="1"/>
  <c r="B30" i="8" s="1"/>
  <c r="B31" i="8" s="1"/>
  <c r="B32" i="8" s="1"/>
  <c r="B33" i="8" s="1"/>
  <c r="B34" i="8" s="1"/>
  <c r="B35" i="8" s="1"/>
  <c r="B36" i="8" s="1"/>
  <c r="B37" i="8" s="1"/>
  <c r="B38" i="8" s="1"/>
  <c r="B39" i="8" s="1"/>
  <c r="J41" i="4"/>
  <c r="J39" i="3"/>
  <c r="I39" i="3"/>
  <c r="J38" i="3"/>
  <c r="I38" i="3"/>
  <c r="J37" i="3"/>
  <c r="I37" i="3"/>
  <c r="J36" i="3"/>
  <c r="I36" i="3"/>
  <c r="J35" i="3"/>
  <c r="I35" i="3"/>
  <c r="J34" i="3"/>
  <c r="I34" i="3"/>
  <c r="J33" i="3"/>
  <c r="I33" i="3"/>
  <c r="J32" i="3"/>
  <c r="I32" i="3"/>
  <c r="J31" i="3"/>
  <c r="I31" i="3"/>
  <c r="J30" i="3"/>
  <c r="I30" i="3"/>
  <c r="J29" i="3"/>
  <c r="I29" i="3"/>
  <c r="J28" i="3"/>
  <c r="I28" i="3"/>
  <c r="J27" i="3"/>
  <c r="I27" i="3"/>
  <c r="J26" i="3"/>
  <c r="I26" i="3"/>
  <c r="J25" i="3"/>
  <c r="I25" i="3"/>
  <c r="J24" i="3"/>
  <c r="I24" i="3"/>
  <c r="J23" i="3"/>
  <c r="I23" i="3"/>
  <c r="J22" i="3"/>
  <c r="I22" i="3"/>
  <c r="J21" i="3"/>
  <c r="I21" i="3"/>
  <c r="J20" i="3"/>
  <c r="I20" i="3"/>
  <c r="J19" i="3"/>
  <c r="I19" i="3"/>
  <c r="J18" i="3"/>
  <c r="I18" i="3"/>
  <c r="J17" i="3"/>
  <c r="I17" i="3"/>
  <c r="J16" i="3"/>
  <c r="I16" i="3"/>
  <c r="J15" i="3"/>
  <c r="I15" i="3"/>
  <c r="J14" i="3"/>
  <c r="I14" i="3"/>
  <c r="J13" i="3"/>
  <c r="I13" i="3"/>
  <c r="J12" i="3"/>
  <c r="I12" i="3"/>
  <c r="J11" i="3"/>
  <c r="I11" i="3"/>
  <c r="J10" i="3"/>
  <c r="I10" i="3"/>
  <c r="J9" i="3"/>
  <c r="I9" i="3"/>
  <c r="I41" i="3" l="1"/>
  <c r="J41" i="3"/>
  <c r="B9" i="1"/>
  <c r="C9" i="1"/>
  <c r="C10" i="8" l="1"/>
  <c r="C11" i="8" s="1"/>
  <c r="C12" i="8" s="1"/>
  <c r="C13" i="8" s="1"/>
  <c r="C14" i="8" s="1"/>
  <c r="C15" i="8" s="1"/>
  <c r="C16" i="8" s="1"/>
  <c r="C17" i="8" s="1"/>
  <c r="C18" i="8" s="1"/>
  <c r="C19" i="8" s="1"/>
  <c r="C20" i="8" s="1"/>
  <c r="C21" i="8" s="1"/>
  <c r="C22" i="8" s="1"/>
  <c r="C23" i="8" s="1"/>
  <c r="C24" i="8" s="1"/>
  <c r="C25" i="8" s="1"/>
  <c r="C26" i="8" s="1"/>
  <c r="C27" i="8" s="1"/>
  <c r="C28" i="8" s="1"/>
  <c r="C29" i="8" s="1"/>
  <c r="C30" i="8" s="1"/>
  <c r="C31" i="8" s="1"/>
  <c r="C32" i="8" s="1"/>
  <c r="C33" i="8" s="1"/>
  <c r="C34" i="8" s="1"/>
  <c r="C35" i="8" s="1"/>
  <c r="C36" i="8" s="1"/>
  <c r="C37" i="8" s="1"/>
  <c r="C38" i="8" s="1"/>
  <c r="C39" i="8" s="1"/>
  <c r="C10" i="7"/>
  <c r="C11" i="7" s="1"/>
  <c r="C12" i="7" s="1"/>
  <c r="C13" i="7" s="1"/>
  <c r="C14" i="7" s="1"/>
  <c r="C15" i="7" s="1"/>
  <c r="C16" i="7" s="1"/>
  <c r="C17" i="7" s="1"/>
  <c r="C18" i="7" s="1"/>
  <c r="C19" i="7" s="1"/>
  <c r="C20" i="7" s="1"/>
  <c r="C21" i="7" s="1"/>
  <c r="C22" i="7" s="1"/>
  <c r="C23" i="7" s="1"/>
  <c r="C24" i="7" s="1"/>
  <c r="C25" i="7" s="1"/>
  <c r="C26" i="7" s="1"/>
  <c r="C27" i="7" s="1"/>
  <c r="C28" i="7" s="1"/>
  <c r="C29" i="7" s="1"/>
  <c r="C30" i="7" s="1"/>
  <c r="C31" i="7" s="1"/>
  <c r="C32" i="7" s="1"/>
  <c r="C33" i="7" s="1"/>
  <c r="C34" i="7" s="1"/>
  <c r="C35" i="7" s="1"/>
  <c r="C36" i="7" s="1"/>
  <c r="C37" i="7" s="1"/>
  <c r="C38" i="7" s="1"/>
  <c r="C39" i="7" s="1"/>
  <c r="B9" i="7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22" i="7" s="1"/>
  <c r="B23" i="7" s="1"/>
  <c r="B24" i="7" s="1"/>
  <c r="B25" i="7" s="1"/>
  <c r="B26" i="7" s="1"/>
  <c r="B27" i="7" s="1"/>
  <c r="B28" i="7" s="1"/>
  <c r="B29" i="7" s="1"/>
  <c r="B30" i="7" s="1"/>
  <c r="B31" i="7" s="1"/>
  <c r="B32" i="7" s="1"/>
  <c r="B33" i="7" s="1"/>
  <c r="B34" i="7" s="1"/>
  <c r="B35" i="7" s="1"/>
  <c r="B36" i="7" s="1"/>
  <c r="B37" i="7" s="1"/>
  <c r="B38" i="7" s="1"/>
  <c r="B39" i="7" s="1"/>
  <c r="B10" i="6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25" i="6" s="1"/>
  <c r="B26" i="6" s="1"/>
  <c r="B27" i="6" s="1"/>
  <c r="B28" i="6" s="1"/>
  <c r="B29" i="6" s="1"/>
  <c r="B30" i="6" s="1"/>
  <c r="B31" i="6" s="1"/>
  <c r="B32" i="6" s="1"/>
  <c r="B33" i="6" s="1"/>
  <c r="B34" i="6" s="1"/>
  <c r="B35" i="6" s="1"/>
  <c r="B36" i="6" s="1"/>
  <c r="B37" i="6" s="1"/>
  <c r="B38" i="6" s="1"/>
  <c r="B39" i="6" s="1"/>
  <c r="C10" i="5"/>
  <c r="C11" i="5" s="1"/>
  <c r="C12" i="5" s="1"/>
  <c r="C13" i="5" s="1"/>
  <c r="C14" i="5" s="1"/>
  <c r="C15" i="5" s="1"/>
  <c r="C16" i="5" s="1"/>
  <c r="C17" i="5" s="1"/>
  <c r="C18" i="5" s="1"/>
  <c r="C19" i="5" s="1"/>
  <c r="C20" i="5" s="1"/>
  <c r="C21" i="5" s="1"/>
  <c r="C22" i="5" s="1"/>
  <c r="C23" i="5" s="1"/>
  <c r="C24" i="5" s="1"/>
  <c r="C25" i="5" s="1"/>
  <c r="C26" i="5" s="1"/>
  <c r="C27" i="5" s="1"/>
  <c r="C28" i="5" s="1"/>
  <c r="C29" i="5" s="1"/>
  <c r="C30" i="5" s="1"/>
  <c r="C31" i="5" s="1"/>
  <c r="C32" i="5" s="1"/>
  <c r="C33" i="5" s="1"/>
  <c r="C34" i="5" s="1"/>
  <c r="C35" i="5" s="1"/>
  <c r="C36" i="5" s="1"/>
  <c r="C37" i="5" s="1"/>
  <c r="C38" i="5" s="1"/>
  <c r="C39" i="5" s="1"/>
  <c r="B10" i="5"/>
  <c r="B11" i="5" s="1"/>
  <c r="B12" i="5" s="1"/>
  <c r="B13" i="5" s="1"/>
  <c r="B14" i="5" s="1"/>
  <c r="B15" i="5" s="1"/>
  <c r="B16" i="5" s="1"/>
  <c r="B17" i="5" s="1"/>
  <c r="B18" i="5" s="1"/>
  <c r="B19" i="5" s="1"/>
  <c r="B20" i="5" s="1"/>
  <c r="B21" i="5" s="1"/>
  <c r="B22" i="5" s="1"/>
  <c r="B23" i="5" s="1"/>
  <c r="B24" i="5" s="1"/>
  <c r="B25" i="5" s="1"/>
  <c r="B26" i="5" s="1"/>
  <c r="B27" i="5" s="1"/>
  <c r="B28" i="5" s="1"/>
  <c r="B29" i="5" s="1"/>
  <c r="B30" i="5" s="1"/>
  <c r="B31" i="5" s="1"/>
  <c r="B32" i="5" s="1"/>
  <c r="B33" i="5" s="1"/>
  <c r="B34" i="5" s="1"/>
  <c r="B35" i="5" s="1"/>
  <c r="B36" i="5" s="1"/>
  <c r="B37" i="5" s="1"/>
  <c r="B38" i="5" s="1"/>
  <c r="B39" i="5" s="1"/>
  <c r="C10" i="6"/>
  <c r="C11" i="6" s="1"/>
  <c r="C12" i="6" s="1"/>
  <c r="C13" i="6" s="1"/>
  <c r="C14" i="6" s="1"/>
  <c r="C15" i="6" s="1"/>
  <c r="C16" i="6" s="1"/>
  <c r="C17" i="6" s="1"/>
  <c r="C18" i="6" s="1"/>
  <c r="C19" i="6" s="1"/>
  <c r="C20" i="6" s="1"/>
  <c r="C21" i="6" s="1"/>
  <c r="C22" i="6" s="1"/>
  <c r="C23" i="6" s="1"/>
  <c r="C24" i="6" s="1"/>
  <c r="C25" i="6" s="1"/>
  <c r="C26" i="6" s="1"/>
  <c r="C27" i="6" s="1"/>
  <c r="C28" i="6" s="1"/>
  <c r="C29" i="6" s="1"/>
  <c r="C30" i="6" s="1"/>
  <c r="C31" i="6" s="1"/>
  <c r="C32" i="6" s="1"/>
  <c r="C33" i="6" s="1"/>
  <c r="C34" i="6" s="1"/>
  <c r="C35" i="6" s="1"/>
  <c r="C36" i="6" s="1"/>
  <c r="C37" i="6" s="1"/>
  <c r="C38" i="6" s="1"/>
  <c r="C39" i="6" s="1"/>
  <c r="B10" i="4"/>
  <c r="B11" i="4" s="1"/>
  <c r="B12" i="4" s="1"/>
  <c r="B13" i="4" s="1"/>
  <c r="B14" i="4" s="1"/>
  <c r="B15" i="4" s="1"/>
  <c r="B16" i="4" s="1"/>
  <c r="B17" i="4" s="1"/>
  <c r="B18" i="4" s="1"/>
  <c r="B19" i="4" s="1"/>
  <c r="B20" i="4" s="1"/>
  <c r="B21" i="4" s="1"/>
  <c r="B22" i="4" s="1"/>
  <c r="B23" i="4" s="1"/>
  <c r="B24" i="4" s="1"/>
  <c r="B25" i="4" s="1"/>
  <c r="B26" i="4" s="1"/>
  <c r="B27" i="4" s="1"/>
  <c r="B28" i="4" s="1"/>
  <c r="B29" i="4" s="1"/>
  <c r="B30" i="4" s="1"/>
  <c r="B31" i="4" s="1"/>
  <c r="B32" i="4" s="1"/>
  <c r="B33" i="4" s="1"/>
  <c r="B34" i="4" s="1"/>
  <c r="B35" i="4" s="1"/>
  <c r="B36" i="4" s="1"/>
  <c r="B37" i="4" s="1"/>
  <c r="B38" i="4" s="1"/>
  <c r="B39" i="4" s="1"/>
  <c r="B10" i="3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B38" i="3" s="1"/>
  <c r="B39" i="3" s="1"/>
  <c r="C10" i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10" i="3"/>
  <c r="C11" i="3" s="1"/>
  <c r="C12" i="3" s="1"/>
  <c r="C13" i="3" s="1"/>
  <c r="C14" i="3" s="1"/>
  <c r="C15" i="3" s="1"/>
  <c r="C16" i="3" s="1"/>
  <c r="C17" i="3" s="1"/>
  <c r="C18" i="3" s="1"/>
  <c r="C19" i="3" s="1"/>
  <c r="C20" i="3" s="1"/>
  <c r="C21" i="3" s="1"/>
  <c r="C22" i="3" s="1"/>
  <c r="C23" i="3" s="1"/>
  <c r="C24" i="3" s="1"/>
  <c r="C25" i="3" s="1"/>
  <c r="C26" i="3" s="1"/>
  <c r="C27" i="3" s="1"/>
  <c r="C28" i="3" s="1"/>
  <c r="C29" i="3" s="1"/>
  <c r="C30" i="3" s="1"/>
  <c r="C31" i="3" s="1"/>
  <c r="C32" i="3" s="1"/>
  <c r="C33" i="3" s="1"/>
  <c r="C34" i="3" s="1"/>
  <c r="C35" i="3" s="1"/>
  <c r="C36" i="3" s="1"/>
  <c r="C37" i="3" s="1"/>
  <c r="C38" i="3" s="1"/>
  <c r="C39" i="3" s="1"/>
  <c r="C10" i="4"/>
  <c r="C11" i="4" s="1"/>
  <c r="C12" i="4" s="1"/>
  <c r="C13" i="4" s="1"/>
  <c r="C14" i="4" s="1"/>
  <c r="C15" i="4" s="1"/>
  <c r="C16" i="4" s="1"/>
  <c r="C17" i="4" s="1"/>
  <c r="C18" i="4" s="1"/>
  <c r="C19" i="4" s="1"/>
  <c r="C20" i="4" s="1"/>
  <c r="C21" i="4" s="1"/>
  <c r="C22" i="4" s="1"/>
  <c r="C23" i="4" s="1"/>
  <c r="C24" i="4" s="1"/>
  <c r="C25" i="4" s="1"/>
  <c r="C26" i="4" s="1"/>
  <c r="C27" i="4" s="1"/>
  <c r="C28" i="4" s="1"/>
  <c r="C29" i="4" s="1"/>
  <c r="C30" i="4" s="1"/>
  <c r="C31" i="4" s="1"/>
  <c r="C32" i="4" s="1"/>
  <c r="C33" i="4" s="1"/>
  <c r="C34" i="4" s="1"/>
  <c r="C35" i="4" s="1"/>
  <c r="C36" i="4" s="1"/>
  <c r="C37" i="4" s="1"/>
  <c r="C38" i="4" s="1"/>
  <c r="C39" i="4" s="1"/>
  <c r="B10" i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I9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I10" i="1"/>
  <c r="I11" i="1"/>
  <c r="J11" i="1" s="1"/>
  <c r="I12" i="1"/>
  <c r="J12" i="1" s="1"/>
  <c r="I13" i="1"/>
  <c r="J13" i="1" s="1"/>
  <c r="I14" i="1"/>
  <c r="J14" i="1" s="1"/>
  <c r="I15" i="1"/>
  <c r="J15" i="1" s="1"/>
  <c r="I16" i="1"/>
  <c r="J16" i="1" s="1"/>
  <c r="I17" i="1"/>
  <c r="J17" i="1" s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1" i="1" l="1"/>
  <c r="J10" i="1"/>
  <c r="J9" i="1"/>
  <c r="J41" i="1" l="1"/>
</calcChain>
</file>

<file path=xl/sharedStrings.xml><?xml version="1.0" encoding="utf-8"?>
<sst xmlns="http://schemas.openxmlformats.org/spreadsheetml/2006/main" count="143" uniqueCount="31">
  <si>
    <t>Matin</t>
  </si>
  <si>
    <t>arrivée</t>
  </si>
  <si>
    <t>départ</t>
  </si>
  <si>
    <t>apres-midi</t>
  </si>
  <si>
    <t>Janvier</t>
  </si>
  <si>
    <t>Total Mensuel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</si>
  <si>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</si>
  <si>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</si>
  <si>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</si>
  <si>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</si>
  <si>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</si>
  <si>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</si>
  <si>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</si>
  <si>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</si>
  <si>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</si>
  <si>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</si>
  <si>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sup</t>
  </si>
  <si>
    <t>Heures</t>
  </si>
  <si>
    <t>normale</t>
  </si>
  <si>
    <t>Décembre</t>
  </si>
  <si>
    <t>jeudi de l'ascenption</t>
  </si>
  <si>
    <t>Lundi de paques</t>
  </si>
  <si>
    <t>Lundi de pantecote</t>
  </si>
  <si>
    <t>Premier jour de l'an</t>
  </si>
  <si>
    <t>Fête du travail</t>
  </si>
  <si>
    <t>Victoire 45</t>
  </si>
  <si>
    <t>Toussaint</t>
  </si>
  <si>
    <t>Assomption</t>
  </si>
  <si>
    <t>Fets nationnale</t>
  </si>
  <si>
    <t>Armistice 1918</t>
  </si>
  <si>
    <t>Noel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</si>
</sst>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h:mm;@"/>
    <numFmt numFmtId="165" formatCode="mmmm"/>
    <numFmt numFmtId="166" formatCode="[h]:mm"/>
    <numFmt numFmtId="167" formatCode="dddd"/>
    <numFmt numFmtId="168" formatCode="dd"/>
    <numFmt numFmtId="169" formatCode="[$-F800]dddd\,\ mmmm\ dd\,\ yyyy"/>
    <numFmt numFmtId="170" formatCode="dddd\ dd\ mmmm\ yyyy"/>
  </numFmts>
  <fonts count="6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indexed="48"/>
      <name val="Arial"/>
      <family val="2"/>
    </font>
    <font>
      <b/>
      <sz val="10"/>
      <color indexed="62"/>
      <name val="Arial"/>
      <family val="2"/>
    </font>
    <font>
      <b/>
      <sz val="10"/>
      <color rgb="FF00B05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164" fontId="0" fillId="0" borderId="0" xfId="0" applyNumberFormat="1"/>
    <xf numFmtId="0" fontId="0" fillId="0" borderId="1" xfId="0" applyBorder="1"/>
    <xf numFmtId="0" fontId="0" fillId="0" borderId="0" xfId="0"/>
    <xf numFmtId="0" fontId="0" fillId="0" borderId="0" xfId="0" applyAlignment="1"/>
    <xf numFmtId="166" fontId="0" fillId="0" borderId="0" xfId="0" applyNumberFormat="1"/>
    <xf numFmtId="14" fontId="0" fillId="0" borderId="0" xfId="0" applyNumberFormat="1"/>
    <xf numFmtId="167" fontId="0" fillId="0" borderId="0" xfId="0" applyNumberFormat="1"/>
    <xf numFmtId="168" fontId="0" fillId="0" borderId="0" xfId="0" applyNumberFormat="1"/>
    <xf numFmtId="164" fontId="0" fillId="2" borderId="1" xfId="0" applyNumberFormat="1" applyFill="1" applyBorder="1"/>
    <xf numFmtId="164" fontId="2" fillId="5" borderId="1" xfId="0" applyNumberFormat="1" applyFont="1" applyFill="1" applyBorder="1"/>
    <xf numFmtId="164" fontId="0" fillId="3" borderId="1" xfId="0" applyNumberFormat="1" applyFill="1" applyBorder="1"/>
    <xf numFmtId="164" fontId="0" fillId="4" borderId="1" xfId="0" applyNumberFormat="1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9" fontId="0" fillId="0" borderId="0" xfId="0" applyNumberFormat="1"/>
    <xf numFmtId="0" fontId="0" fillId="0" borderId="0" xfId="0" applyBorder="1"/>
    <xf numFmtId="1" fontId="4" fillId="0" borderId="0" xfId="0" applyNumberFormat="1" applyFont="1" applyFill="1" applyBorder="1" applyAlignment="1" applyProtection="1">
      <alignment horizontal="center"/>
      <protection locked="0"/>
    </xf>
    <xf numFmtId="170" fontId="3" fillId="0" borderId="0" xfId="0" quotePrefix="1" applyNumberFormat="1" applyFont="1" applyFill="1" applyBorder="1" applyAlignment="1">
      <alignment vertical="center"/>
    </xf>
    <xf numFmtId="0" fontId="0" fillId="0" borderId="0" xfId="0" applyFill="1" applyBorder="1"/>
    <xf numFmtId="0" fontId="0" fillId="0" borderId="0" xfId="0" applyFill="1"/>
    <xf numFmtId="170" fontId="5" fillId="6" borderId="0" xfId="0" quotePrefix="1" applyNumberFormat="1" applyFont="1" applyFill="1" applyBorder="1" applyAlignment="1">
      <alignment vertic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5" borderId="1" xfId="0" applyFill="1" applyBorder="1" applyAlignment="1">
      <alignment horizontal="center"/>
    </xf>
    <xf numFmtId="164" fontId="0" fillId="4" borderId="3" xfId="0" applyNumberFormat="1" applyFill="1" applyBorder="1" applyAlignment="1">
      <alignment horizontal="center"/>
    </xf>
    <xf numFmtId="164" fontId="0" fillId="4" borderId="4" xfId="0" applyNumberFormat="1" applyFill="1" applyBorder="1" applyAlignment="1">
      <alignment horizontal="center"/>
    </xf>
    <xf numFmtId="165" fontId="1" fillId="0" borderId="2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70"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135777-CDE8-4AB9-9BDC-A5507EC59B09}">
  <dimension ref="B1:J25"/>
  <sheetViews>
    <sheetView workbookViewId="0">
      <selection activeCell="C19" sqref="C19"/>
    </sheetView>
  </sheetViews>
  <sheetFormatPr baseColWidth="10" defaultRowHeight="15" x14ac:dyDescent="0.25"/>
  <cols>
    <col min="2" max="2" width="35.42578125" customWidth="1"/>
    <col min="3" max="3" width="28" customWidth="1"/>
    <col min="8" max="8" width="24.7109375" customWidth="1"/>
  </cols>
  <sheetData>
    <row r="1" spans="2:10" x14ac:dyDescent="0.25">
      <c r="H1" s="16"/>
      <c r="I1" s="16"/>
      <c r="J1" s="16"/>
    </row>
    <row r="2" spans="2:10" x14ac:dyDescent="0.25">
      <c r="B2" s="21">
        <f>DATE(Janvier!D3,1,1)</f>
        <v>43101</v>
      </c>
      <c r="C2" t="s">
        <v>23</v>
      </c>
      <c r="H2" s="17"/>
      <c r="I2" s="16"/>
      <c r="J2" s="16"/>
    </row>
    <row r="3" spans="2:10" s="3" customFormat="1" x14ac:dyDescent="0.25">
      <c r="B3" s="21">
        <f>DATE(Janvier!D3,3,29.56+0.979*MOD(204-11*MOD(Janvier!D3,19),30)-WEEKDAY(DATE(Janvier!D3,3,28.56+0.979*MOD(204-11*MOD(Janvier!D3,19),30))))+1</f>
        <v>43192</v>
      </c>
      <c r="C3" s="3" t="s">
        <v>21</v>
      </c>
      <c r="H3" s="18"/>
      <c r="I3" s="16"/>
      <c r="J3" s="16"/>
    </row>
    <row r="4" spans="2:10" x14ac:dyDescent="0.25">
      <c r="B4" s="21">
        <f>DATE(Janvier!D3,5,1)</f>
        <v>43221</v>
      </c>
      <c r="C4" t="s">
        <v>24</v>
      </c>
      <c r="H4" s="18"/>
      <c r="I4" s="16"/>
      <c r="J4" s="16"/>
    </row>
    <row r="5" spans="2:10" x14ac:dyDescent="0.25">
      <c r="B5" s="21">
        <f>DATE(Janvier!D3,5,8)</f>
        <v>43228</v>
      </c>
      <c r="C5" t="s">
        <v>25</v>
      </c>
      <c r="H5" s="18"/>
      <c r="I5" s="16"/>
      <c r="J5" s="16"/>
    </row>
    <row r="6" spans="2:10" x14ac:dyDescent="0.25">
      <c r="B6" s="21">
        <f>B3+38</f>
        <v>43230</v>
      </c>
      <c r="C6" t="s">
        <v>20</v>
      </c>
      <c r="H6" s="18"/>
      <c r="I6" s="16"/>
      <c r="J6" s="16"/>
    </row>
    <row r="7" spans="2:10" x14ac:dyDescent="0.25">
      <c r="B7" s="21">
        <f>B3+49</f>
        <v>43241</v>
      </c>
      <c r="C7" t="s">
        <v>22</v>
      </c>
      <c r="H7" s="18"/>
      <c r="I7" s="16"/>
      <c r="J7" s="16"/>
    </row>
    <row r="8" spans="2:10" x14ac:dyDescent="0.25">
      <c r="B8" s="21">
        <f>DATE(Janvier!D3,7,14)</f>
        <v>43295</v>
      </c>
      <c r="C8" t="s">
        <v>28</v>
      </c>
      <c r="H8" s="18"/>
      <c r="I8" s="16"/>
      <c r="J8" s="16"/>
    </row>
    <row r="9" spans="2:10" x14ac:dyDescent="0.25">
      <c r="B9" s="21">
        <f>DATE(Janvier!D3,8,15)</f>
        <v>43327</v>
      </c>
      <c r="C9" t="s">
        <v>27</v>
      </c>
      <c r="H9" s="18"/>
      <c r="I9" s="16"/>
      <c r="J9" s="16"/>
    </row>
    <row r="10" spans="2:10" x14ac:dyDescent="0.25">
      <c r="B10" s="21">
        <f>DATE(Janvier!D3,11,1)</f>
        <v>43405</v>
      </c>
      <c r="C10" t="s">
        <v>26</v>
      </c>
      <c r="H10" s="18"/>
      <c r="I10" s="16"/>
      <c r="J10" s="16"/>
    </row>
    <row r="11" spans="2:10" x14ac:dyDescent="0.25">
      <c r="B11" s="21">
        <f>DATE(Janvier!D3,11,11)</f>
        <v>43415</v>
      </c>
      <c r="C11" t="s">
        <v>29</v>
      </c>
      <c r="H11" s="18"/>
      <c r="I11" s="16"/>
      <c r="J11" s="16"/>
    </row>
    <row r="12" spans="2:10" x14ac:dyDescent="0.25">
      <c r="B12" s="21">
        <f>DATE(Janvier!D3,12,25)</f>
        <v>43459</v>
      </c>
      <c r="C12" t="s">
        <v>30</v>
      </c>
      <c r="H12" s="18"/>
      <c r="I12" s="16"/>
      <c r="J12" s="16"/>
    </row>
    <row r="13" spans="2:10" x14ac:dyDescent="0.25">
      <c r="B13" s="19"/>
      <c r="H13" s="16"/>
      <c r="I13" s="16"/>
      <c r="J13" s="16"/>
    </row>
    <row r="14" spans="2:10" x14ac:dyDescent="0.25">
      <c r="B14" s="20"/>
      <c r="H14" s="16"/>
      <c r="I14" s="16"/>
      <c r="J14" s="16"/>
    </row>
    <row r="15" spans="2:10" x14ac:dyDescent="0.25">
      <c r="B15" s="20"/>
      <c r="H15" s="16"/>
      <c r="I15" s="16"/>
      <c r="J15" s="16"/>
    </row>
    <row r="16" spans="2:10" x14ac:dyDescent="0.25">
      <c r="B16" s="20"/>
      <c r="H16" s="16"/>
      <c r="I16" s="16"/>
      <c r="J16" s="16"/>
    </row>
    <row r="17" spans="2:10" x14ac:dyDescent="0.25">
      <c r="B17" s="20"/>
      <c r="H17" s="16"/>
      <c r="I17" s="16"/>
      <c r="J17" s="16"/>
    </row>
    <row r="18" spans="2:10" x14ac:dyDescent="0.25">
      <c r="B18" s="20"/>
    </row>
    <row r="19" spans="2:10" x14ac:dyDescent="0.25">
      <c r="B19" s="20"/>
    </row>
    <row r="20" spans="2:10" x14ac:dyDescent="0.25">
      <c r="B20" s="20"/>
    </row>
    <row r="21" spans="2:10" x14ac:dyDescent="0.25">
      <c r="B21" s="20"/>
    </row>
    <row r="22" spans="2:10" x14ac:dyDescent="0.25">
      <c r="B22" s="20"/>
    </row>
    <row r="23" spans="2:10" x14ac:dyDescent="0.25">
      <c r="B23" s="20"/>
    </row>
    <row r="24" spans="2:10" x14ac:dyDescent="0.25">
      <c r="B24" s="20"/>
    </row>
    <row r="25" spans="2:10" x14ac:dyDescent="0.25">
      <c r="B25" s="2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B9BCFD-BA97-467F-A65B-0662A51F5977}">
  <sheetPr>
    <tabColor theme="3" tint="0.79998168889431442"/>
  </sheetPr>
  <dimension ref="A2:N41"/>
  <sheetViews>
    <sheetView workbookViewId="0">
      <selection activeCell="B9" sqref="B9"/>
    </sheetView>
  </sheetViews>
  <sheetFormatPr baseColWidth="10" defaultRowHeight="15" x14ac:dyDescent="0.25"/>
  <cols>
    <col min="1" max="1" width="14.140625" style="3" customWidth="1"/>
    <col min="2" max="2" width="13.140625" customWidth="1"/>
    <col min="3" max="3" width="4.7109375" customWidth="1"/>
    <col min="14" max="14" width="18.140625" bestFit="1" customWidth="1"/>
  </cols>
  <sheetData>
    <row r="2" spans="2:14" ht="15.75" thickBot="1" x14ac:dyDescent="0.3"/>
    <row r="3" spans="2:14" x14ac:dyDescent="0.25">
      <c r="D3" s="22">
        <v>2018</v>
      </c>
      <c r="E3" s="23"/>
      <c r="F3" s="23"/>
      <c r="G3" s="24"/>
    </row>
    <row r="4" spans="2:14" ht="15.75" thickBot="1" x14ac:dyDescent="0.3">
      <c r="D4" s="25"/>
      <c r="E4" s="26"/>
      <c r="F4" s="26"/>
      <c r="G4" s="27"/>
    </row>
    <row r="5" spans="2:14" ht="31.5" x14ac:dyDescent="0.5">
      <c r="D5" s="33" t="s">
        <v>4</v>
      </c>
      <c r="E5" s="33"/>
      <c r="F5" s="33"/>
      <c r="G5" s="33"/>
      <c r="I5" s="4"/>
      <c r="J5" s="4"/>
    </row>
    <row r="6" spans="2:14" x14ac:dyDescent="0.25">
      <c r="D6" s="30" t="s">
        <v>0</v>
      </c>
      <c r="E6" s="30"/>
      <c r="F6" s="31" t="s">
        <v>3</v>
      </c>
      <c r="G6" s="32"/>
      <c r="I6" s="28" t="s">
        <v>17</v>
      </c>
      <c r="J6" s="28"/>
    </row>
    <row r="7" spans="2:14" x14ac:dyDescent="0.25">
      <c r="D7" s="9" t="s">
        <v>1</v>
      </c>
      <c r="E7" s="10" t="s">
        <v>2</v>
      </c>
      <c r="F7" s="11" t="s">
        <v>1</v>
      </c>
      <c r="G7" s="12" t="s">
        <v>2</v>
      </c>
      <c r="I7" s="13" t="s">
        <v>18</v>
      </c>
      <c r="J7" s="13" t="s">
        <v>16</v>
      </c>
    </row>
    <row r="8" spans="2:14" x14ac:dyDescent="0.25">
      <c r="B8" s="6"/>
      <c r="D8" s="1"/>
      <c r="E8" s="1"/>
      <c r="F8" s="1"/>
      <c r="G8" s="1"/>
      <c r="I8" s="14"/>
      <c r="J8" s="13"/>
    </row>
    <row r="9" spans="2:14" x14ac:dyDescent="0.25">
      <c r="B9" s="7">
        <f>DATE($D$3,1,1)</f>
        <v>43101</v>
      </c>
      <c r="C9" s="8">
        <f>DATE($D$3,1,1)</f>
        <v>43101</v>
      </c>
      <c r="D9" s="9">
        <v>0.375</v>
      </c>
      <c r="E9" s="10">
        <v>0.5</v>
      </c>
      <c r="F9" s="11">
        <v>0.58333333333333337</v>
      </c>
      <c r="G9" s="12">
        <v>0.75</v>
      </c>
      <c r="I9" s="14">
        <f>IF(($E9-$D9)+($G9-$F9)&gt;7/24,7/24,($E9-$D9)+($G9-$F9))</f>
        <v>0.29166666666666663</v>
      </c>
      <c r="J9" s="14" t="str">
        <f>IF(($E9-$D9)+($G9-$F9)&gt;8/24,(($E9-$D9)+($G9-$F9))-$I9,"")</f>
        <v/>
      </c>
    </row>
    <row r="10" spans="2:14" x14ac:dyDescent="0.25">
      <c r="B10" s="7">
        <f>B9+1</f>
        <v>43102</v>
      </c>
      <c r="C10" s="8">
        <f>C9+1</f>
        <v>43102</v>
      </c>
      <c r="D10" s="9">
        <v>0.375</v>
      </c>
      <c r="E10" s="10">
        <v>0.5</v>
      </c>
      <c r="F10" s="11">
        <v>0.58333333333333337</v>
      </c>
      <c r="G10" s="12">
        <v>0.75</v>
      </c>
      <c r="I10" s="14">
        <f t="shared" ref="I10:I39" si="0">IF(($E10-$D10)+($G10-$F10)&gt;7/24,7/24,($E10-$D10)+($G10-$F10))</f>
        <v>0.29166666666666663</v>
      </c>
      <c r="J10" s="14" t="str">
        <f>IF(($E10-$D10)+($G10-$F10)&gt;8/24,(($E10-$D10)+($G10-$F10))-$I10,"")</f>
        <v/>
      </c>
    </row>
    <row r="11" spans="2:14" x14ac:dyDescent="0.25">
      <c r="B11" s="7">
        <f t="shared" ref="B11:C39" si="1">B10+1</f>
        <v>43103</v>
      </c>
      <c r="C11" s="8">
        <f t="shared" si="1"/>
        <v>43103</v>
      </c>
      <c r="D11" s="9">
        <v>0.375</v>
      </c>
      <c r="E11" s="10">
        <v>0.5</v>
      </c>
      <c r="F11" s="11">
        <v>0.58333333333333337</v>
      </c>
      <c r="G11" s="12">
        <v>0.75</v>
      </c>
      <c r="I11" s="14">
        <f t="shared" si="0"/>
        <v>0.29166666666666663</v>
      </c>
      <c r="J11" s="14" t="str">
        <f t="shared" ref="J11:J39" si="2">IF(($E11-$D11)+($G11-$F11)&gt;8/24,(($E11-$D11)+($G11-$F11))-$I11,"")</f>
        <v/>
      </c>
      <c r="N11" s="15"/>
    </row>
    <row r="12" spans="2:14" x14ac:dyDescent="0.25">
      <c r="B12" s="7">
        <f t="shared" si="1"/>
        <v>43104</v>
      </c>
      <c r="C12" s="8">
        <f t="shared" si="1"/>
        <v>43104</v>
      </c>
      <c r="D12" s="9">
        <v>0.375</v>
      </c>
      <c r="E12" s="10">
        <v>0.5</v>
      </c>
      <c r="F12" s="11">
        <v>0.58333333333333337</v>
      </c>
      <c r="G12" s="12">
        <v>0.75</v>
      </c>
      <c r="I12" s="14">
        <f t="shared" si="0"/>
        <v>0.29166666666666663</v>
      </c>
      <c r="J12" s="14" t="str">
        <f t="shared" si="2"/>
        <v/>
      </c>
    </row>
    <row r="13" spans="2:14" x14ac:dyDescent="0.25">
      <c r="B13" s="7">
        <f t="shared" si="1"/>
        <v>43105</v>
      </c>
      <c r="C13" s="8">
        <f t="shared" si="1"/>
        <v>43105</v>
      </c>
      <c r="D13" s="9">
        <v>0.375</v>
      </c>
      <c r="E13" s="10">
        <v>0.5</v>
      </c>
      <c r="F13" s="11">
        <v>0.58333333333333337</v>
      </c>
      <c r="G13" s="12">
        <v>0.75</v>
      </c>
      <c r="I13" s="14">
        <f t="shared" si="0"/>
        <v>0.29166666666666663</v>
      </c>
      <c r="J13" s="14" t="str">
        <f t="shared" si="2"/>
        <v/>
      </c>
    </row>
    <row r="14" spans="2:14" x14ac:dyDescent="0.25">
      <c r="B14" s="7">
        <f t="shared" si="1"/>
        <v>43106</v>
      </c>
      <c r="C14" s="8">
        <f t="shared" si="1"/>
        <v>43106</v>
      </c>
      <c r="D14" s="9"/>
      <c r="E14" s="10"/>
      <c r="F14" s="11"/>
      <c r="G14" s="12"/>
      <c r="I14" s="14">
        <f t="shared" si="0"/>
        <v>0</v>
      </c>
      <c r="J14" s="14" t="str">
        <f t="shared" si="2"/>
        <v/>
      </c>
    </row>
    <row r="15" spans="2:14" x14ac:dyDescent="0.25">
      <c r="B15" s="7">
        <f t="shared" si="1"/>
        <v>43107</v>
      </c>
      <c r="C15" s="8">
        <f t="shared" si="1"/>
        <v>43107</v>
      </c>
      <c r="D15" s="9"/>
      <c r="E15" s="10"/>
      <c r="F15" s="11"/>
      <c r="G15" s="12"/>
      <c r="I15" s="14">
        <f t="shared" si="0"/>
        <v>0</v>
      </c>
      <c r="J15" s="14" t="str">
        <f t="shared" si="2"/>
        <v/>
      </c>
    </row>
    <row r="16" spans="2:14" x14ac:dyDescent="0.25">
      <c r="B16" s="7">
        <f t="shared" si="1"/>
        <v>43108</v>
      </c>
      <c r="C16" s="8">
        <f t="shared" si="1"/>
        <v>43108</v>
      </c>
      <c r="D16" s="9">
        <v>0.375</v>
      </c>
      <c r="E16" s="10">
        <v>0.5</v>
      </c>
      <c r="F16" s="11">
        <v>0.58333333333333337</v>
      </c>
      <c r="G16" s="12">
        <v>0.75</v>
      </c>
      <c r="I16" s="14">
        <f t="shared" si="0"/>
        <v>0.29166666666666663</v>
      </c>
      <c r="J16" s="14" t="str">
        <f t="shared" si="2"/>
        <v/>
      </c>
    </row>
    <row r="17" spans="2:10" x14ac:dyDescent="0.25">
      <c r="B17" s="7">
        <f t="shared" si="1"/>
        <v>43109</v>
      </c>
      <c r="C17" s="8">
        <f t="shared" si="1"/>
        <v>43109</v>
      </c>
      <c r="D17" s="9">
        <v>0.375</v>
      </c>
      <c r="E17" s="10">
        <v>0.5</v>
      </c>
      <c r="F17" s="11">
        <v>0.58333333333333337</v>
      </c>
      <c r="G17" s="12">
        <v>0.75</v>
      </c>
      <c r="I17" s="14">
        <f t="shared" si="0"/>
        <v>0.29166666666666663</v>
      </c>
      <c r="J17" s="14" t="str">
        <f t="shared" si="2"/>
        <v/>
      </c>
    </row>
    <row r="18" spans="2:10" x14ac:dyDescent="0.25">
      <c r="B18" s="7">
        <f t="shared" si="1"/>
        <v>43110</v>
      </c>
      <c r="C18" s="8">
        <f t="shared" si="1"/>
        <v>43110</v>
      </c>
      <c r="D18" s="9">
        <v>0.375</v>
      </c>
      <c r="E18" s="10">
        <v>0.5</v>
      </c>
      <c r="F18" s="11">
        <v>0.58333333333333337</v>
      </c>
      <c r="G18" s="12">
        <v>0.75</v>
      </c>
      <c r="I18" s="14">
        <f t="shared" si="0"/>
        <v>0.29166666666666663</v>
      </c>
      <c r="J18" s="14" t="str">
        <f t="shared" si="2"/>
        <v/>
      </c>
    </row>
    <row r="19" spans="2:10" x14ac:dyDescent="0.25">
      <c r="B19" s="7">
        <f t="shared" si="1"/>
        <v>43111</v>
      </c>
      <c r="C19" s="8">
        <f t="shared" si="1"/>
        <v>43111</v>
      </c>
      <c r="D19" s="9">
        <v>0.375</v>
      </c>
      <c r="E19" s="10">
        <v>0.5</v>
      </c>
      <c r="F19" s="11">
        <v>0.58333333333333337</v>
      </c>
      <c r="G19" s="12">
        <v>0.75</v>
      </c>
      <c r="I19" s="14">
        <f t="shared" si="0"/>
        <v>0.29166666666666663</v>
      </c>
      <c r="J19" s="14" t="str">
        <f t="shared" si="2"/>
        <v/>
      </c>
    </row>
    <row r="20" spans="2:10" x14ac:dyDescent="0.25">
      <c r="B20" s="7">
        <f t="shared" si="1"/>
        <v>43112</v>
      </c>
      <c r="C20" s="8">
        <f t="shared" si="1"/>
        <v>43112</v>
      </c>
      <c r="D20" s="9">
        <v>0.375</v>
      </c>
      <c r="E20" s="10">
        <v>0.5</v>
      </c>
      <c r="F20" s="11">
        <v>0.58333333333333337</v>
      </c>
      <c r="G20" s="12">
        <v>0.75</v>
      </c>
      <c r="I20" s="14">
        <f t="shared" si="0"/>
        <v>0.29166666666666663</v>
      </c>
      <c r="J20" s="14" t="str">
        <f t="shared" si="2"/>
        <v/>
      </c>
    </row>
    <row r="21" spans="2:10" x14ac:dyDescent="0.25">
      <c r="B21" s="7">
        <f t="shared" si="1"/>
        <v>43113</v>
      </c>
      <c r="C21" s="8">
        <f t="shared" si="1"/>
        <v>43113</v>
      </c>
      <c r="D21" s="9"/>
      <c r="E21" s="10"/>
      <c r="F21" s="11"/>
      <c r="G21" s="12"/>
      <c r="I21" s="14">
        <f t="shared" si="0"/>
        <v>0</v>
      </c>
      <c r="J21" s="14" t="str">
        <f t="shared" si="2"/>
        <v/>
      </c>
    </row>
    <row r="22" spans="2:10" x14ac:dyDescent="0.25">
      <c r="B22" s="7">
        <f t="shared" si="1"/>
        <v>43114</v>
      </c>
      <c r="C22" s="8">
        <f t="shared" si="1"/>
        <v>43114</v>
      </c>
      <c r="D22" s="9"/>
      <c r="E22" s="10"/>
      <c r="F22" s="11"/>
      <c r="G22" s="12"/>
      <c r="I22" s="14">
        <f t="shared" si="0"/>
        <v>0</v>
      </c>
      <c r="J22" s="14" t="str">
        <f t="shared" si="2"/>
        <v/>
      </c>
    </row>
    <row r="23" spans="2:10" x14ac:dyDescent="0.25">
      <c r="B23" s="7">
        <f t="shared" si="1"/>
        <v>43115</v>
      </c>
      <c r="C23" s="8">
        <f t="shared" si="1"/>
        <v>43115</v>
      </c>
      <c r="D23" s="9">
        <v>0.375</v>
      </c>
      <c r="E23" s="10">
        <v>0.5</v>
      </c>
      <c r="F23" s="11">
        <v>0.58333333333333337</v>
      </c>
      <c r="G23" s="12">
        <v>0.75</v>
      </c>
      <c r="I23" s="14">
        <f t="shared" si="0"/>
        <v>0.29166666666666663</v>
      </c>
      <c r="J23" s="14" t="str">
        <f t="shared" si="2"/>
        <v/>
      </c>
    </row>
    <row r="24" spans="2:10" x14ac:dyDescent="0.25">
      <c r="B24" s="7">
        <f t="shared" si="1"/>
        <v>43116</v>
      </c>
      <c r="C24" s="8">
        <f t="shared" si="1"/>
        <v>43116</v>
      </c>
      <c r="D24" s="9">
        <v>0.375</v>
      </c>
      <c r="E24" s="10">
        <v>0.5</v>
      </c>
      <c r="F24" s="11">
        <v>0.58333333333333337</v>
      </c>
      <c r="G24" s="12">
        <v>0.75</v>
      </c>
      <c r="I24" s="14">
        <f t="shared" si="0"/>
        <v>0.29166666666666663</v>
      </c>
      <c r="J24" s="14" t="str">
        <f t="shared" si="2"/>
        <v/>
      </c>
    </row>
    <row r="25" spans="2:10" x14ac:dyDescent="0.25">
      <c r="B25" s="7">
        <f t="shared" si="1"/>
        <v>43117</v>
      </c>
      <c r="C25" s="8">
        <f t="shared" si="1"/>
        <v>43117</v>
      </c>
      <c r="D25" s="9">
        <v>0.375</v>
      </c>
      <c r="E25" s="10">
        <v>0.5</v>
      </c>
      <c r="F25" s="11">
        <v>0.58333333333333337</v>
      </c>
      <c r="G25" s="12">
        <v>0.75</v>
      </c>
      <c r="I25" s="14">
        <f t="shared" si="0"/>
        <v>0.29166666666666663</v>
      </c>
      <c r="J25" s="14" t="str">
        <f t="shared" si="2"/>
        <v/>
      </c>
    </row>
    <row r="26" spans="2:10" x14ac:dyDescent="0.25">
      <c r="B26" s="7">
        <f t="shared" si="1"/>
        <v>43118</v>
      </c>
      <c r="C26" s="8">
        <f t="shared" si="1"/>
        <v>43118</v>
      </c>
      <c r="D26" s="9">
        <v>0.375</v>
      </c>
      <c r="E26" s="10">
        <v>0.5</v>
      </c>
      <c r="F26" s="11">
        <v>0.58333333333333337</v>
      </c>
      <c r="G26" s="12">
        <v>0.75</v>
      </c>
      <c r="I26" s="14">
        <f t="shared" si="0"/>
        <v>0.29166666666666663</v>
      </c>
      <c r="J26" s="14" t="str">
        <f t="shared" si="2"/>
        <v/>
      </c>
    </row>
    <row r="27" spans="2:10" x14ac:dyDescent="0.25">
      <c r="B27" s="7">
        <f t="shared" si="1"/>
        <v>43119</v>
      </c>
      <c r="C27" s="8">
        <f t="shared" si="1"/>
        <v>43119</v>
      </c>
      <c r="D27" s="9">
        <v>0.375</v>
      </c>
      <c r="E27" s="10">
        <v>0.5</v>
      </c>
      <c r="F27" s="11">
        <v>0.58333333333333337</v>
      </c>
      <c r="G27" s="12">
        <v>0.75</v>
      </c>
      <c r="I27" s="14">
        <f t="shared" si="0"/>
        <v>0.29166666666666663</v>
      </c>
      <c r="J27" s="14" t="str">
        <f t="shared" si="2"/>
        <v/>
      </c>
    </row>
    <row r="28" spans="2:10" x14ac:dyDescent="0.25">
      <c r="B28" s="7">
        <f t="shared" si="1"/>
        <v>43120</v>
      </c>
      <c r="C28" s="8">
        <f t="shared" si="1"/>
        <v>43120</v>
      </c>
      <c r="D28" s="9"/>
      <c r="E28" s="10"/>
      <c r="F28" s="11"/>
      <c r="G28" s="12"/>
      <c r="I28" s="14">
        <f t="shared" si="0"/>
        <v>0</v>
      </c>
      <c r="J28" s="14" t="str">
        <f t="shared" si="2"/>
        <v/>
      </c>
    </row>
    <row r="29" spans="2:10" x14ac:dyDescent="0.25">
      <c r="B29" s="7">
        <f t="shared" si="1"/>
        <v>43121</v>
      </c>
      <c r="C29" s="8">
        <f t="shared" si="1"/>
        <v>43121</v>
      </c>
      <c r="D29" s="9"/>
      <c r="E29" s="10"/>
      <c r="F29" s="11"/>
      <c r="G29" s="12"/>
      <c r="I29" s="14">
        <f t="shared" si="0"/>
        <v>0</v>
      </c>
      <c r="J29" s="14" t="str">
        <f t="shared" si="2"/>
        <v/>
      </c>
    </row>
    <row r="30" spans="2:10" x14ac:dyDescent="0.25">
      <c r="B30" s="7">
        <f t="shared" si="1"/>
        <v>43122</v>
      </c>
      <c r="C30" s="8">
        <f t="shared" si="1"/>
        <v>43122</v>
      </c>
      <c r="D30" s="9">
        <v>0.375</v>
      </c>
      <c r="E30" s="10">
        <v>0.5</v>
      </c>
      <c r="F30" s="11">
        <v>0.58333333333333337</v>
      </c>
      <c r="G30" s="12">
        <v>0.75</v>
      </c>
      <c r="I30" s="14">
        <f t="shared" si="0"/>
        <v>0.29166666666666663</v>
      </c>
      <c r="J30" s="14" t="str">
        <f t="shared" si="2"/>
        <v/>
      </c>
    </row>
    <row r="31" spans="2:10" x14ac:dyDescent="0.25">
      <c r="B31" s="7">
        <f t="shared" si="1"/>
        <v>43123</v>
      </c>
      <c r="C31" s="8">
        <f t="shared" si="1"/>
        <v>43123</v>
      </c>
      <c r="D31" s="9">
        <v>0.375</v>
      </c>
      <c r="E31" s="10">
        <v>0.5</v>
      </c>
      <c r="F31" s="11">
        <v>0.58333333333333337</v>
      </c>
      <c r="G31" s="12">
        <v>0.75</v>
      </c>
      <c r="I31" s="14">
        <f t="shared" si="0"/>
        <v>0.29166666666666663</v>
      </c>
      <c r="J31" s="14" t="str">
        <f t="shared" si="2"/>
        <v/>
      </c>
    </row>
    <row r="32" spans="2:10" x14ac:dyDescent="0.25">
      <c r="B32" s="7">
        <f t="shared" si="1"/>
        <v>43124</v>
      </c>
      <c r="C32" s="8">
        <f t="shared" si="1"/>
        <v>43124</v>
      </c>
      <c r="D32" s="9">
        <v>0.375</v>
      </c>
      <c r="E32" s="10">
        <v>0.5</v>
      </c>
      <c r="F32" s="11">
        <v>0.58333333333333337</v>
      </c>
      <c r="G32" s="12">
        <v>0.75</v>
      </c>
      <c r="I32" s="14">
        <f t="shared" si="0"/>
        <v>0.29166666666666663</v>
      </c>
      <c r="J32" s="14" t="str">
        <f t="shared" si="2"/>
        <v/>
      </c>
    </row>
    <row r="33" spans="2:10" x14ac:dyDescent="0.25">
      <c r="B33" s="7">
        <f t="shared" si="1"/>
        <v>43125</v>
      </c>
      <c r="C33" s="8">
        <f t="shared" si="1"/>
        <v>43125</v>
      </c>
      <c r="D33" s="9">
        <v>0.375</v>
      </c>
      <c r="E33" s="10">
        <v>0.5</v>
      </c>
      <c r="F33" s="11">
        <v>0.58333333333333337</v>
      </c>
      <c r="G33" s="12">
        <v>0.75</v>
      </c>
      <c r="I33" s="14">
        <f t="shared" si="0"/>
        <v>0.29166666666666663</v>
      </c>
      <c r="J33" s="14" t="str">
        <f t="shared" si="2"/>
        <v/>
      </c>
    </row>
    <row r="34" spans="2:10" x14ac:dyDescent="0.25">
      <c r="B34" s="7">
        <f t="shared" si="1"/>
        <v>43126</v>
      </c>
      <c r="C34" s="8">
        <f t="shared" si="1"/>
        <v>43126</v>
      </c>
      <c r="D34" s="9">
        <v>0.375</v>
      </c>
      <c r="E34" s="10">
        <v>0.5</v>
      </c>
      <c r="F34" s="11">
        <v>0.58333333333333337</v>
      </c>
      <c r="G34" s="12">
        <v>0.75</v>
      </c>
      <c r="I34" s="14">
        <f t="shared" si="0"/>
        <v>0.29166666666666663</v>
      </c>
      <c r="J34" s="14" t="str">
        <f t="shared" si="2"/>
        <v/>
      </c>
    </row>
    <row r="35" spans="2:10" x14ac:dyDescent="0.25">
      <c r="B35" s="7">
        <f t="shared" si="1"/>
        <v>43127</v>
      </c>
      <c r="C35" s="8">
        <f t="shared" si="1"/>
        <v>43127</v>
      </c>
      <c r="D35" s="9"/>
      <c r="E35" s="10"/>
      <c r="F35" s="11"/>
      <c r="G35" s="12"/>
      <c r="I35" s="14">
        <f t="shared" si="0"/>
        <v>0</v>
      </c>
      <c r="J35" s="14" t="str">
        <f t="shared" si="2"/>
        <v/>
      </c>
    </row>
    <row r="36" spans="2:10" x14ac:dyDescent="0.25">
      <c r="B36" s="7">
        <f t="shared" si="1"/>
        <v>43128</v>
      </c>
      <c r="C36" s="8">
        <f t="shared" si="1"/>
        <v>43128</v>
      </c>
      <c r="D36" s="9"/>
      <c r="E36" s="10"/>
      <c r="F36" s="11"/>
      <c r="G36" s="12"/>
      <c r="I36" s="14">
        <f t="shared" si="0"/>
        <v>0</v>
      </c>
      <c r="J36" s="14" t="str">
        <f t="shared" si="2"/>
        <v/>
      </c>
    </row>
    <row r="37" spans="2:10" x14ac:dyDescent="0.25">
      <c r="B37" s="7">
        <f t="shared" si="1"/>
        <v>43129</v>
      </c>
      <c r="C37" s="8">
        <f t="shared" si="1"/>
        <v>43129</v>
      </c>
      <c r="D37" s="9">
        <v>0.375</v>
      </c>
      <c r="E37" s="10">
        <v>0.5</v>
      </c>
      <c r="F37" s="11">
        <v>0.58333333333333337</v>
      </c>
      <c r="G37" s="12">
        <v>0.75</v>
      </c>
      <c r="I37" s="14">
        <f t="shared" si="0"/>
        <v>0.29166666666666663</v>
      </c>
      <c r="J37" s="14" t="str">
        <f t="shared" si="2"/>
        <v/>
      </c>
    </row>
    <row r="38" spans="2:10" x14ac:dyDescent="0.25">
      <c r="B38" s="7">
        <f t="shared" si="1"/>
        <v>43130</v>
      </c>
      <c r="C38" s="8">
        <f t="shared" si="1"/>
        <v>43130</v>
      </c>
      <c r="D38" s="9">
        <v>0.375</v>
      </c>
      <c r="E38" s="10">
        <v>0.5</v>
      </c>
      <c r="F38" s="11">
        <v>0.58333333333333337</v>
      </c>
      <c r="G38" s="12">
        <v>0.75</v>
      </c>
      <c r="I38" s="14">
        <f t="shared" si="0"/>
        <v>0.29166666666666663</v>
      </c>
      <c r="J38" s="14" t="str">
        <f t="shared" si="2"/>
        <v/>
      </c>
    </row>
    <row r="39" spans="2:10" x14ac:dyDescent="0.25">
      <c r="B39" s="7">
        <f t="shared" si="1"/>
        <v>43131</v>
      </c>
      <c r="C39" s="8">
        <f t="shared" si="1"/>
        <v>43131</v>
      </c>
      <c r="D39" s="9">
        <v>0.375</v>
      </c>
      <c r="E39" s="10">
        <v>0.5</v>
      </c>
      <c r="F39" s="11">
        <v>0.58333333333333337</v>
      </c>
      <c r="G39" s="12">
        <v>0.75</v>
      </c>
      <c r="I39" s="14">
        <f t="shared" si="0"/>
        <v>0.29166666666666663</v>
      </c>
      <c r="J39" s="14" t="str">
        <f t="shared" si="2"/>
        <v/>
      </c>
    </row>
    <row r="41" spans="2:10" x14ac:dyDescent="0.25">
      <c r="G41" s="29" t="s">
        <v>5</v>
      </c>
      <c r="H41" s="29"/>
      <c r="I41" s="5">
        <f>SUM(I$9:I$39)</f>
        <v>6.7083333333333348</v>
      </c>
      <c r="J41" s="5">
        <f>SUM(J$9:J$39)</f>
        <v>0</v>
      </c>
    </row>
  </sheetData>
  <mergeCells count="6">
    <mergeCell ref="D3:G4"/>
    <mergeCell ref="I6:J6"/>
    <mergeCell ref="G41:H41"/>
    <mergeCell ref="D6:E6"/>
    <mergeCell ref="F6:G6"/>
    <mergeCell ref="D5:G5"/>
  </mergeCells>
  <conditionalFormatting sqref="B9:G39">
    <cfRule type="expression" dxfId="69" priority="19">
      <formula>COUNTIF(Feries,$B9)</formula>
    </cfRule>
    <cfRule type="expression" dxfId="68" priority="20">
      <formula>WEEKDAY($B9)=1</formula>
    </cfRule>
    <cfRule type="expression" dxfId="67" priority="22">
      <formula>WEEKDAY($B9)=2</formula>
    </cfRule>
  </conditionalFormatting>
  <conditionalFormatting sqref="D7">
    <cfRule type="expression" dxfId="66" priority="16">
      <formula>COUNTIF(Feries,$B7)</formula>
    </cfRule>
    <cfRule type="expression" dxfId="65" priority="17">
      <formula>WEEKDAY($B7)=1</formula>
    </cfRule>
    <cfRule type="expression" dxfId="64" priority="18">
      <formula>WEEKDAY($B7)=2</formula>
    </cfRule>
  </conditionalFormatting>
  <conditionalFormatting sqref="E7">
    <cfRule type="expression" dxfId="63" priority="13">
      <formula>COUNTIF(Feries,$B7)</formula>
    </cfRule>
    <cfRule type="expression" dxfId="62" priority="14">
      <formula>WEEKDAY($B7)=1</formula>
    </cfRule>
    <cfRule type="expression" dxfId="61" priority="15">
      <formula>WEEKDAY($B7)=2</formula>
    </cfRule>
  </conditionalFormatting>
  <conditionalFormatting sqref="F7">
    <cfRule type="expression" dxfId="60" priority="10">
      <formula>COUNTIF(Feries,$B7)</formula>
    </cfRule>
    <cfRule type="expression" dxfId="59" priority="11">
      <formula>WEEKDAY($B7)=1</formula>
    </cfRule>
    <cfRule type="expression" dxfId="58" priority="12">
      <formula>WEEKDAY($B7)=2</formula>
    </cfRule>
  </conditionalFormatting>
  <conditionalFormatting sqref="G7">
    <cfRule type="expression" dxfId="57" priority="7">
      <formula>COUNTIF(Feries,$B7)</formula>
    </cfRule>
    <cfRule type="expression" dxfId="56" priority="8">
      <formula>WEEKDAY($B7)=1</formula>
    </cfRule>
    <cfRule type="expression" dxfId="55" priority="9">
      <formula>WEEKDAY($B7)=2</formula>
    </cfRule>
  </conditionalFormatting>
  <conditionalFormatting sqref="F6">
    <cfRule type="expression" dxfId="54" priority="4">
      <formula>COUNTIF(Feries,$B6)</formula>
    </cfRule>
    <cfRule type="expression" dxfId="53" priority="5">
      <formula>WEEKDAY($B6)=1</formula>
    </cfRule>
    <cfRule type="expression" dxfId="52" priority="6">
      <formula>WEEKDAY($B6)=2</formula>
    </cfRule>
  </conditionalFormatting>
  <conditionalFormatting sqref="N11">
    <cfRule type="expression" dxfId="51" priority="1">
      <formula>COUNTIF(Feries,$B11)</formula>
    </cfRule>
    <cfRule type="expression" dxfId="50" priority="2">
      <formula>WEEKDAY($B11)=1</formula>
    </cfRule>
    <cfRule type="expression" dxfId="49" priority="3">
      <formula>WEEKDAY($B11)=2</formula>
    </cfRule>
  </conditionalFormatting>
  <pageMargins left="0.7" right="0.7" top="0.75" bottom="0.75" header="0.3" footer="0.3"/>
  <pageSetup paperSize="284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E3C569-A744-46F9-9EC2-B06D6024626C}">
  <sheetPr>
    <tabColor theme="4" tint="0.59999389629810485"/>
  </sheetPr>
  <dimension ref="B3:J41"/>
  <sheetViews>
    <sheetView tabSelected="1" topLeftCell="A4" workbookViewId="0">
      <selection activeCell="B37" sqref="B37"/>
    </sheetView>
  </sheetViews>
  <sheetFormatPr baseColWidth="10" defaultRowHeight="15" x14ac:dyDescent="0.25"/>
  <cols>
    <col min="1" max="1" width="14.140625" style="3" customWidth="1"/>
    <col min="2" max="2" width="13.140625" style="3" customWidth="1"/>
    <col min="3" max="3" width="4.7109375" style="3" customWidth="1"/>
    <col min="4" max="16384" width="11.42578125" style="3"/>
  </cols>
  <sheetData>
    <row r="3" spans="2:10" x14ac:dyDescent="0.25">
      <c r="D3" s="34">
        <f>Janvier!D3</f>
        <v>2018</v>
      </c>
      <c r="E3" s="34"/>
      <c r="F3" s="34"/>
      <c r="G3" s="34"/>
    </row>
    <row r="4" spans="2:10" x14ac:dyDescent="0.25">
      <c r="D4" s="34"/>
      <c r="E4" s="34"/>
      <c r="F4" s="34"/>
      <c r="G4" s="34"/>
    </row>
    <row r="5" spans="2:10" ht="31.5" x14ac:dyDescent="0.5">
      <c r="D5" s="33" t="s">
        <v>6</v>
      </c>
      <c r="E5" s="33"/>
      <c r="F5" s="33"/>
      <c r="G5" s="33"/>
      <c r="I5" s="4"/>
      <c r="J5" s="4"/>
    </row>
    <row r="6" spans="2:10" x14ac:dyDescent="0.25">
      <c r="D6" s="30" t="s">
        <v>0</v>
      </c>
      <c r="E6" s="30"/>
      <c r="F6" s="31" t="s">
        <v>3</v>
      </c>
      <c r="G6" s="32"/>
      <c r="I6" s="28" t="s">
        <v>17</v>
      </c>
      <c r="J6" s="28"/>
    </row>
    <row r="7" spans="2:10" x14ac:dyDescent="0.25">
      <c r="D7" s="9" t="s">
        <v>1</v>
      </c>
      <c r="E7" s="10" t="s">
        <v>2</v>
      </c>
      <c r="F7" s="11" t="s">
        <v>1</v>
      </c>
      <c r="G7" s="12" t="s">
        <v>2</v>
      </c>
      <c r="I7" s="13" t="s">
        <v>18</v>
      </c>
      <c r="J7" s="13" t="s">
        <v>16</v>
      </c>
    </row>
    <row r="8" spans="2:10" x14ac:dyDescent="0.25">
      <c r="B8" s="6"/>
      <c r="D8" s="1"/>
      <c r="E8" s="1"/>
      <c r="F8" s="1"/>
      <c r="G8" s="1"/>
      <c r="I8" s="14"/>
      <c r="J8" s="13"/>
    </row>
    <row r="9" spans="2:10" x14ac:dyDescent="0.25">
      <c r="B9" s="7">
        <f>DATE(Janvier!D3,2,1)</f>
        <v>43132</v>
      </c>
      <c r="C9" s="8">
        <f>DATE(Janvier!D3,2,1)</f>
        <v>43132</v>
      </c>
      <c r="D9" s="9"/>
      <c r="E9" s="10"/>
      <c r="F9" s="11"/>
      <c r="G9" s="12"/>
      <c r="I9" s="14">
        <f>IF(($E9-$D9)+($G9-$F9)&gt;7/24,7/24,($E9-$D9)+($G9-$F9))</f>
        <v>0</v>
      </c>
      <c r="J9" s="14" t="str">
        <f>IF(($E9-$D9)+($G9-$F9)&gt;8/24,(($E9-$D9)+($G9-$F9))-$I9,"")</f>
        <v/>
      </c>
    </row>
    <row r="10" spans="2:10" x14ac:dyDescent="0.25">
      <c r="B10" s="7">
        <f>B9+1</f>
        <v>43133</v>
      </c>
      <c r="C10" s="8">
        <f>C9+1</f>
        <v>43133</v>
      </c>
      <c r="D10" s="9"/>
      <c r="E10" s="10"/>
      <c r="F10" s="11"/>
      <c r="G10" s="12"/>
      <c r="I10" s="14">
        <f t="shared" ref="I10:I39" si="0">IF(($E10-$D10)+($G10-$F10)&gt;7/24,7/24,($E10-$D10)+($G10-$F10))</f>
        <v>0</v>
      </c>
      <c r="J10" s="14" t="str">
        <f>IF(($E10-$D10)+($G10-$F10)&gt;8/24,(($E10-$D10)+($G10-$F10))-$I10,"")</f>
        <v/>
      </c>
    </row>
    <row r="11" spans="2:10" x14ac:dyDescent="0.25">
      <c r="B11" s="7">
        <f t="shared" ref="B11:C26" si="1">B10+1</f>
        <v>43134</v>
      </c>
      <c r="C11" s="8">
        <f t="shared" si="1"/>
        <v>43134</v>
      </c>
      <c r="D11" s="9"/>
      <c r="E11" s="10"/>
      <c r="F11" s="11"/>
      <c r="G11" s="12"/>
      <c r="I11" s="14">
        <f t="shared" si="0"/>
        <v>0</v>
      </c>
      <c r="J11" s="14" t="str">
        <f t="shared" ref="J11:J39" si="2">IF(($E11-$D11)+($G11-$F11)&gt;8/24,(($E11-$D11)+($G11-$F11))-$I11,"")</f>
        <v/>
      </c>
    </row>
    <row r="12" spans="2:10" x14ac:dyDescent="0.25">
      <c r="B12" s="7">
        <f t="shared" si="1"/>
        <v>43135</v>
      </c>
      <c r="C12" s="8">
        <f t="shared" si="1"/>
        <v>43135</v>
      </c>
      <c r="D12" s="9"/>
      <c r="E12" s="10"/>
      <c r="F12" s="11"/>
      <c r="G12" s="12"/>
      <c r="I12" s="14">
        <f t="shared" si="0"/>
        <v>0</v>
      </c>
      <c r="J12" s="14" t="str">
        <f t="shared" si="2"/>
        <v/>
      </c>
    </row>
    <row r="13" spans="2:10" x14ac:dyDescent="0.25">
      <c r="B13" s="7">
        <f t="shared" si="1"/>
        <v>43136</v>
      </c>
      <c r="C13" s="8">
        <f t="shared" si="1"/>
        <v>43136</v>
      </c>
      <c r="D13" s="9"/>
      <c r="E13" s="10"/>
      <c r="F13" s="11"/>
      <c r="G13" s="12"/>
      <c r="I13" s="14">
        <f t="shared" si="0"/>
        <v>0</v>
      </c>
      <c r="J13" s="14" t="str">
        <f t="shared" si="2"/>
        <v/>
      </c>
    </row>
    <row r="14" spans="2:10" x14ac:dyDescent="0.25">
      <c r="B14" s="7">
        <f t="shared" si="1"/>
        <v>43137</v>
      </c>
      <c r="C14" s="8">
        <f t="shared" si="1"/>
        <v>43137</v>
      </c>
      <c r="D14" s="9"/>
      <c r="E14" s="10"/>
      <c r="F14" s="11"/>
      <c r="G14" s="12"/>
      <c r="I14" s="14">
        <f t="shared" si="0"/>
        <v>0</v>
      </c>
      <c r="J14" s="14" t="str">
        <f t="shared" si="2"/>
        <v/>
      </c>
    </row>
    <row r="15" spans="2:10" x14ac:dyDescent="0.25">
      <c r="B15" s="7">
        <f t="shared" si="1"/>
        <v>43138</v>
      </c>
      <c r="C15" s="8">
        <f t="shared" si="1"/>
        <v>43138</v>
      </c>
      <c r="D15" s="9"/>
      <c r="E15" s="10"/>
      <c r="F15" s="11"/>
      <c r="G15" s="12"/>
      <c r="I15" s="14">
        <f t="shared" si="0"/>
        <v>0</v>
      </c>
      <c r="J15" s="14" t="str">
        <f t="shared" si="2"/>
        <v/>
      </c>
    </row>
    <row r="16" spans="2:10" x14ac:dyDescent="0.25">
      <c r="B16" s="7">
        <f t="shared" si="1"/>
        <v>43139</v>
      </c>
      <c r="C16" s="8">
        <f t="shared" si="1"/>
        <v>43139</v>
      </c>
      <c r="D16" s="9"/>
      <c r="E16" s="10"/>
      <c r="F16" s="11"/>
      <c r="G16" s="12"/>
      <c r="I16" s="14">
        <f t="shared" si="0"/>
        <v>0</v>
      </c>
      <c r="J16" s="14" t="str">
        <f t="shared" si="2"/>
        <v/>
      </c>
    </row>
    <row r="17" spans="2:10" x14ac:dyDescent="0.25">
      <c r="B17" s="7">
        <f t="shared" si="1"/>
        <v>43140</v>
      </c>
      <c r="C17" s="8">
        <f t="shared" si="1"/>
        <v>43140</v>
      </c>
      <c r="D17" s="9"/>
      <c r="E17" s="10"/>
      <c r="F17" s="11"/>
      <c r="G17" s="12"/>
      <c r="I17" s="14">
        <f t="shared" si="0"/>
        <v>0</v>
      </c>
      <c r="J17" s="14" t="str">
        <f t="shared" si="2"/>
        <v/>
      </c>
    </row>
    <row r="18" spans="2:10" x14ac:dyDescent="0.25">
      <c r="B18" s="7">
        <f t="shared" si="1"/>
        <v>43141</v>
      </c>
      <c r="C18" s="8">
        <f t="shared" si="1"/>
        <v>43141</v>
      </c>
      <c r="D18" s="9"/>
      <c r="E18" s="10"/>
      <c r="F18" s="11"/>
      <c r="G18" s="12"/>
      <c r="I18" s="14">
        <f t="shared" si="0"/>
        <v>0</v>
      </c>
      <c r="J18" s="14" t="str">
        <f t="shared" si="2"/>
        <v/>
      </c>
    </row>
    <row r="19" spans="2:10" x14ac:dyDescent="0.25">
      <c r="B19" s="7">
        <f t="shared" si="1"/>
        <v>43142</v>
      </c>
      <c r="C19" s="8">
        <f t="shared" si="1"/>
        <v>43142</v>
      </c>
      <c r="D19" s="9"/>
      <c r="E19" s="10"/>
      <c r="F19" s="11"/>
      <c r="G19" s="12"/>
      <c r="I19" s="14">
        <f t="shared" si="0"/>
        <v>0</v>
      </c>
      <c r="J19" s="14" t="str">
        <f t="shared" si="2"/>
        <v/>
      </c>
    </row>
    <row r="20" spans="2:10" x14ac:dyDescent="0.25">
      <c r="B20" s="7">
        <f t="shared" si="1"/>
        <v>43143</v>
      </c>
      <c r="C20" s="8">
        <f t="shared" si="1"/>
        <v>43143</v>
      </c>
      <c r="D20" s="9"/>
      <c r="E20" s="10"/>
      <c r="F20" s="11"/>
      <c r="G20" s="12"/>
      <c r="I20" s="14">
        <f t="shared" si="0"/>
        <v>0</v>
      </c>
      <c r="J20" s="14" t="str">
        <f t="shared" si="2"/>
        <v/>
      </c>
    </row>
    <row r="21" spans="2:10" x14ac:dyDescent="0.25">
      <c r="B21" s="7">
        <f t="shared" si="1"/>
        <v>43144</v>
      </c>
      <c r="C21" s="8">
        <f t="shared" si="1"/>
        <v>43144</v>
      </c>
      <c r="D21" s="9"/>
      <c r="E21" s="10"/>
      <c r="F21" s="11"/>
      <c r="G21" s="12"/>
      <c r="I21" s="14">
        <f t="shared" si="0"/>
        <v>0</v>
      </c>
      <c r="J21" s="14" t="str">
        <f t="shared" si="2"/>
        <v/>
      </c>
    </row>
    <row r="22" spans="2:10" x14ac:dyDescent="0.25">
      <c r="B22" s="7">
        <f t="shared" si="1"/>
        <v>43145</v>
      </c>
      <c r="C22" s="8">
        <f t="shared" si="1"/>
        <v>43145</v>
      </c>
      <c r="D22" s="9"/>
      <c r="E22" s="10"/>
      <c r="F22" s="11"/>
      <c r="G22" s="12"/>
      <c r="I22" s="14">
        <f t="shared" si="0"/>
        <v>0</v>
      </c>
      <c r="J22" s="14" t="str">
        <f t="shared" si="2"/>
        <v/>
      </c>
    </row>
    <row r="23" spans="2:10" x14ac:dyDescent="0.25">
      <c r="B23" s="7">
        <f t="shared" si="1"/>
        <v>43146</v>
      </c>
      <c r="C23" s="8">
        <f t="shared" si="1"/>
        <v>43146</v>
      </c>
      <c r="D23" s="9"/>
      <c r="E23" s="10"/>
      <c r="F23" s="11"/>
      <c r="G23" s="12"/>
      <c r="I23" s="14">
        <f t="shared" si="0"/>
        <v>0</v>
      </c>
      <c r="J23" s="14" t="str">
        <f t="shared" si="2"/>
        <v/>
      </c>
    </row>
    <row r="24" spans="2:10" x14ac:dyDescent="0.25">
      <c r="B24" s="7">
        <f t="shared" si="1"/>
        <v>43147</v>
      </c>
      <c r="C24" s="8">
        <f t="shared" si="1"/>
        <v>43147</v>
      </c>
      <c r="D24" s="9"/>
      <c r="E24" s="10"/>
      <c r="F24" s="11"/>
      <c r="G24" s="12"/>
      <c r="I24" s="14">
        <f t="shared" si="0"/>
        <v>0</v>
      </c>
      <c r="J24" s="14" t="str">
        <f t="shared" si="2"/>
        <v/>
      </c>
    </row>
    <row r="25" spans="2:10" x14ac:dyDescent="0.25">
      <c r="B25" s="7">
        <f t="shared" si="1"/>
        <v>43148</v>
      </c>
      <c r="C25" s="8">
        <f t="shared" si="1"/>
        <v>43148</v>
      </c>
      <c r="D25" s="9"/>
      <c r="E25" s="10"/>
      <c r="F25" s="11"/>
      <c r="G25" s="12"/>
      <c r="I25" s="14">
        <f t="shared" si="0"/>
        <v>0</v>
      </c>
      <c r="J25" s="14" t="str">
        <f t="shared" si="2"/>
        <v/>
      </c>
    </row>
    <row r="26" spans="2:10" x14ac:dyDescent="0.25">
      <c r="B26" s="7">
        <f t="shared" si="1"/>
        <v>43149</v>
      </c>
      <c r="C26" s="8">
        <f t="shared" si="1"/>
        <v>43149</v>
      </c>
      <c r="D26" s="9"/>
      <c r="E26" s="10"/>
      <c r="F26" s="11"/>
      <c r="G26" s="12"/>
      <c r="I26" s="14">
        <f t="shared" si="0"/>
        <v>0</v>
      </c>
      <c r="J26" s="14" t="str">
        <f t="shared" si="2"/>
        <v/>
      </c>
    </row>
    <row r="27" spans="2:10" x14ac:dyDescent="0.25">
      <c r="B27" s="7">
        <f t="shared" ref="B27:C36" si="3">B26+1</f>
        <v>43150</v>
      </c>
      <c r="C27" s="8">
        <f t="shared" si="3"/>
        <v>43150</v>
      </c>
      <c r="D27" s="9"/>
      <c r="E27" s="10"/>
      <c r="F27" s="11"/>
      <c r="G27" s="12"/>
      <c r="I27" s="14">
        <f t="shared" si="0"/>
        <v>0</v>
      </c>
      <c r="J27" s="14" t="str">
        <f t="shared" si="2"/>
        <v/>
      </c>
    </row>
    <row r="28" spans="2:10" x14ac:dyDescent="0.25">
      <c r="B28" s="7">
        <f t="shared" si="3"/>
        <v>43151</v>
      </c>
      <c r="C28" s="8">
        <f t="shared" si="3"/>
        <v>43151</v>
      </c>
      <c r="D28" s="9"/>
      <c r="E28" s="10"/>
      <c r="F28" s="11"/>
      <c r="G28" s="12"/>
      <c r="I28" s="14">
        <f t="shared" si="0"/>
        <v>0</v>
      </c>
      <c r="J28" s="14" t="str">
        <f t="shared" si="2"/>
        <v/>
      </c>
    </row>
    <row r="29" spans="2:10" x14ac:dyDescent="0.25">
      <c r="B29" s="7">
        <f t="shared" si="3"/>
        <v>43152</v>
      </c>
      <c r="C29" s="8">
        <f t="shared" si="3"/>
        <v>43152</v>
      </c>
      <c r="D29" s="9"/>
      <c r="E29" s="10"/>
      <c r="F29" s="11"/>
      <c r="G29" s="12"/>
      <c r="I29" s="14">
        <f t="shared" si="0"/>
        <v>0</v>
      </c>
      <c r="J29" s="14" t="str">
        <f t="shared" si="2"/>
        <v/>
      </c>
    </row>
    <row r="30" spans="2:10" x14ac:dyDescent="0.25">
      <c r="B30" s="7">
        <f t="shared" si="3"/>
        <v>43153</v>
      </c>
      <c r="C30" s="8">
        <f t="shared" si="3"/>
        <v>43153</v>
      </c>
      <c r="D30" s="9"/>
      <c r="E30" s="10"/>
      <c r="F30" s="11"/>
      <c r="G30" s="12"/>
      <c r="I30" s="14">
        <f t="shared" si="0"/>
        <v>0</v>
      </c>
      <c r="J30" s="14" t="str">
        <f t="shared" si="2"/>
        <v/>
      </c>
    </row>
    <row r="31" spans="2:10" x14ac:dyDescent="0.25">
      <c r="B31" s="7">
        <f t="shared" si="3"/>
        <v>43154</v>
      </c>
      <c r="C31" s="8">
        <f t="shared" si="3"/>
        <v>43154</v>
      </c>
      <c r="D31" s="9"/>
      <c r="E31" s="10"/>
      <c r="F31" s="11"/>
      <c r="G31" s="12"/>
      <c r="I31" s="14">
        <f t="shared" si="0"/>
        <v>0</v>
      </c>
      <c r="J31" s="14" t="str">
        <f t="shared" si="2"/>
        <v/>
      </c>
    </row>
    <row r="32" spans="2:10" x14ac:dyDescent="0.25">
      <c r="B32" s="7">
        <f t="shared" si="3"/>
        <v>43155</v>
      </c>
      <c r="C32" s="8">
        <f t="shared" si="3"/>
        <v>43155</v>
      </c>
      <c r="D32" s="9"/>
      <c r="E32" s="10"/>
      <c r="F32" s="11"/>
      <c r="G32" s="12"/>
      <c r="I32" s="14">
        <f t="shared" si="0"/>
        <v>0</v>
      </c>
      <c r="J32" s="14" t="str">
        <f t="shared" si="2"/>
        <v/>
      </c>
    </row>
    <row r="33" spans="2:10" x14ac:dyDescent="0.25">
      <c r="B33" s="7">
        <f t="shared" si="3"/>
        <v>43156</v>
      </c>
      <c r="C33" s="8">
        <f t="shared" si="3"/>
        <v>43156</v>
      </c>
      <c r="D33" s="9"/>
      <c r="E33" s="10"/>
      <c r="F33" s="11"/>
      <c r="G33" s="12"/>
      <c r="I33" s="14">
        <f t="shared" si="0"/>
        <v>0</v>
      </c>
      <c r="J33" s="14" t="str">
        <f t="shared" si="2"/>
        <v/>
      </c>
    </row>
    <row r="34" spans="2:10" x14ac:dyDescent="0.25">
      <c r="B34" s="7">
        <f t="shared" si="3"/>
        <v>43157</v>
      </c>
      <c r="C34" s="8">
        <f t="shared" si="3"/>
        <v>43157</v>
      </c>
      <c r="D34" s="9"/>
      <c r="E34" s="10"/>
      <c r="F34" s="11"/>
      <c r="G34" s="12"/>
      <c r="I34" s="14">
        <f t="shared" si="0"/>
        <v>0</v>
      </c>
      <c r="J34" s="14" t="str">
        <f t="shared" si="2"/>
        <v/>
      </c>
    </row>
    <row r="35" spans="2:10" x14ac:dyDescent="0.25">
      <c r="B35" s="7">
        <f t="shared" si="3"/>
        <v>43158</v>
      </c>
      <c r="C35" s="8">
        <f t="shared" si="3"/>
        <v>43158</v>
      </c>
      <c r="D35" s="9"/>
      <c r="E35" s="10"/>
      <c r="F35" s="11"/>
      <c r="G35" s="12"/>
      <c r="I35" s="14">
        <f t="shared" si="0"/>
        <v>0</v>
      </c>
      <c r="J35" s="14" t="str">
        <f t="shared" si="2"/>
        <v/>
      </c>
    </row>
    <row r="36" spans="2:10" x14ac:dyDescent="0.25">
      <c r="B36" s="7">
        <f t="shared" si="3"/>
        <v>43159</v>
      </c>
      <c r="C36" s="8">
        <f t="shared" si="3"/>
        <v>43159</v>
      </c>
      <c r="D36" s="9"/>
      <c r="E36" s="10"/>
      <c r="F36" s="11"/>
      <c r="G36" s="12"/>
      <c r="I36" s="14">
        <f t="shared" si="0"/>
        <v>0</v>
      </c>
      <c r="J36" s="14" t="str">
        <f t="shared" si="2"/>
        <v/>
      </c>
    </row>
    <row r="37" spans="2:10" x14ac:dyDescent="0.25">
      <c r="B37" s="7">
        <f>IF(MONTH($B$9+2)&lt;&gt;MONTH($B$9),"",$B$9+2)</f>
        <v>43134</v>
      </c>
      <c r="C37" s="8">
        <f t="shared" ref="C37" si="4">C36+1</f>
        <v>43160</v>
      </c>
      <c r="D37" s="9"/>
      <c r="E37" s="10"/>
      <c r="F37" s="11"/>
      <c r="G37" s="12"/>
      <c r="I37" s="14">
        <f t="shared" si="0"/>
        <v>0</v>
      </c>
      <c r="J37" s="14" t="str">
        <f t="shared" si="2"/>
        <v/>
      </c>
    </row>
    <row r="38" spans="2:10" x14ac:dyDescent="0.25">
      <c r="B38" s="7">
        <f t="shared" ref="B38:C38" si="5">B37+1</f>
        <v>43135</v>
      </c>
      <c r="C38" s="8">
        <f t="shared" si="5"/>
        <v>43161</v>
      </c>
      <c r="D38" s="9"/>
      <c r="E38" s="10"/>
      <c r="F38" s="11"/>
      <c r="G38" s="12"/>
      <c r="I38" s="14">
        <f t="shared" si="0"/>
        <v>0</v>
      </c>
      <c r="J38" s="14" t="str">
        <f t="shared" si="2"/>
        <v/>
      </c>
    </row>
    <row r="39" spans="2:10" x14ac:dyDescent="0.25">
      <c r="B39" s="7">
        <f t="shared" ref="B39:C39" si="6">B38+1</f>
        <v>43136</v>
      </c>
      <c r="C39" s="8">
        <f t="shared" si="6"/>
        <v>43162</v>
      </c>
      <c r="D39" s="9"/>
      <c r="E39" s="10"/>
      <c r="F39" s="11"/>
      <c r="G39" s="12"/>
      <c r="I39" s="14">
        <f t="shared" si="0"/>
        <v>0</v>
      </c>
      <c r="J39" s="14" t="str">
        <f t="shared" si="2"/>
        <v/>
      </c>
    </row>
    <row r="41" spans="2:10" x14ac:dyDescent="0.25">
      <c r="G41" s="29" t="s">
        <v>5</v>
      </c>
      <c r="H41" s="29"/>
      <c r="I41" s="5">
        <f>SUM(I$9:I$39)</f>
        <v>0</v>
      </c>
      <c r="J41" s="5">
        <f>SUM(J$9:J$39)</f>
        <v>0</v>
      </c>
    </row>
  </sheetData>
  <mergeCells count="6">
    <mergeCell ref="I6:J6"/>
    <mergeCell ref="G41:H41"/>
    <mergeCell ref="D3:G4"/>
    <mergeCell ref="D5:G5"/>
    <mergeCell ref="D6:E6"/>
    <mergeCell ref="F6:G6"/>
  </mergeCells>
  <conditionalFormatting sqref="B10:G39 B9:C9 E9:G9">
    <cfRule type="expression" dxfId="48" priority="19">
      <formula>WEEKDAY($B9)=1</formula>
    </cfRule>
    <cfRule type="expression" dxfId="47" priority="20">
      <formula>WEEKDAY($B9)=2</formula>
    </cfRule>
  </conditionalFormatting>
  <conditionalFormatting sqref="D7">
    <cfRule type="expression" dxfId="46" priority="16">
      <formula>COUNTIF(Feries,$B7)</formula>
    </cfRule>
    <cfRule type="expression" dxfId="45" priority="17">
      <formula>WEEKDAY($B7)=1</formula>
    </cfRule>
    <cfRule type="expression" dxfId="44" priority="18">
      <formula>WEEKDAY($B7)=2</formula>
    </cfRule>
  </conditionalFormatting>
  <conditionalFormatting sqref="E7">
    <cfRule type="expression" dxfId="43" priority="13">
      <formula>COUNTIF(Feries,$B7)</formula>
    </cfRule>
    <cfRule type="expression" dxfId="42" priority="14">
      <formula>WEEKDAY($B7)=1</formula>
    </cfRule>
    <cfRule type="expression" dxfId="41" priority="15">
      <formula>WEEKDAY($B7)=2</formula>
    </cfRule>
  </conditionalFormatting>
  <conditionalFormatting sqref="F7">
    <cfRule type="expression" dxfId="40" priority="10">
      <formula>COUNTIF(Feries,$B7)</formula>
    </cfRule>
    <cfRule type="expression" dxfId="39" priority="11">
      <formula>WEEKDAY($B7)=1</formula>
    </cfRule>
    <cfRule type="expression" dxfId="38" priority="12">
      <formula>WEEKDAY($B7)=2</formula>
    </cfRule>
  </conditionalFormatting>
  <conditionalFormatting sqref="G7">
    <cfRule type="expression" dxfId="37" priority="7">
      <formula>COUNTIF(Feries,$B7)</formula>
    </cfRule>
    <cfRule type="expression" dxfId="36" priority="8">
      <formula>WEEKDAY($B7)=1</formula>
    </cfRule>
    <cfRule type="expression" dxfId="35" priority="9">
      <formula>WEEKDAY($B7)=2</formula>
    </cfRule>
  </conditionalFormatting>
  <conditionalFormatting sqref="F6">
    <cfRule type="expression" dxfId="34" priority="4">
      <formula>COUNTIF(Feries,$B6)</formula>
    </cfRule>
    <cfRule type="expression" dxfId="33" priority="5">
      <formula>WEEKDAY($B6)=1</formula>
    </cfRule>
    <cfRule type="expression" dxfId="32" priority="6">
      <formula>WEEKDAY($B6)=2</formula>
    </cfRule>
  </conditionalFormatting>
  <conditionalFormatting sqref="D9">
    <cfRule type="expression" dxfId="31" priority="1">
      <formula>COUNTIF(Feries,$B9)</formula>
    </cfRule>
    <cfRule type="expression" dxfId="30" priority="2">
      <formula>WEEKDAY($B9)=1</formula>
    </cfRule>
    <cfRule type="expression" dxfId="29" priority="3">
      <formula>WEEKDAY($B9)=2</formula>
    </cfRule>
  </conditionalFormatting>
  <pageMargins left="0.7" right="0.7" top="0.75" bottom="0.75" header="0.3" footer="0.3"/>
  <pageSetup paperSize="284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72FE4E-7792-43DC-A5E4-F8209157A4E6}">
  <sheetPr>
    <tabColor theme="4" tint="0.39997558519241921"/>
  </sheetPr>
  <dimension ref="B3:J41"/>
  <sheetViews>
    <sheetView workbookViewId="0">
      <selection activeCell="L26" sqref="L26"/>
    </sheetView>
  </sheetViews>
  <sheetFormatPr baseColWidth="10" defaultRowHeight="15" x14ac:dyDescent="0.25"/>
  <cols>
    <col min="1" max="1" width="14.140625" style="3" customWidth="1"/>
    <col min="2" max="2" width="13.140625" style="3" customWidth="1"/>
    <col min="3" max="3" width="4.7109375" style="3" customWidth="1"/>
    <col min="4" max="16384" width="11.42578125" style="3"/>
  </cols>
  <sheetData>
    <row r="3" spans="2:10" x14ac:dyDescent="0.25">
      <c r="D3" s="34">
        <v>2018</v>
      </c>
      <c r="E3" s="34"/>
      <c r="F3" s="34"/>
      <c r="G3" s="34"/>
    </row>
    <row r="4" spans="2:10" x14ac:dyDescent="0.25">
      <c r="D4" s="34"/>
      <c r="E4" s="34"/>
      <c r="F4" s="34"/>
      <c r="G4" s="34"/>
    </row>
    <row r="5" spans="2:10" ht="31.5" x14ac:dyDescent="0.5">
      <c r="D5" s="33" t="s">
        <v>7</v>
      </c>
      <c r="E5" s="33"/>
      <c r="F5" s="33"/>
      <c r="G5" s="33"/>
      <c r="I5" s="4"/>
      <c r="J5" s="4"/>
    </row>
    <row r="6" spans="2:10" x14ac:dyDescent="0.25">
      <c r="D6" s="35" t="s">
        <v>0</v>
      </c>
      <c r="E6" s="35"/>
      <c r="F6" s="35" t="s">
        <v>3</v>
      </c>
      <c r="G6" s="35"/>
      <c r="I6" s="28" t="s">
        <v>17</v>
      </c>
      <c r="J6" s="28"/>
    </row>
    <row r="7" spans="2:10" x14ac:dyDescent="0.25">
      <c r="D7" s="2" t="s">
        <v>1</v>
      </c>
      <c r="E7" s="2" t="s">
        <v>2</v>
      </c>
      <c r="F7" s="2" t="s">
        <v>1</v>
      </c>
      <c r="G7" s="2" t="s">
        <v>2</v>
      </c>
      <c r="I7" s="13" t="s">
        <v>18</v>
      </c>
      <c r="J7" s="13" t="s">
        <v>16</v>
      </c>
    </row>
    <row r="8" spans="2:10" x14ac:dyDescent="0.25">
      <c r="B8" s="6"/>
      <c r="D8" s="1"/>
      <c r="E8" s="1"/>
      <c r="F8" s="1"/>
      <c r="G8" s="1"/>
      <c r="I8" s="14"/>
      <c r="J8" s="13"/>
    </row>
    <row r="9" spans="2:10" x14ac:dyDescent="0.25">
      <c r="B9" s="7">
        <f>DATE(Janvier!D3,3,1)</f>
        <v>43160</v>
      </c>
      <c r="C9" s="8">
        <f>DATE(Janvier!D3,3,1)</f>
        <v>43160</v>
      </c>
      <c r="D9" s="9"/>
      <c r="E9" s="10"/>
      <c r="F9" s="11"/>
      <c r="G9" s="12"/>
      <c r="I9" s="14">
        <f>IF(($E9-$D9)+($G9-$F9)&gt;7/24,7/24,($E9-$D9)+($G9-$F9))</f>
        <v>0</v>
      </c>
      <c r="J9" s="14" t="str">
        <f>IF(($E9-$D9)+($G9-$F9)&gt;8/24,(($E9-$D9)+($G9-$F9))-$I9,"")</f>
        <v/>
      </c>
    </row>
    <row r="10" spans="2:10" x14ac:dyDescent="0.25">
      <c r="B10" s="7">
        <f>B9+1</f>
        <v>43161</v>
      </c>
      <c r="C10" s="8">
        <f>C9+1</f>
        <v>43161</v>
      </c>
      <c r="D10" s="9"/>
      <c r="E10" s="10"/>
      <c r="F10" s="11"/>
      <c r="G10" s="12"/>
      <c r="I10" s="14">
        <f t="shared" ref="I10:I39" si="0">IF(($E10-$D10)+($G10-$F10)&gt;7/24,7/24,($E10-$D10)+($G10-$F10))</f>
        <v>0</v>
      </c>
      <c r="J10" s="14" t="str">
        <f>IF(($E10-$D10)+($G10-$F10)&gt;8/24,(($E10-$D10)+($G10-$F10))-$I10,"")</f>
        <v/>
      </c>
    </row>
    <row r="11" spans="2:10" x14ac:dyDescent="0.25">
      <c r="B11" s="7">
        <f t="shared" ref="B11:C26" si="1">B10+1</f>
        <v>43162</v>
      </c>
      <c r="C11" s="8">
        <f t="shared" si="1"/>
        <v>43162</v>
      </c>
      <c r="D11" s="9"/>
      <c r="E11" s="10"/>
      <c r="F11" s="11"/>
      <c r="G11" s="12"/>
      <c r="I11" s="14">
        <f t="shared" si="0"/>
        <v>0</v>
      </c>
      <c r="J11" s="14" t="str">
        <f t="shared" ref="J11:J39" si="2">IF(($E11-$D11)+($G11-$F11)&gt;8/24,(($E11-$D11)+($G11-$F11))-$I11,"")</f>
        <v/>
      </c>
    </row>
    <row r="12" spans="2:10" x14ac:dyDescent="0.25">
      <c r="B12" s="7">
        <f t="shared" si="1"/>
        <v>43163</v>
      </c>
      <c r="C12" s="8">
        <f t="shared" si="1"/>
        <v>43163</v>
      </c>
      <c r="D12" s="9"/>
      <c r="E12" s="10"/>
      <c r="F12" s="11"/>
      <c r="G12" s="12"/>
      <c r="I12" s="14">
        <f t="shared" si="0"/>
        <v>0</v>
      </c>
      <c r="J12" s="14" t="str">
        <f t="shared" si="2"/>
        <v/>
      </c>
    </row>
    <row r="13" spans="2:10" x14ac:dyDescent="0.25">
      <c r="B13" s="7">
        <f t="shared" si="1"/>
        <v>43164</v>
      </c>
      <c r="C13" s="8">
        <f t="shared" si="1"/>
        <v>43164</v>
      </c>
      <c r="D13" s="9"/>
      <c r="E13" s="10"/>
      <c r="F13" s="11"/>
      <c r="G13" s="12"/>
      <c r="I13" s="14">
        <f t="shared" si="0"/>
        <v>0</v>
      </c>
      <c r="J13" s="14" t="str">
        <f t="shared" si="2"/>
        <v/>
      </c>
    </row>
    <row r="14" spans="2:10" x14ac:dyDescent="0.25">
      <c r="B14" s="7">
        <f t="shared" si="1"/>
        <v>43165</v>
      </c>
      <c r="C14" s="8">
        <f t="shared" si="1"/>
        <v>43165</v>
      </c>
      <c r="D14" s="9"/>
      <c r="E14" s="10"/>
      <c r="F14" s="11"/>
      <c r="G14" s="12"/>
      <c r="I14" s="14">
        <f t="shared" si="0"/>
        <v>0</v>
      </c>
      <c r="J14" s="14" t="str">
        <f t="shared" si="2"/>
        <v/>
      </c>
    </row>
    <row r="15" spans="2:10" x14ac:dyDescent="0.25">
      <c r="B15" s="7">
        <f t="shared" si="1"/>
        <v>43166</v>
      </c>
      <c r="C15" s="8">
        <f t="shared" si="1"/>
        <v>43166</v>
      </c>
      <c r="D15" s="9"/>
      <c r="E15" s="10"/>
      <c r="F15" s="11"/>
      <c r="G15" s="12"/>
      <c r="I15" s="14">
        <f t="shared" si="0"/>
        <v>0</v>
      </c>
      <c r="J15" s="14" t="str">
        <f t="shared" si="2"/>
        <v/>
      </c>
    </row>
    <row r="16" spans="2:10" x14ac:dyDescent="0.25">
      <c r="B16" s="7">
        <f t="shared" si="1"/>
        <v>43167</v>
      </c>
      <c r="C16" s="8">
        <f t="shared" si="1"/>
        <v>43167</v>
      </c>
      <c r="D16" s="9"/>
      <c r="E16" s="10"/>
      <c r="F16" s="11"/>
      <c r="G16" s="12"/>
      <c r="I16" s="14">
        <f t="shared" si="0"/>
        <v>0</v>
      </c>
      <c r="J16" s="14" t="str">
        <f t="shared" si="2"/>
        <v/>
      </c>
    </row>
    <row r="17" spans="2:10" x14ac:dyDescent="0.25">
      <c r="B17" s="7">
        <f t="shared" si="1"/>
        <v>43168</v>
      </c>
      <c r="C17" s="8">
        <f t="shared" si="1"/>
        <v>43168</v>
      </c>
      <c r="D17" s="9"/>
      <c r="E17" s="10"/>
      <c r="F17" s="11"/>
      <c r="G17" s="12"/>
      <c r="I17" s="14">
        <f t="shared" si="0"/>
        <v>0</v>
      </c>
      <c r="J17" s="14" t="str">
        <f t="shared" si="2"/>
        <v/>
      </c>
    </row>
    <row r="18" spans="2:10" x14ac:dyDescent="0.25">
      <c r="B18" s="7">
        <f t="shared" si="1"/>
        <v>43169</v>
      </c>
      <c r="C18" s="8">
        <f t="shared" si="1"/>
        <v>43169</v>
      </c>
      <c r="D18" s="9"/>
      <c r="E18" s="10"/>
      <c r="F18" s="11"/>
      <c r="G18" s="12"/>
      <c r="I18" s="14">
        <f t="shared" si="0"/>
        <v>0</v>
      </c>
      <c r="J18" s="14" t="str">
        <f t="shared" si="2"/>
        <v/>
      </c>
    </row>
    <row r="19" spans="2:10" x14ac:dyDescent="0.25">
      <c r="B19" s="7">
        <f t="shared" si="1"/>
        <v>43170</v>
      </c>
      <c r="C19" s="8">
        <f t="shared" si="1"/>
        <v>43170</v>
      </c>
      <c r="D19" s="9"/>
      <c r="E19" s="10"/>
      <c r="F19" s="11"/>
      <c r="G19" s="12"/>
      <c r="I19" s="14">
        <f t="shared" si="0"/>
        <v>0</v>
      </c>
      <c r="J19" s="14" t="str">
        <f t="shared" si="2"/>
        <v/>
      </c>
    </row>
    <row r="20" spans="2:10" x14ac:dyDescent="0.25">
      <c r="B20" s="7">
        <f t="shared" si="1"/>
        <v>43171</v>
      </c>
      <c r="C20" s="8">
        <f t="shared" si="1"/>
        <v>43171</v>
      </c>
      <c r="D20" s="9"/>
      <c r="E20" s="10"/>
      <c r="F20" s="11"/>
      <c r="G20" s="12"/>
      <c r="I20" s="14">
        <f t="shared" si="0"/>
        <v>0</v>
      </c>
      <c r="J20" s="14" t="str">
        <f t="shared" si="2"/>
        <v/>
      </c>
    </row>
    <row r="21" spans="2:10" x14ac:dyDescent="0.25">
      <c r="B21" s="7">
        <f t="shared" si="1"/>
        <v>43172</v>
      </c>
      <c r="C21" s="8">
        <f t="shared" si="1"/>
        <v>43172</v>
      </c>
      <c r="D21" s="9"/>
      <c r="E21" s="10"/>
      <c r="F21" s="11"/>
      <c r="G21" s="12"/>
      <c r="I21" s="14">
        <f t="shared" si="0"/>
        <v>0</v>
      </c>
      <c r="J21" s="14" t="str">
        <f t="shared" si="2"/>
        <v/>
      </c>
    </row>
    <row r="22" spans="2:10" x14ac:dyDescent="0.25">
      <c r="B22" s="7">
        <f t="shared" si="1"/>
        <v>43173</v>
      </c>
      <c r="C22" s="8">
        <f t="shared" si="1"/>
        <v>43173</v>
      </c>
      <c r="D22" s="9"/>
      <c r="E22" s="10"/>
      <c r="F22" s="11"/>
      <c r="G22" s="12"/>
      <c r="I22" s="14">
        <f t="shared" si="0"/>
        <v>0</v>
      </c>
      <c r="J22" s="14" t="str">
        <f t="shared" si="2"/>
        <v/>
      </c>
    </row>
    <row r="23" spans="2:10" x14ac:dyDescent="0.25">
      <c r="B23" s="7">
        <f t="shared" si="1"/>
        <v>43174</v>
      </c>
      <c r="C23" s="8">
        <f t="shared" si="1"/>
        <v>43174</v>
      </c>
      <c r="D23" s="9"/>
      <c r="E23" s="10"/>
      <c r="F23" s="11"/>
      <c r="G23" s="12"/>
      <c r="I23" s="14">
        <f t="shared" si="0"/>
        <v>0</v>
      </c>
      <c r="J23" s="14" t="str">
        <f t="shared" si="2"/>
        <v/>
      </c>
    </row>
    <row r="24" spans="2:10" x14ac:dyDescent="0.25">
      <c r="B24" s="7">
        <f t="shared" si="1"/>
        <v>43175</v>
      </c>
      <c r="C24" s="8">
        <f t="shared" si="1"/>
        <v>43175</v>
      </c>
      <c r="D24" s="9"/>
      <c r="E24" s="10"/>
      <c r="F24" s="11"/>
      <c r="G24" s="12"/>
      <c r="I24" s="14">
        <f t="shared" si="0"/>
        <v>0</v>
      </c>
      <c r="J24" s="14" t="str">
        <f t="shared" si="2"/>
        <v/>
      </c>
    </row>
    <row r="25" spans="2:10" x14ac:dyDescent="0.25">
      <c r="B25" s="7">
        <f t="shared" si="1"/>
        <v>43176</v>
      </c>
      <c r="C25" s="8">
        <f t="shared" si="1"/>
        <v>43176</v>
      </c>
      <c r="D25" s="9"/>
      <c r="E25" s="10"/>
      <c r="F25" s="11"/>
      <c r="G25" s="12"/>
      <c r="I25" s="14">
        <f t="shared" si="0"/>
        <v>0</v>
      </c>
      <c r="J25" s="14" t="str">
        <f t="shared" si="2"/>
        <v/>
      </c>
    </row>
    <row r="26" spans="2:10" x14ac:dyDescent="0.25">
      <c r="B26" s="7">
        <f t="shared" si="1"/>
        <v>43177</v>
      </c>
      <c r="C26" s="8">
        <f t="shared" si="1"/>
        <v>43177</v>
      </c>
      <c r="D26" s="9"/>
      <c r="E26" s="10"/>
      <c r="F26" s="11"/>
      <c r="G26" s="12"/>
      <c r="I26" s="14">
        <f t="shared" si="0"/>
        <v>0</v>
      </c>
      <c r="J26" s="14" t="str">
        <f t="shared" si="2"/>
        <v/>
      </c>
    </row>
    <row r="27" spans="2:10" x14ac:dyDescent="0.25">
      <c r="B27" s="7">
        <f t="shared" ref="B27:C39" si="3">B26+1</f>
        <v>43178</v>
      </c>
      <c r="C27" s="8">
        <f t="shared" si="3"/>
        <v>43178</v>
      </c>
      <c r="D27" s="9"/>
      <c r="E27" s="10"/>
      <c r="F27" s="11"/>
      <c r="G27" s="12"/>
      <c r="I27" s="14">
        <f t="shared" si="0"/>
        <v>0</v>
      </c>
      <c r="J27" s="14" t="str">
        <f t="shared" si="2"/>
        <v/>
      </c>
    </row>
    <row r="28" spans="2:10" x14ac:dyDescent="0.25">
      <c r="B28" s="7">
        <f t="shared" si="3"/>
        <v>43179</v>
      </c>
      <c r="C28" s="8">
        <f t="shared" si="3"/>
        <v>43179</v>
      </c>
      <c r="D28" s="9"/>
      <c r="E28" s="10"/>
      <c r="F28" s="11"/>
      <c r="G28" s="12"/>
      <c r="I28" s="14">
        <f t="shared" si="0"/>
        <v>0</v>
      </c>
      <c r="J28" s="14" t="str">
        <f t="shared" si="2"/>
        <v/>
      </c>
    </row>
    <row r="29" spans="2:10" x14ac:dyDescent="0.25">
      <c r="B29" s="7">
        <f t="shared" si="3"/>
        <v>43180</v>
      </c>
      <c r="C29" s="8">
        <f t="shared" si="3"/>
        <v>43180</v>
      </c>
      <c r="D29" s="9"/>
      <c r="E29" s="10"/>
      <c r="F29" s="11"/>
      <c r="G29" s="12"/>
      <c r="I29" s="14">
        <f t="shared" si="0"/>
        <v>0</v>
      </c>
      <c r="J29" s="14" t="str">
        <f t="shared" si="2"/>
        <v/>
      </c>
    </row>
    <row r="30" spans="2:10" x14ac:dyDescent="0.25">
      <c r="B30" s="7">
        <f t="shared" si="3"/>
        <v>43181</v>
      </c>
      <c r="C30" s="8">
        <f t="shared" si="3"/>
        <v>43181</v>
      </c>
      <c r="D30" s="9"/>
      <c r="E30" s="10"/>
      <c r="F30" s="11"/>
      <c r="G30" s="12"/>
      <c r="I30" s="14">
        <f t="shared" si="0"/>
        <v>0</v>
      </c>
      <c r="J30" s="14" t="str">
        <f t="shared" si="2"/>
        <v/>
      </c>
    </row>
    <row r="31" spans="2:10" x14ac:dyDescent="0.25">
      <c r="B31" s="7">
        <f t="shared" si="3"/>
        <v>43182</v>
      </c>
      <c r="C31" s="8">
        <f t="shared" si="3"/>
        <v>43182</v>
      </c>
      <c r="D31" s="9"/>
      <c r="E31" s="10"/>
      <c r="F31" s="11"/>
      <c r="G31" s="12"/>
      <c r="I31" s="14">
        <f t="shared" si="0"/>
        <v>0</v>
      </c>
      <c r="J31" s="14" t="str">
        <f t="shared" si="2"/>
        <v/>
      </c>
    </row>
    <row r="32" spans="2:10" x14ac:dyDescent="0.25">
      <c r="B32" s="7">
        <f t="shared" si="3"/>
        <v>43183</v>
      </c>
      <c r="C32" s="8">
        <f t="shared" si="3"/>
        <v>43183</v>
      </c>
      <c r="D32" s="9"/>
      <c r="E32" s="10"/>
      <c r="F32" s="11"/>
      <c r="G32" s="12"/>
      <c r="I32" s="14">
        <f t="shared" si="0"/>
        <v>0</v>
      </c>
      <c r="J32" s="14" t="str">
        <f t="shared" si="2"/>
        <v/>
      </c>
    </row>
    <row r="33" spans="2:10" x14ac:dyDescent="0.25">
      <c r="B33" s="7">
        <f t="shared" si="3"/>
        <v>43184</v>
      </c>
      <c r="C33" s="8">
        <f t="shared" si="3"/>
        <v>43184</v>
      </c>
      <c r="D33" s="9"/>
      <c r="E33" s="10"/>
      <c r="F33" s="11"/>
      <c r="G33" s="12"/>
      <c r="I33" s="14">
        <f t="shared" si="0"/>
        <v>0</v>
      </c>
      <c r="J33" s="14" t="str">
        <f t="shared" si="2"/>
        <v/>
      </c>
    </row>
    <row r="34" spans="2:10" x14ac:dyDescent="0.25">
      <c r="B34" s="7">
        <f t="shared" si="3"/>
        <v>43185</v>
      </c>
      <c r="C34" s="8">
        <f t="shared" si="3"/>
        <v>43185</v>
      </c>
      <c r="D34" s="9"/>
      <c r="E34" s="10"/>
      <c r="F34" s="11"/>
      <c r="G34" s="12"/>
      <c r="I34" s="14">
        <f t="shared" si="0"/>
        <v>0</v>
      </c>
      <c r="J34" s="14" t="str">
        <f t="shared" si="2"/>
        <v/>
      </c>
    </row>
    <row r="35" spans="2:10" x14ac:dyDescent="0.25">
      <c r="B35" s="7">
        <f t="shared" si="3"/>
        <v>43186</v>
      </c>
      <c r="C35" s="8">
        <f t="shared" si="3"/>
        <v>43186</v>
      </c>
      <c r="D35" s="9"/>
      <c r="E35" s="10"/>
      <c r="F35" s="11"/>
      <c r="G35" s="12"/>
      <c r="I35" s="14">
        <f t="shared" si="0"/>
        <v>0</v>
      </c>
      <c r="J35" s="14" t="str">
        <f t="shared" si="2"/>
        <v/>
      </c>
    </row>
    <row r="36" spans="2:10" x14ac:dyDescent="0.25">
      <c r="B36" s="7">
        <f t="shared" si="3"/>
        <v>43187</v>
      </c>
      <c r="C36" s="8">
        <f t="shared" si="3"/>
        <v>43187</v>
      </c>
      <c r="D36" s="9"/>
      <c r="E36" s="10"/>
      <c r="F36" s="11"/>
      <c r="G36" s="12"/>
      <c r="I36" s="14">
        <f t="shared" si="0"/>
        <v>0</v>
      </c>
      <c r="J36" s="14" t="str">
        <f t="shared" si="2"/>
        <v/>
      </c>
    </row>
    <row r="37" spans="2:10" x14ac:dyDescent="0.25">
      <c r="B37" s="7">
        <f t="shared" si="3"/>
        <v>43188</v>
      </c>
      <c r="C37" s="8">
        <f t="shared" si="3"/>
        <v>43188</v>
      </c>
      <c r="D37" s="9"/>
      <c r="E37" s="10"/>
      <c r="F37" s="11"/>
      <c r="G37" s="12"/>
      <c r="I37" s="14">
        <f t="shared" si="0"/>
        <v>0</v>
      </c>
      <c r="J37" s="14" t="str">
        <f t="shared" si="2"/>
        <v/>
      </c>
    </row>
    <row r="38" spans="2:10" x14ac:dyDescent="0.25">
      <c r="B38" s="7">
        <f t="shared" si="3"/>
        <v>43189</v>
      </c>
      <c r="C38" s="8">
        <f t="shared" si="3"/>
        <v>43189</v>
      </c>
      <c r="D38" s="9"/>
      <c r="E38" s="10"/>
      <c r="F38" s="11"/>
      <c r="G38" s="12"/>
      <c r="I38" s="14">
        <f t="shared" si="0"/>
        <v>0</v>
      </c>
      <c r="J38" s="14" t="str">
        <f t="shared" si="2"/>
        <v/>
      </c>
    </row>
    <row r="39" spans="2:10" x14ac:dyDescent="0.25">
      <c r="B39" s="7">
        <f t="shared" si="3"/>
        <v>43190</v>
      </c>
      <c r="C39" s="8">
        <f t="shared" si="3"/>
        <v>43190</v>
      </c>
      <c r="D39" s="9"/>
      <c r="E39" s="10"/>
      <c r="F39" s="11"/>
      <c r="G39" s="12"/>
      <c r="I39" s="14">
        <f t="shared" si="0"/>
        <v>0</v>
      </c>
      <c r="J39" s="14" t="str">
        <f t="shared" si="2"/>
        <v/>
      </c>
    </row>
    <row r="41" spans="2:10" x14ac:dyDescent="0.25">
      <c r="G41" s="29" t="s">
        <v>5</v>
      </c>
      <c r="H41" s="29"/>
      <c r="I41" s="5">
        <f>SUM(I$9:I$39)</f>
        <v>0</v>
      </c>
      <c r="J41" s="5">
        <f>SUM(J$9:J$39)</f>
        <v>0</v>
      </c>
    </row>
  </sheetData>
  <mergeCells count="6">
    <mergeCell ref="I6:J6"/>
    <mergeCell ref="G41:H41"/>
    <mergeCell ref="D3:G4"/>
    <mergeCell ref="D5:G5"/>
    <mergeCell ref="D6:E6"/>
    <mergeCell ref="F6:G6"/>
  </mergeCells>
  <conditionalFormatting sqref="B9:G39">
    <cfRule type="expression" dxfId="28" priority="1">
      <formula>WEEKDAY($B9)=1</formula>
    </cfRule>
    <cfRule type="expression" dxfId="27" priority="2">
      <formula>WEEKDAY($B9)=2</formula>
    </cfRule>
  </conditionalFormatting>
  <pageMargins left="0.7" right="0.7" top="0.75" bottom="0.75" header="0.3" footer="0.3"/>
  <pageSetup paperSize="284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A99407-727D-4FF3-9BCD-7263178833A3}">
  <sheetPr>
    <tabColor theme="7" tint="0.79998168889431442"/>
  </sheetPr>
  <dimension ref="B3:J41"/>
  <sheetViews>
    <sheetView workbookViewId="0">
      <selection activeCell="M16" sqref="M16"/>
    </sheetView>
  </sheetViews>
  <sheetFormatPr baseColWidth="10" defaultRowHeight="15" x14ac:dyDescent="0.25"/>
  <cols>
    <col min="1" max="1" width="14.140625" style="3" customWidth="1"/>
    <col min="2" max="2" width="13.140625" style="3" customWidth="1"/>
    <col min="3" max="3" width="4.7109375" style="3" customWidth="1"/>
    <col min="4" max="16384" width="11.42578125" style="3"/>
  </cols>
  <sheetData>
    <row r="3" spans="2:10" x14ac:dyDescent="0.25">
      <c r="D3" s="34">
        <f>Janvier!D3</f>
        <v>2018</v>
      </c>
      <c r="E3" s="34"/>
      <c r="F3" s="34"/>
      <c r="G3" s="34"/>
    </row>
    <row r="4" spans="2:10" x14ac:dyDescent="0.25">
      <c r="D4" s="34"/>
      <c r="E4" s="34"/>
      <c r="F4" s="34"/>
      <c r="G4" s="34"/>
    </row>
    <row r="5" spans="2:10" ht="31.5" x14ac:dyDescent="0.5">
      <c r="D5" s="33" t="s">
        <v>8</v>
      </c>
      <c r="E5" s="33"/>
      <c r="F5" s="33"/>
      <c r="G5" s="33"/>
      <c r="I5" s="4"/>
      <c r="J5" s="4"/>
    </row>
    <row r="6" spans="2:10" x14ac:dyDescent="0.25">
      <c r="D6" s="35" t="s">
        <v>0</v>
      </c>
      <c r="E6" s="35"/>
      <c r="F6" s="35" t="s">
        <v>3</v>
      </c>
      <c r="G6" s="35"/>
      <c r="I6" s="29" t="s">
        <v>17</v>
      </c>
      <c r="J6" s="29"/>
    </row>
    <row r="7" spans="2:10" x14ac:dyDescent="0.25">
      <c r="D7" s="2" t="s">
        <v>1</v>
      </c>
      <c r="E7" s="2" t="s">
        <v>2</v>
      </c>
      <c r="F7" s="2" t="s">
        <v>1</v>
      </c>
      <c r="G7" s="2" t="s">
        <v>2</v>
      </c>
      <c r="I7" s="3" t="s">
        <v>18</v>
      </c>
      <c r="J7" s="3" t="s">
        <v>16</v>
      </c>
    </row>
    <row r="8" spans="2:10" x14ac:dyDescent="0.25">
      <c r="B8" s="6"/>
      <c r="D8" s="1"/>
      <c r="E8" s="1"/>
      <c r="F8" s="1"/>
      <c r="G8" s="1"/>
      <c r="I8" s="1"/>
    </row>
    <row r="9" spans="2:10" x14ac:dyDescent="0.25">
      <c r="B9" s="7">
        <f>DATE(Janvier!D3,4,1)</f>
        <v>43191</v>
      </c>
      <c r="C9" s="8">
        <f>DATE(Janvier!D3,4,1)</f>
        <v>43191</v>
      </c>
      <c r="D9" s="9"/>
      <c r="E9" s="10"/>
      <c r="F9" s="11"/>
      <c r="G9" s="12"/>
      <c r="I9" s="1">
        <f>IF(($E9-$D9)+($G9-$F9)&gt;7/24,7/24,($E9-$D9)+($G9-$F9))</f>
        <v>0</v>
      </c>
      <c r="J9" s="1" t="str">
        <f>IF(($E9-$D9)+($G9-$F9)&gt;8/24,(($E9-$D9)+($G9-$F9))-$I9,"")</f>
        <v/>
      </c>
    </row>
    <row r="10" spans="2:10" x14ac:dyDescent="0.25">
      <c r="B10" s="7">
        <f>B9+1</f>
        <v>43192</v>
      </c>
      <c r="C10" s="8">
        <f>C9+1</f>
        <v>43192</v>
      </c>
      <c r="D10" s="9"/>
      <c r="E10" s="10"/>
      <c r="F10" s="11"/>
      <c r="G10" s="12"/>
      <c r="I10" s="1">
        <f t="shared" ref="I10:I39" si="0">IF(($E10-$D10)+($G10-$F10)&gt;7/24,7/24,($E10-$D10)+($G10-$F10))</f>
        <v>0</v>
      </c>
      <c r="J10" s="1" t="str">
        <f>IF(($E10-$D10)+($G10-$F10)&gt;8/24,(($E10-$D10)+($G10-$F10))-$I10,"")</f>
        <v/>
      </c>
    </row>
    <row r="11" spans="2:10" x14ac:dyDescent="0.25">
      <c r="B11" s="7">
        <f t="shared" ref="B11:C26" si="1">B10+1</f>
        <v>43193</v>
      </c>
      <c r="C11" s="8">
        <f t="shared" si="1"/>
        <v>43193</v>
      </c>
      <c r="D11" s="9"/>
      <c r="E11" s="10"/>
      <c r="F11" s="11"/>
      <c r="G11" s="12"/>
      <c r="I11" s="1">
        <f t="shared" si="0"/>
        <v>0</v>
      </c>
      <c r="J11" s="1" t="str">
        <f t="shared" ref="J11:J39" si="2">IF(($E11-$D11)+($G11-$F11)&gt;8/24,(($E11-$D11)+($G11-$F11))-$I11,"")</f>
        <v/>
      </c>
    </row>
    <row r="12" spans="2:10" x14ac:dyDescent="0.25">
      <c r="B12" s="7">
        <f t="shared" si="1"/>
        <v>43194</v>
      </c>
      <c r="C12" s="8">
        <f t="shared" si="1"/>
        <v>43194</v>
      </c>
      <c r="D12" s="9"/>
      <c r="E12" s="10"/>
      <c r="F12" s="11"/>
      <c r="G12" s="12"/>
      <c r="I12" s="1">
        <f t="shared" si="0"/>
        <v>0</v>
      </c>
      <c r="J12" s="1" t="str">
        <f t="shared" si="2"/>
        <v/>
      </c>
    </row>
    <row r="13" spans="2:10" x14ac:dyDescent="0.25">
      <c r="B13" s="7">
        <f t="shared" si="1"/>
        <v>43195</v>
      </c>
      <c r="C13" s="8">
        <f t="shared" si="1"/>
        <v>43195</v>
      </c>
      <c r="D13" s="9"/>
      <c r="E13" s="10"/>
      <c r="F13" s="11"/>
      <c r="G13" s="12"/>
      <c r="I13" s="1">
        <f t="shared" si="0"/>
        <v>0</v>
      </c>
      <c r="J13" s="1" t="str">
        <f t="shared" si="2"/>
        <v/>
      </c>
    </row>
    <row r="14" spans="2:10" x14ac:dyDescent="0.25">
      <c r="B14" s="7">
        <f t="shared" si="1"/>
        <v>43196</v>
      </c>
      <c r="C14" s="8">
        <f t="shared" si="1"/>
        <v>43196</v>
      </c>
      <c r="D14" s="9"/>
      <c r="E14" s="10"/>
      <c r="F14" s="11"/>
      <c r="G14" s="12"/>
      <c r="I14" s="1">
        <f t="shared" si="0"/>
        <v>0</v>
      </c>
      <c r="J14" s="1" t="str">
        <f t="shared" si="2"/>
        <v/>
      </c>
    </row>
    <row r="15" spans="2:10" x14ac:dyDescent="0.25">
      <c r="B15" s="7">
        <f t="shared" si="1"/>
        <v>43197</v>
      </c>
      <c r="C15" s="8">
        <f t="shared" si="1"/>
        <v>43197</v>
      </c>
      <c r="D15" s="9"/>
      <c r="E15" s="10"/>
      <c r="F15" s="11"/>
      <c r="G15" s="12"/>
      <c r="I15" s="1">
        <f t="shared" si="0"/>
        <v>0</v>
      </c>
      <c r="J15" s="1" t="str">
        <f t="shared" si="2"/>
        <v/>
      </c>
    </row>
    <row r="16" spans="2:10" x14ac:dyDescent="0.25">
      <c r="B16" s="7">
        <f t="shared" si="1"/>
        <v>43198</v>
      </c>
      <c r="C16" s="8">
        <f t="shared" si="1"/>
        <v>43198</v>
      </c>
      <c r="D16" s="9"/>
      <c r="E16" s="10"/>
      <c r="F16" s="11"/>
      <c r="G16" s="12"/>
      <c r="I16" s="1">
        <f t="shared" si="0"/>
        <v>0</v>
      </c>
      <c r="J16" s="1" t="str">
        <f t="shared" si="2"/>
        <v/>
      </c>
    </row>
    <row r="17" spans="2:10" x14ac:dyDescent="0.25">
      <c r="B17" s="7">
        <f t="shared" si="1"/>
        <v>43199</v>
      </c>
      <c r="C17" s="8">
        <f t="shared" si="1"/>
        <v>43199</v>
      </c>
      <c r="D17" s="9"/>
      <c r="E17" s="10"/>
      <c r="F17" s="11"/>
      <c r="G17" s="12"/>
      <c r="I17" s="1">
        <f t="shared" si="0"/>
        <v>0</v>
      </c>
      <c r="J17" s="1" t="str">
        <f t="shared" si="2"/>
        <v/>
      </c>
    </row>
    <row r="18" spans="2:10" x14ac:dyDescent="0.25">
      <c r="B18" s="7">
        <f t="shared" si="1"/>
        <v>43200</v>
      </c>
      <c r="C18" s="8">
        <f t="shared" si="1"/>
        <v>43200</v>
      </c>
      <c r="D18" s="9"/>
      <c r="E18" s="10"/>
      <c r="F18" s="11"/>
      <c r="G18" s="12"/>
      <c r="I18" s="1">
        <f t="shared" si="0"/>
        <v>0</v>
      </c>
      <c r="J18" s="1" t="str">
        <f t="shared" si="2"/>
        <v/>
      </c>
    </row>
    <row r="19" spans="2:10" x14ac:dyDescent="0.25">
      <c r="B19" s="7">
        <f t="shared" si="1"/>
        <v>43201</v>
      </c>
      <c r="C19" s="8">
        <f t="shared" si="1"/>
        <v>43201</v>
      </c>
      <c r="D19" s="9"/>
      <c r="E19" s="10"/>
      <c r="F19" s="11"/>
      <c r="G19" s="12"/>
      <c r="I19" s="1">
        <f t="shared" si="0"/>
        <v>0</v>
      </c>
      <c r="J19" s="1" t="str">
        <f t="shared" si="2"/>
        <v/>
      </c>
    </row>
    <row r="20" spans="2:10" x14ac:dyDescent="0.25">
      <c r="B20" s="7">
        <f t="shared" si="1"/>
        <v>43202</v>
      </c>
      <c r="C20" s="8">
        <f t="shared" si="1"/>
        <v>43202</v>
      </c>
      <c r="D20" s="9"/>
      <c r="E20" s="10"/>
      <c r="F20" s="11"/>
      <c r="G20" s="12"/>
      <c r="I20" s="1">
        <f t="shared" si="0"/>
        <v>0</v>
      </c>
      <c r="J20" s="1" t="str">
        <f t="shared" si="2"/>
        <v/>
      </c>
    </row>
    <row r="21" spans="2:10" x14ac:dyDescent="0.25">
      <c r="B21" s="7">
        <f t="shared" si="1"/>
        <v>43203</v>
      </c>
      <c r="C21" s="8">
        <f t="shared" si="1"/>
        <v>43203</v>
      </c>
      <c r="D21" s="9"/>
      <c r="E21" s="10"/>
      <c r="F21" s="11"/>
      <c r="G21" s="12"/>
      <c r="I21" s="1">
        <f t="shared" si="0"/>
        <v>0</v>
      </c>
      <c r="J21" s="1" t="str">
        <f t="shared" si="2"/>
        <v/>
      </c>
    </row>
    <row r="22" spans="2:10" x14ac:dyDescent="0.25">
      <c r="B22" s="7">
        <f t="shared" si="1"/>
        <v>43204</v>
      </c>
      <c r="C22" s="8">
        <f t="shared" si="1"/>
        <v>43204</v>
      </c>
      <c r="D22" s="9"/>
      <c r="E22" s="10"/>
      <c r="F22" s="11"/>
      <c r="G22" s="12"/>
      <c r="I22" s="1">
        <f t="shared" si="0"/>
        <v>0</v>
      </c>
      <c r="J22" s="1" t="str">
        <f t="shared" si="2"/>
        <v/>
      </c>
    </row>
    <row r="23" spans="2:10" x14ac:dyDescent="0.25">
      <c r="B23" s="7">
        <f t="shared" si="1"/>
        <v>43205</v>
      </c>
      <c r="C23" s="8">
        <f t="shared" si="1"/>
        <v>43205</v>
      </c>
      <c r="D23" s="9"/>
      <c r="E23" s="10"/>
      <c r="F23" s="11"/>
      <c r="G23" s="12"/>
      <c r="I23" s="1">
        <f t="shared" si="0"/>
        <v>0</v>
      </c>
      <c r="J23" s="1" t="str">
        <f t="shared" si="2"/>
        <v/>
      </c>
    </row>
    <row r="24" spans="2:10" x14ac:dyDescent="0.25">
      <c r="B24" s="7">
        <f t="shared" si="1"/>
        <v>43206</v>
      </c>
      <c r="C24" s="8">
        <f t="shared" si="1"/>
        <v>43206</v>
      </c>
      <c r="D24" s="9"/>
      <c r="E24" s="10"/>
      <c r="F24" s="11"/>
      <c r="G24" s="12"/>
      <c r="I24" s="1">
        <f t="shared" si="0"/>
        <v>0</v>
      </c>
      <c r="J24" s="1" t="str">
        <f t="shared" si="2"/>
        <v/>
      </c>
    </row>
    <row r="25" spans="2:10" x14ac:dyDescent="0.25">
      <c r="B25" s="7">
        <f t="shared" si="1"/>
        <v>43207</v>
      </c>
      <c r="C25" s="8">
        <f t="shared" si="1"/>
        <v>43207</v>
      </c>
      <c r="D25" s="9"/>
      <c r="E25" s="10"/>
      <c r="F25" s="11"/>
      <c r="G25" s="12"/>
      <c r="I25" s="1">
        <f t="shared" si="0"/>
        <v>0</v>
      </c>
      <c r="J25" s="1" t="str">
        <f t="shared" si="2"/>
        <v/>
      </c>
    </row>
    <row r="26" spans="2:10" x14ac:dyDescent="0.25">
      <c r="B26" s="7">
        <f t="shared" si="1"/>
        <v>43208</v>
      </c>
      <c r="C26" s="8">
        <f t="shared" si="1"/>
        <v>43208</v>
      </c>
      <c r="D26" s="9"/>
      <c r="E26" s="10"/>
      <c r="F26" s="11"/>
      <c r="G26" s="12"/>
      <c r="I26" s="1">
        <f t="shared" si="0"/>
        <v>0</v>
      </c>
      <c r="J26" s="1" t="str">
        <f t="shared" si="2"/>
        <v/>
      </c>
    </row>
    <row r="27" spans="2:10" x14ac:dyDescent="0.25">
      <c r="B27" s="7">
        <f t="shared" ref="B27:C39" si="3">B26+1</f>
        <v>43209</v>
      </c>
      <c r="C27" s="8">
        <f t="shared" si="3"/>
        <v>43209</v>
      </c>
      <c r="D27" s="9"/>
      <c r="E27" s="10"/>
      <c r="F27" s="11"/>
      <c r="G27" s="12"/>
      <c r="I27" s="1">
        <f t="shared" si="0"/>
        <v>0</v>
      </c>
      <c r="J27" s="1" t="str">
        <f t="shared" si="2"/>
        <v/>
      </c>
    </row>
    <row r="28" spans="2:10" x14ac:dyDescent="0.25">
      <c r="B28" s="7">
        <f t="shared" si="3"/>
        <v>43210</v>
      </c>
      <c r="C28" s="8">
        <f t="shared" si="3"/>
        <v>43210</v>
      </c>
      <c r="D28" s="9"/>
      <c r="E28" s="10"/>
      <c r="F28" s="11"/>
      <c r="G28" s="12"/>
      <c r="I28" s="1">
        <f t="shared" si="0"/>
        <v>0</v>
      </c>
      <c r="J28" s="1" t="str">
        <f t="shared" si="2"/>
        <v/>
      </c>
    </row>
    <row r="29" spans="2:10" x14ac:dyDescent="0.25">
      <c r="B29" s="7">
        <f t="shared" si="3"/>
        <v>43211</v>
      </c>
      <c r="C29" s="8">
        <f t="shared" si="3"/>
        <v>43211</v>
      </c>
      <c r="D29" s="9"/>
      <c r="E29" s="10"/>
      <c r="F29" s="11"/>
      <c r="G29" s="12"/>
      <c r="I29" s="1">
        <f t="shared" si="0"/>
        <v>0</v>
      </c>
      <c r="J29" s="1" t="str">
        <f t="shared" si="2"/>
        <v/>
      </c>
    </row>
    <row r="30" spans="2:10" x14ac:dyDescent="0.25">
      <c r="B30" s="7">
        <f t="shared" si="3"/>
        <v>43212</v>
      </c>
      <c r="C30" s="8">
        <f t="shared" si="3"/>
        <v>43212</v>
      </c>
      <c r="D30" s="9"/>
      <c r="E30" s="10"/>
      <c r="F30" s="11"/>
      <c r="G30" s="12"/>
      <c r="I30" s="1">
        <f t="shared" si="0"/>
        <v>0</v>
      </c>
      <c r="J30" s="1" t="str">
        <f t="shared" si="2"/>
        <v/>
      </c>
    </row>
    <row r="31" spans="2:10" x14ac:dyDescent="0.25">
      <c r="B31" s="7">
        <f t="shared" si="3"/>
        <v>43213</v>
      </c>
      <c r="C31" s="8">
        <f t="shared" si="3"/>
        <v>43213</v>
      </c>
      <c r="D31" s="9"/>
      <c r="E31" s="10"/>
      <c r="F31" s="11"/>
      <c r="G31" s="12"/>
      <c r="I31" s="1">
        <f t="shared" si="0"/>
        <v>0</v>
      </c>
      <c r="J31" s="1" t="str">
        <f t="shared" si="2"/>
        <v/>
      </c>
    </row>
    <row r="32" spans="2:10" x14ac:dyDescent="0.25">
      <c r="B32" s="7">
        <f t="shared" si="3"/>
        <v>43214</v>
      </c>
      <c r="C32" s="8">
        <f t="shared" si="3"/>
        <v>43214</v>
      </c>
      <c r="D32" s="9"/>
      <c r="E32" s="10"/>
      <c r="F32" s="11"/>
      <c r="G32" s="12"/>
      <c r="I32" s="1">
        <f t="shared" si="0"/>
        <v>0</v>
      </c>
      <c r="J32" s="1" t="str">
        <f t="shared" si="2"/>
        <v/>
      </c>
    </row>
    <row r="33" spans="2:10" x14ac:dyDescent="0.25">
      <c r="B33" s="7">
        <f t="shared" si="3"/>
        <v>43215</v>
      </c>
      <c r="C33" s="8">
        <f t="shared" si="3"/>
        <v>43215</v>
      </c>
      <c r="D33" s="9"/>
      <c r="E33" s="10"/>
      <c r="F33" s="11"/>
      <c r="G33" s="12"/>
      <c r="I33" s="1">
        <f t="shared" si="0"/>
        <v>0</v>
      </c>
      <c r="J33" s="1" t="str">
        <f t="shared" si="2"/>
        <v/>
      </c>
    </row>
    <row r="34" spans="2:10" x14ac:dyDescent="0.25">
      <c r="B34" s="7">
        <f t="shared" si="3"/>
        <v>43216</v>
      </c>
      <c r="C34" s="8">
        <f t="shared" si="3"/>
        <v>43216</v>
      </c>
      <c r="D34" s="9"/>
      <c r="E34" s="10"/>
      <c r="F34" s="11"/>
      <c r="G34" s="12"/>
      <c r="I34" s="1">
        <f t="shared" si="0"/>
        <v>0</v>
      </c>
      <c r="J34" s="1" t="str">
        <f t="shared" si="2"/>
        <v/>
      </c>
    </row>
    <row r="35" spans="2:10" x14ac:dyDescent="0.25">
      <c r="B35" s="7">
        <f t="shared" si="3"/>
        <v>43217</v>
      </c>
      <c r="C35" s="8">
        <f t="shared" si="3"/>
        <v>43217</v>
      </c>
      <c r="D35" s="9"/>
      <c r="E35" s="10"/>
      <c r="F35" s="11"/>
      <c r="G35" s="12"/>
      <c r="I35" s="1">
        <f t="shared" si="0"/>
        <v>0</v>
      </c>
      <c r="J35" s="1" t="str">
        <f t="shared" si="2"/>
        <v/>
      </c>
    </row>
    <row r="36" spans="2:10" x14ac:dyDescent="0.25">
      <c r="B36" s="7">
        <f t="shared" si="3"/>
        <v>43218</v>
      </c>
      <c r="C36" s="8">
        <f t="shared" si="3"/>
        <v>43218</v>
      </c>
      <c r="D36" s="9"/>
      <c r="E36" s="10"/>
      <c r="F36" s="11"/>
      <c r="G36" s="12"/>
      <c r="I36" s="1">
        <f t="shared" si="0"/>
        <v>0</v>
      </c>
      <c r="J36" s="1" t="str">
        <f t="shared" si="2"/>
        <v/>
      </c>
    </row>
    <row r="37" spans="2:10" x14ac:dyDescent="0.25">
      <c r="B37" s="7">
        <f t="shared" si="3"/>
        <v>43219</v>
      </c>
      <c r="C37" s="8">
        <f t="shared" si="3"/>
        <v>43219</v>
      </c>
      <c r="D37" s="9"/>
      <c r="E37" s="10"/>
      <c r="F37" s="11"/>
      <c r="G37" s="12"/>
      <c r="I37" s="1">
        <f t="shared" si="0"/>
        <v>0</v>
      </c>
      <c r="J37" s="1" t="str">
        <f t="shared" si="2"/>
        <v/>
      </c>
    </row>
    <row r="38" spans="2:10" x14ac:dyDescent="0.25">
      <c r="B38" s="7">
        <f t="shared" si="3"/>
        <v>43220</v>
      </c>
      <c r="C38" s="8">
        <f t="shared" si="3"/>
        <v>43220</v>
      </c>
      <c r="D38" s="9"/>
      <c r="E38" s="10"/>
      <c r="F38" s="11"/>
      <c r="G38" s="12"/>
      <c r="I38" s="1">
        <f t="shared" si="0"/>
        <v>0</v>
      </c>
      <c r="J38" s="1" t="str">
        <f t="shared" si="2"/>
        <v/>
      </c>
    </row>
    <row r="39" spans="2:10" x14ac:dyDescent="0.25">
      <c r="B39" s="7">
        <f t="shared" si="3"/>
        <v>43221</v>
      </c>
      <c r="C39" s="8">
        <f t="shared" si="3"/>
        <v>43221</v>
      </c>
      <c r="D39" s="9"/>
      <c r="E39" s="10"/>
      <c r="F39" s="11"/>
      <c r="G39" s="12"/>
      <c r="I39" s="1">
        <f t="shared" si="0"/>
        <v>0</v>
      </c>
      <c r="J39" s="1" t="str">
        <f t="shared" si="2"/>
        <v/>
      </c>
    </row>
    <row r="41" spans="2:10" x14ac:dyDescent="0.25">
      <c r="G41" s="29" t="s">
        <v>5</v>
      </c>
      <c r="H41" s="29"/>
      <c r="I41" s="5">
        <f>SUM(I$9:I$39)</f>
        <v>0</v>
      </c>
      <c r="J41" s="5">
        <f>SUM(J$9:J$39)</f>
        <v>0</v>
      </c>
    </row>
  </sheetData>
  <mergeCells count="6">
    <mergeCell ref="I6:J6"/>
    <mergeCell ref="G41:H41"/>
    <mergeCell ref="D3:G4"/>
    <mergeCell ref="D5:G5"/>
    <mergeCell ref="D6:E6"/>
    <mergeCell ref="F6:G6"/>
  </mergeCells>
  <conditionalFormatting sqref="B9:G39">
    <cfRule type="expression" dxfId="26" priority="2">
      <formula>WEEKDAY($B9)=1</formula>
    </cfRule>
    <cfRule type="expression" dxfId="25" priority="3">
      <formula>WEEKDAY($B9)=2</formula>
    </cfRule>
    <cfRule type="expression" dxfId="24" priority="1">
      <formula>COUNTIF(Feries,$B8)</formula>
    </cfRule>
  </conditionalFormatting>
  <pageMargins left="0.7" right="0.7" top="0.75" bottom="0.75" header="0.3" footer="0.3"/>
  <pageSetup paperSize="284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5F2F91-4CA0-4705-A020-22E5BFC5E50E}">
  <sheetPr>
    <tabColor theme="7" tint="0.59999389629810485"/>
  </sheetPr>
  <dimension ref="B3:J41"/>
  <sheetViews>
    <sheetView workbookViewId="0">
      <selection activeCell="B9" sqref="B9"/>
    </sheetView>
  </sheetViews>
  <sheetFormatPr baseColWidth="10" defaultRowHeight="15" x14ac:dyDescent="0.25"/>
  <cols>
    <col min="1" max="1" width="14.140625" style="3" customWidth="1"/>
    <col min="2" max="2" width="13.140625" style="3" customWidth="1"/>
    <col min="3" max="3" width="4.7109375" style="3" customWidth="1"/>
    <col min="4" max="16384" width="11.42578125" style="3"/>
  </cols>
  <sheetData>
    <row r="3" spans="2:10" x14ac:dyDescent="0.25">
      <c r="D3" s="34">
        <f>Janvier!D3</f>
        <v>2018</v>
      </c>
      <c r="E3" s="34"/>
      <c r="F3" s="34"/>
      <c r="G3" s="34"/>
    </row>
    <row r="4" spans="2:10" x14ac:dyDescent="0.25">
      <c r="D4" s="34"/>
      <c r="E4" s="34"/>
      <c r="F4" s="34"/>
      <c r="G4" s="34"/>
    </row>
    <row r="5" spans="2:10" ht="31.5" x14ac:dyDescent="0.5">
      <c r="D5" s="33" t="s">
        <v>9</v>
      </c>
      <c r="E5" s="33"/>
      <c r="F5" s="33"/>
      <c r="G5" s="33"/>
      <c r="I5" s="4"/>
      <c r="J5" s="4"/>
    </row>
    <row r="6" spans="2:10" x14ac:dyDescent="0.25">
      <c r="D6" s="35" t="s">
        <v>0</v>
      </c>
      <c r="E6" s="35"/>
      <c r="F6" s="35" t="s">
        <v>3</v>
      </c>
      <c r="G6" s="35"/>
      <c r="I6" s="29" t="s">
        <v>17</v>
      </c>
      <c r="J6" s="29"/>
    </row>
    <row r="7" spans="2:10" x14ac:dyDescent="0.25">
      <c r="D7" s="2" t="s">
        <v>1</v>
      </c>
      <c r="E7" s="2" t="s">
        <v>2</v>
      </c>
      <c r="F7" s="2" t="s">
        <v>1</v>
      </c>
      <c r="G7" s="2" t="s">
        <v>2</v>
      </c>
      <c r="I7" s="3" t="s">
        <v>18</v>
      </c>
      <c r="J7" s="3" t="s">
        <v>16</v>
      </c>
    </row>
    <row r="8" spans="2:10" x14ac:dyDescent="0.25">
      <c r="B8" s="6"/>
      <c r="D8" s="1"/>
      <c r="E8" s="1"/>
      <c r="F8" s="1"/>
      <c r="G8" s="1"/>
      <c r="I8" s="1"/>
    </row>
    <row r="9" spans="2:10" x14ac:dyDescent="0.25">
      <c r="B9" s="7">
        <f>DATE(Janvier!D3,5,1)</f>
        <v>43221</v>
      </c>
      <c r="C9" s="8">
        <f>DATE(Janvier!D3,5,1)</f>
        <v>43221</v>
      </c>
      <c r="D9" s="9"/>
      <c r="E9" s="10"/>
      <c r="F9" s="11"/>
      <c r="G9" s="12"/>
      <c r="I9" s="1">
        <f>IF(($E9-$D9)+($G9-$F9)&gt;7/24,7/24,($E9-$D9)+($G9-$F9))</f>
        <v>0</v>
      </c>
      <c r="J9" s="1" t="str">
        <f>IF(($E9-$D9)+($G9-$F9)&gt;8/24,(($E9-$D9)+($G9-$F9))-$I9,"")</f>
        <v/>
      </c>
    </row>
    <row r="10" spans="2:10" x14ac:dyDescent="0.25">
      <c r="B10" s="7">
        <f>B9+1</f>
        <v>43222</v>
      </c>
      <c r="C10" s="8">
        <f>C9+1</f>
        <v>43222</v>
      </c>
      <c r="D10" s="9"/>
      <c r="E10" s="10"/>
      <c r="F10" s="11"/>
      <c r="G10" s="12"/>
      <c r="I10" s="1">
        <f t="shared" ref="I10:I39" si="0">IF(($E10-$D10)+($G10-$F10)&gt;7/24,7/24,($E10-$D10)+($G10-$F10))</f>
        <v>0</v>
      </c>
      <c r="J10" s="1" t="str">
        <f>IF(($E10-$D10)+($G10-$F10)&gt;8/24,(($E10-$D10)+($G10-$F10))-$I10,"")</f>
        <v/>
      </c>
    </row>
    <row r="11" spans="2:10" x14ac:dyDescent="0.25">
      <c r="B11" s="7">
        <f t="shared" ref="B11:C26" si="1">B10+1</f>
        <v>43223</v>
      </c>
      <c r="C11" s="8">
        <f t="shared" si="1"/>
        <v>43223</v>
      </c>
      <c r="D11" s="9"/>
      <c r="E11" s="10"/>
      <c r="F11" s="11"/>
      <c r="G11" s="12"/>
      <c r="I11" s="1">
        <f t="shared" si="0"/>
        <v>0</v>
      </c>
      <c r="J11" s="1" t="str">
        <f t="shared" ref="J11:J39" si="2">IF(($E11-$D11)+($G11-$F11)&gt;8/24,(($E11-$D11)+($G11-$F11))-$I11,"")</f>
        <v/>
      </c>
    </row>
    <row r="12" spans="2:10" x14ac:dyDescent="0.25">
      <c r="B12" s="7">
        <f t="shared" si="1"/>
        <v>43224</v>
      </c>
      <c r="C12" s="8">
        <f t="shared" si="1"/>
        <v>43224</v>
      </c>
      <c r="D12" s="9"/>
      <c r="E12" s="10"/>
      <c r="F12" s="11"/>
      <c r="G12" s="12"/>
      <c r="I12" s="1">
        <f t="shared" si="0"/>
        <v>0</v>
      </c>
      <c r="J12" s="1" t="str">
        <f t="shared" si="2"/>
        <v/>
      </c>
    </row>
    <row r="13" spans="2:10" x14ac:dyDescent="0.25">
      <c r="B13" s="7">
        <f t="shared" si="1"/>
        <v>43225</v>
      </c>
      <c r="C13" s="8">
        <f t="shared" si="1"/>
        <v>43225</v>
      </c>
      <c r="D13" s="9"/>
      <c r="E13" s="10"/>
      <c r="F13" s="11"/>
      <c r="G13" s="12"/>
      <c r="I13" s="1">
        <f t="shared" si="0"/>
        <v>0</v>
      </c>
      <c r="J13" s="1" t="str">
        <f t="shared" si="2"/>
        <v/>
      </c>
    </row>
    <row r="14" spans="2:10" x14ac:dyDescent="0.25">
      <c r="B14" s="7">
        <f t="shared" si="1"/>
        <v>43226</v>
      </c>
      <c r="C14" s="8">
        <f t="shared" si="1"/>
        <v>43226</v>
      </c>
      <c r="D14" s="9"/>
      <c r="E14" s="10"/>
      <c r="F14" s="11"/>
      <c r="G14" s="12"/>
      <c r="I14" s="1">
        <f t="shared" si="0"/>
        <v>0</v>
      </c>
      <c r="J14" s="1" t="str">
        <f t="shared" si="2"/>
        <v/>
      </c>
    </row>
    <row r="15" spans="2:10" x14ac:dyDescent="0.25">
      <c r="B15" s="7">
        <f t="shared" si="1"/>
        <v>43227</v>
      </c>
      <c r="C15" s="8">
        <f t="shared" si="1"/>
        <v>43227</v>
      </c>
      <c r="D15" s="9"/>
      <c r="E15" s="10"/>
      <c r="F15" s="11"/>
      <c r="G15" s="12"/>
      <c r="I15" s="1">
        <f t="shared" si="0"/>
        <v>0</v>
      </c>
      <c r="J15" s="1" t="str">
        <f t="shared" si="2"/>
        <v/>
      </c>
    </row>
    <row r="16" spans="2:10" x14ac:dyDescent="0.25">
      <c r="B16" s="7">
        <f t="shared" si="1"/>
        <v>43228</v>
      </c>
      <c r="C16" s="8">
        <f t="shared" si="1"/>
        <v>43228</v>
      </c>
      <c r="D16" s="9"/>
      <c r="E16" s="10"/>
      <c r="F16" s="11"/>
      <c r="G16" s="12"/>
      <c r="I16" s="1">
        <f t="shared" si="0"/>
        <v>0</v>
      </c>
      <c r="J16" s="1" t="str">
        <f t="shared" si="2"/>
        <v/>
      </c>
    </row>
    <row r="17" spans="2:10" x14ac:dyDescent="0.25">
      <c r="B17" s="7">
        <f t="shared" si="1"/>
        <v>43229</v>
      </c>
      <c r="C17" s="8">
        <f t="shared" si="1"/>
        <v>43229</v>
      </c>
      <c r="D17" s="9"/>
      <c r="E17" s="10"/>
      <c r="F17" s="11"/>
      <c r="G17" s="12"/>
      <c r="I17" s="1">
        <f t="shared" si="0"/>
        <v>0</v>
      </c>
      <c r="J17" s="1" t="str">
        <f t="shared" si="2"/>
        <v/>
      </c>
    </row>
    <row r="18" spans="2:10" x14ac:dyDescent="0.25">
      <c r="B18" s="7">
        <f t="shared" si="1"/>
        <v>43230</v>
      </c>
      <c r="C18" s="8">
        <f t="shared" si="1"/>
        <v>43230</v>
      </c>
      <c r="D18" s="9"/>
      <c r="E18" s="10"/>
      <c r="F18" s="11"/>
      <c r="G18" s="12"/>
      <c r="I18" s="1">
        <f t="shared" si="0"/>
        <v>0</v>
      </c>
      <c r="J18" s="1" t="str">
        <f t="shared" si="2"/>
        <v/>
      </c>
    </row>
    <row r="19" spans="2:10" x14ac:dyDescent="0.25">
      <c r="B19" s="7">
        <f t="shared" si="1"/>
        <v>43231</v>
      </c>
      <c r="C19" s="8">
        <f t="shared" si="1"/>
        <v>43231</v>
      </c>
      <c r="D19" s="9"/>
      <c r="E19" s="10"/>
      <c r="F19" s="11"/>
      <c r="G19" s="12"/>
      <c r="I19" s="1">
        <f t="shared" si="0"/>
        <v>0</v>
      </c>
      <c r="J19" s="1" t="str">
        <f t="shared" si="2"/>
        <v/>
      </c>
    </row>
    <row r="20" spans="2:10" x14ac:dyDescent="0.25">
      <c r="B20" s="7">
        <f t="shared" si="1"/>
        <v>43232</v>
      </c>
      <c r="C20" s="8">
        <f t="shared" si="1"/>
        <v>43232</v>
      </c>
      <c r="D20" s="9"/>
      <c r="E20" s="10"/>
      <c r="F20" s="11"/>
      <c r="G20" s="12"/>
      <c r="I20" s="1">
        <f t="shared" si="0"/>
        <v>0</v>
      </c>
      <c r="J20" s="1" t="str">
        <f t="shared" si="2"/>
        <v/>
      </c>
    </row>
    <row r="21" spans="2:10" x14ac:dyDescent="0.25">
      <c r="B21" s="7">
        <f t="shared" si="1"/>
        <v>43233</v>
      </c>
      <c r="C21" s="8">
        <f t="shared" si="1"/>
        <v>43233</v>
      </c>
      <c r="D21" s="9"/>
      <c r="E21" s="10"/>
      <c r="F21" s="11"/>
      <c r="G21" s="12"/>
      <c r="I21" s="1">
        <f t="shared" si="0"/>
        <v>0</v>
      </c>
      <c r="J21" s="1" t="str">
        <f t="shared" si="2"/>
        <v/>
      </c>
    </row>
    <row r="22" spans="2:10" x14ac:dyDescent="0.25">
      <c r="B22" s="7">
        <f t="shared" si="1"/>
        <v>43234</v>
      </c>
      <c r="C22" s="8">
        <f t="shared" si="1"/>
        <v>43234</v>
      </c>
      <c r="D22" s="9"/>
      <c r="E22" s="10"/>
      <c r="F22" s="11"/>
      <c r="G22" s="12"/>
      <c r="I22" s="1">
        <f t="shared" si="0"/>
        <v>0</v>
      </c>
      <c r="J22" s="1" t="str">
        <f t="shared" si="2"/>
        <v/>
      </c>
    </row>
    <row r="23" spans="2:10" x14ac:dyDescent="0.25">
      <c r="B23" s="7">
        <f t="shared" si="1"/>
        <v>43235</v>
      </c>
      <c r="C23" s="8">
        <f t="shared" si="1"/>
        <v>43235</v>
      </c>
      <c r="D23" s="9"/>
      <c r="E23" s="10"/>
      <c r="F23" s="11"/>
      <c r="G23" s="12"/>
      <c r="I23" s="1">
        <f t="shared" si="0"/>
        <v>0</v>
      </c>
      <c r="J23" s="1" t="str">
        <f t="shared" si="2"/>
        <v/>
      </c>
    </row>
    <row r="24" spans="2:10" x14ac:dyDescent="0.25">
      <c r="B24" s="7">
        <f t="shared" si="1"/>
        <v>43236</v>
      </c>
      <c r="C24" s="8">
        <f t="shared" si="1"/>
        <v>43236</v>
      </c>
      <c r="D24" s="9"/>
      <c r="E24" s="10"/>
      <c r="F24" s="11"/>
      <c r="G24" s="12"/>
      <c r="I24" s="1">
        <f t="shared" si="0"/>
        <v>0</v>
      </c>
      <c r="J24" s="1" t="str">
        <f t="shared" si="2"/>
        <v/>
      </c>
    </row>
    <row r="25" spans="2:10" x14ac:dyDescent="0.25">
      <c r="B25" s="7">
        <f t="shared" si="1"/>
        <v>43237</v>
      </c>
      <c r="C25" s="8">
        <f t="shared" si="1"/>
        <v>43237</v>
      </c>
      <c r="D25" s="9"/>
      <c r="E25" s="10"/>
      <c r="F25" s="11"/>
      <c r="G25" s="12"/>
      <c r="I25" s="1">
        <f t="shared" si="0"/>
        <v>0</v>
      </c>
      <c r="J25" s="1" t="str">
        <f t="shared" si="2"/>
        <v/>
      </c>
    </row>
    <row r="26" spans="2:10" x14ac:dyDescent="0.25">
      <c r="B26" s="7">
        <f t="shared" si="1"/>
        <v>43238</v>
      </c>
      <c r="C26" s="8">
        <f t="shared" si="1"/>
        <v>43238</v>
      </c>
      <c r="D26" s="9"/>
      <c r="E26" s="10"/>
      <c r="F26" s="11"/>
      <c r="G26" s="12"/>
      <c r="I26" s="1">
        <f t="shared" si="0"/>
        <v>0</v>
      </c>
      <c r="J26" s="1" t="str">
        <f t="shared" si="2"/>
        <v/>
      </c>
    </row>
    <row r="27" spans="2:10" x14ac:dyDescent="0.25">
      <c r="B27" s="7">
        <f t="shared" ref="B27:C39" si="3">B26+1</f>
        <v>43239</v>
      </c>
      <c r="C27" s="8">
        <f t="shared" si="3"/>
        <v>43239</v>
      </c>
      <c r="D27" s="9"/>
      <c r="E27" s="10"/>
      <c r="F27" s="11"/>
      <c r="G27" s="12"/>
      <c r="I27" s="1">
        <f t="shared" si="0"/>
        <v>0</v>
      </c>
      <c r="J27" s="1" t="str">
        <f t="shared" si="2"/>
        <v/>
      </c>
    </row>
    <row r="28" spans="2:10" x14ac:dyDescent="0.25">
      <c r="B28" s="7">
        <f t="shared" si="3"/>
        <v>43240</v>
      </c>
      <c r="C28" s="8">
        <f t="shared" si="3"/>
        <v>43240</v>
      </c>
      <c r="D28" s="9"/>
      <c r="E28" s="10"/>
      <c r="F28" s="11"/>
      <c r="G28" s="12"/>
      <c r="I28" s="1">
        <f t="shared" si="0"/>
        <v>0</v>
      </c>
      <c r="J28" s="1" t="str">
        <f t="shared" si="2"/>
        <v/>
      </c>
    </row>
    <row r="29" spans="2:10" x14ac:dyDescent="0.25">
      <c r="B29" s="7">
        <f t="shared" si="3"/>
        <v>43241</v>
      </c>
      <c r="C29" s="8">
        <f t="shared" si="3"/>
        <v>43241</v>
      </c>
      <c r="D29" s="9"/>
      <c r="E29" s="10"/>
      <c r="F29" s="11"/>
      <c r="G29" s="12"/>
      <c r="I29" s="1">
        <f t="shared" si="0"/>
        <v>0</v>
      </c>
      <c r="J29" s="1" t="str">
        <f t="shared" si="2"/>
        <v/>
      </c>
    </row>
    <row r="30" spans="2:10" x14ac:dyDescent="0.25">
      <c r="B30" s="7">
        <f t="shared" si="3"/>
        <v>43242</v>
      </c>
      <c r="C30" s="8">
        <f t="shared" si="3"/>
        <v>43242</v>
      </c>
      <c r="D30" s="9"/>
      <c r="E30" s="10"/>
      <c r="F30" s="11"/>
      <c r="G30" s="12"/>
      <c r="I30" s="1">
        <f t="shared" si="0"/>
        <v>0</v>
      </c>
      <c r="J30" s="1" t="str">
        <f t="shared" si="2"/>
        <v/>
      </c>
    </row>
    <row r="31" spans="2:10" x14ac:dyDescent="0.25">
      <c r="B31" s="7">
        <f t="shared" si="3"/>
        <v>43243</v>
      </c>
      <c r="C31" s="8">
        <f t="shared" si="3"/>
        <v>43243</v>
      </c>
      <c r="D31" s="9"/>
      <c r="E31" s="10"/>
      <c r="F31" s="11"/>
      <c r="G31" s="12"/>
      <c r="I31" s="1">
        <f t="shared" si="0"/>
        <v>0</v>
      </c>
      <c r="J31" s="1" t="str">
        <f t="shared" si="2"/>
        <v/>
      </c>
    </row>
    <row r="32" spans="2:10" x14ac:dyDescent="0.25">
      <c r="B32" s="7">
        <f t="shared" si="3"/>
        <v>43244</v>
      </c>
      <c r="C32" s="8">
        <f t="shared" si="3"/>
        <v>43244</v>
      </c>
      <c r="D32" s="9"/>
      <c r="E32" s="10"/>
      <c r="F32" s="11"/>
      <c r="G32" s="12"/>
      <c r="I32" s="1">
        <f t="shared" si="0"/>
        <v>0</v>
      </c>
      <c r="J32" s="1" t="str">
        <f t="shared" si="2"/>
        <v/>
      </c>
    </row>
    <row r="33" spans="2:10" x14ac:dyDescent="0.25">
      <c r="B33" s="7">
        <f t="shared" si="3"/>
        <v>43245</v>
      </c>
      <c r="C33" s="8">
        <f t="shared" si="3"/>
        <v>43245</v>
      </c>
      <c r="D33" s="9"/>
      <c r="E33" s="10"/>
      <c r="F33" s="11"/>
      <c r="G33" s="12"/>
      <c r="I33" s="1">
        <f t="shared" si="0"/>
        <v>0</v>
      </c>
      <c r="J33" s="1" t="str">
        <f t="shared" si="2"/>
        <v/>
      </c>
    </row>
    <row r="34" spans="2:10" x14ac:dyDescent="0.25">
      <c r="B34" s="7">
        <f t="shared" si="3"/>
        <v>43246</v>
      </c>
      <c r="C34" s="8">
        <f t="shared" si="3"/>
        <v>43246</v>
      </c>
      <c r="D34" s="9"/>
      <c r="E34" s="10"/>
      <c r="F34" s="11"/>
      <c r="G34" s="12"/>
      <c r="I34" s="1">
        <f t="shared" si="0"/>
        <v>0</v>
      </c>
      <c r="J34" s="1" t="str">
        <f t="shared" si="2"/>
        <v/>
      </c>
    </row>
    <row r="35" spans="2:10" x14ac:dyDescent="0.25">
      <c r="B35" s="7">
        <f t="shared" si="3"/>
        <v>43247</v>
      </c>
      <c r="C35" s="8">
        <f t="shared" si="3"/>
        <v>43247</v>
      </c>
      <c r="D35" s="9"/>
      <c r="E35" s="10"/>
      <c r="F35" s="11"/>
      <c r="G35" s="12"/>
      <c r="I35" s="1">
        <f t="shared" si="0"/>
        <v>0</v>
      </c>
      <c r="J35" s="1" t="str">
        <f t="shared" si="2"/>
        <v/>
      </c>
    </row>
    <row r="36" spans="2:10" x14ac:dyDescent="0.25">
      <c r="B36" s="7">
        <f t="shared" si="3"/>
        <v>43248</v>
      </c>
      <c r="C36" s="8">
        <f t="shared" si="3"/>
        <v>43248</v>
      </c>
      <c r="D36" s="9"/>
      <c r="E36" s="10"/>
      <c r="F36" s="11"/>
      <c r="G36" s="12"/>
      <c r="I36" s="1">
        <f t="shared" si="0"/>
        <v>0</v>
      </c>
      <c r="J36" s="1" t="str">
        <f t="shared" si="2"/>
        <v/>
      </c>
    </row>
    <row r="37" spans="2:10" x14ac:dyDescent="0.25">
      <c r="B37" s="7">
        <f t="shared" si="3"/>
        <v>43249</v>
      </c>
      <c r="C37" s="8">
        <f t="shared" si="3"/>
        <v>43249</v>
      </c>
      <c r="D37" s="9"/>
      <c r="E37" s="10"/>
      <c r="F37" s="11"/>
      <c r="G37" s="12"/>
      <c r="I37" s="1">
        <f t="shared" si="0"/>
        <v>0</v>
      </c>
      <c r="J37" s="1" t="str">
        <f t="shared" si="2"/>
        <v/>
      </c>
    </row>
    <row r="38" spans="2:10" x14ac:dyDescent="0.25">
      <c r="B38" s="7">
        <f t="shared" si="3"/>
        <v>43250</v>
      </c>
      <c r="C38" s="8">
        <f t="shared" si="3"/>
        <v>43250</v>
      </c>
      <c r="D38" s="9"/>
      <c r="E38" s="10"/>
      <c r="F38" s="11"/>
      <c r="G38" s="12"/>
      <c r="I38" s="1">
        <f t="shared" si="0"/>
        <v>0</v>
      </c>
      <c r="J38" s="1" t="str">
        <f t="shared" si="2"/>
        <v/>
      </c>
    </row>
    <row r="39" spans="2:10" x14ac:dyDescent="0.25">
      <c r="B39" s="7">
        <f t="shared" si="3"/>
        <v>43251</v>
      </c>
      <c r="C39" s="8">
        <f t="shared" si="3"/>
        <v>43251</v>
      </c>
      <c r="D39" s="9"/>
      <c r="E39" s="10"/>
      <c r="F39" s="11"/>
      <c r="G39" s="12"/>
      <c r="I39" s="1">
        <f t="shared" si="0"/>
        <v>0</v>
      </c>
      <c r="J39" s="1" t="str">
        <f t="shared" si="2"/>
        <v/>
      </c>
    </row>
    <row r="41" spans="2:10" x14ac:dyDescent="0.25">
      <c r="G41" s="29" t="s">
        <v>5</v>
      </c>
      <c r="H41" s="29"/>
      <c r="I41" s="5">
        <f>SUM(I$9:I$39)</f>
        <v>0</v>
      </c>
      <c r="J41" s="5">
        <f>SUM(J$9:J$39)</f>
        <v>0</v>
      </c>
    </row>
  </sheetData>
  <mergeCells count="6">
    <mergeCell ref="I6:J6"/>
    <mergeCell ref="G41:H41"/>
    <mergeCell ref="D3:G4"/>
    <mergeCell ref="D5:G5"/>
    <mergeCell ref="D6:E6"/>
    <mergeCell ref="F6:G6"/>
  </mergeCells>
  <conditionalFormatting sqref="B9:G39">
    <cfRule type="expression" dxfId="23" priority="2">
      <formula>WEEKDAY($B9)=1</formula>
    </cfRule>
    <cfRule type="expression" dxfId="22" priority="3">
      <formula>WEEKDAY($B9)=2</formula>
    </cfRule>
    <cfRule type="expression" dxfId="21" priority="1">
      <formula>COUNTIF(Feries,$B8)</formula>
    </cfRule>
  </conditionalFormatting>
  <pageMargins left="0.7" right="0.7" top="0.75" bottom="0.75" header="0.3" footer="0.3"/>
  <pageSetup paperSize="284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765900-A64A-40EF-A4DF-CC0F1F6AB507}">
  <sheetPr>
    <tabColor theme="7" tint="0.39997558519241921"/>
  </sheetPr>
  <dimension ref="B3:J41"/>
  <sheetViews>
    <sheetView workbookViewId="0">
      <selection activeCell="C5" sqref="C5"/>
    </sheetView>
  </sheetViews>
  <sheetFormatPr baseColWidth="10" defaultRowHeight="15" x14ac:dyDescent="0.25"/>
  <cols>
    <col min="1" max="1" width="14.140625" style="3" customWidth="1"/>
    <col min="2" max="2" width="13.140625" style="3" customWidth="1"/>
    <col min="3" max="3" width="4.7109375" style="3" customWidth="1"/>
    <col min="4" max="16384" width="11.42578125" style="3"/>
  </cols>
  <sheetData>
    <row r="3" spans="2:10" x14ac:dyDescent="0.25">
      <c r="D3" s="34">
        <f>Janvier!D3</f>
        <v>2018</v>
      </c>
      <c r="E3" s="34"/>
      <c r="F3" s="34"/>
      <c r="G3" s="34"/>
    </row>
    <row r="4" spans="2:10" x14ac:dyDescent="0.25">
      <c r="D4" s="34"/>
      <c r="E4" s="34"/>
      <c r="F4" s="34"/>
      <c r="G4" s="34"/>
    </row>
    <row r="5" spans="2:10" ht="31.5" x14ac:dyDescent="0.5">
      <c r="D5" s="33" t="s">
        <v>10</v>
      </c>
      <c r="E5" s="33"/>
      <c r="F5" s="33"/>
      <c r="G5" s="33"/>
      <c r="I5" s="4"/>
      <c r="J5" s="4"/>
    </row>
    <row r="6" spans="2:10" x14ac:dyDescent="0.25">
      <c r="D6" s="35" t="s">
        <v>0</v>
      </c>
      <c r="E6" s="35"/>
      <c r="F6" s="35" t="s">
        <v>3</v>
      </c>
      <c r="G6" s="35"/>
      <c r="I6" s="29" t="s">
        <v>17</v>
      </c>
      <c r="J6" s="29"/>
    </row>
    <row r="7" spans="2:10" x14ac:dyDescent="0.25">
      <c r="D7" s="2" t="s">
        <v>1</v>
      </c>
      <c r="E7" s="2" t="s">
        <v>2</v>
      </c>
      <c r="F7" s="2" t="s">
        <v>1</v>
      </c>
      <c r="G7" s="2" t="s">
        <v>2</v>
      </c>
      <c r="I7" s="3" t="s">
        <v>18</v>
      </c>
      <c r="J7" s="3" t="s">
        <v>16</v>
      </c>
    </row>
    <row r="8" spans="2:10" x14ac:dyDescent="0.25">
      <c r="B8" s="6"/>
      <c r="D8" s="1"/>
      <c r="E8" s="1"/>
      <c r="F8" s="1"/>
      <c r="G8" s="1"/>
      <c r="I8" s="1"/>
    </row>
    <row r="9" spans="2:10" x14ac:dyDescent="0.25">
      <c r="B9" s="7">
        <f>EDATE(Janvier!B9,6)</f>
        <v>43282</v>
      </c>
      <c r="C9" s="8">
        <f>DATE(Janvier!D3,6,1)</f>
        <v>43252</v>
      </c>
      <c r="D9" s="9"/>
      <c r="E9" s="10"/>
      <c r="F9" s="11"/>
      <c r="G9" s="12"/>
      <c r="I9" s="1">
        <f>IF(($E9-$D9)+($G9-$F9)&gt;7/24,7/24,($E9-$D9)+($G9-$F9))</f>
        <v>0</v>
      </c>
      <c r="J9" s="1" t="str">
        <f>IF(($E9-$D9)+($G9-$F9)&gt;8/24,(($E9-$D9)+($G9-$F9))-$I9,"")</f>
        <v/>
      </c>
    </row>
    <row r="10" spans="2:10" x14ac:dyDescent="0.25">
      <c r="B10" s="7">
        <f>B9+1</f>
        <v>43283</v>
      </c>
      <c r="C10" s="8">
        <f>C9+1</f>
        <v>43253</v>
      </c>
      <c r="D10" s="9"/>
      <c r="E10" s="10"/>
      <c r="F10" s="11"/>
      <c r="G10" s="12"/>
      <c r="I10" s="1">
        <f t="shared" ref="I10:I39" si="0">IF(($E10-$D10)+($G10-$F10)&gt;7/24,7/24,($E10-$D10)+($G10-$F10))</f>
        <v>0</v>
      </c>
      <c r="J10" s="1" t="str">
        <f>IF(($E10-$D10)+($G10-$F10)&gt;8/24,(($E10-$D10)+($G10-$F10))-$I10,"")</f>
        <v/>
      </c>
    </row>
    <row r="11" spans="2:10" x14ac:dyDescent="0.25">
      <c r="B11" s="7">
        <f t="shared" ref="B11:C26" si="1">B10+1</f>
        <v>43284</v>
      </c>
      <c r="C11" s="8">
        <f t="shared" si="1"/>
        <v>43254</v>
      </c>
      <c r="D11" s="9"/>
      <c r="E11" s="10"/>
      <c r="F11" s="11"/>
      <c r="G11" s="12"/>
      <c r="I11" s="1">
        <f t="shared" si="0"/>
        <v>0</v>
      </c>
      <c r="J11" s="1" t="str">
        <f t="shared" ref="J11:J39" si="2">IF(($E11-$D11)+($G11-$F11)&gt;8/24,(($E11-$D11)+($G11-$F11))-$I11,"")</f>
        <v/>
      </c>
    </row>
    <row r="12" spans="2:10" x14ac:dyDescent="0.25">
      <c r="B12" s="7">
        <f t="shared" si="1"/>
        <v>43285</v>
      </c>
      <c r="C12" s="8">
        <f t="shared" si="1"/>
        <v>43255</v>
      </c>
      <c r="D12" s="9"/>
      <c r="E12" s="10"/>
      <c r="F12" s="11"/>
      <c r="G12" s="12"/>
      <c r="I12" s="1">
        <f t="shared" si="0"/>
        <v>0</v>
      </c>
      <c r="J12" s="1" t="str">
        <f t="shared" si="2"/>
        <v/>
      </c>
    </row>
    <row r="13" spans="2:10" x14ac:dyDescent="0.25">
      <c r="B13" s="7">
        <f t="shared" si="1"/>
        <v>43286</v>
      </c>
      <c r="C13" s="8">
        <f t="shared" si="1"/>
        <v>43256</v>
      </c>
      <c r="D13" s="9"/>
      <c r="E13" s="10"/>
      <c r="F13" s="11"/>
      <c r="G13" s="12"/>
      <c r="I13" s="1">
        <f t="shared" si="0"/>
        <v>0</v>
      </c>
      <c r="J13" s="1" t="str">
        <f t="shared" si="2"/>
        <v/>
      </c>
    </row>
    <row r="14" spans="2:10" x14ac:dyDescent="0.25">
      <c r="B14" s="7">
        <f t="shared" si="1"/>
        <v>43287</v>
      </c>
      <c r="C14" s="8">
        <f t="shared" si="1"/>
        <v>43257</v>
      </c>
      <c r="D14" s="9"/>
      <c r="E14" s="10"/>
      <c r="F14" s="11"/>
      <c r="G14" s="12"/>
      <c r="I14" s="1">
        <f t="shared" si="0"/>
        <v>0</v>
      </c>
      <c r="J14" s="1" t="str">
        <f t="shared" si="2"/>
        <v/>
      </c>
    </row>
    <row r="15" spans="2:10" x14ac:dyDescent="0.25">
      <c r="B15" s="7">
        <f t="shared" si="1"/>
        <v>43288</v>
      </c>
      <c r="C15" s="8">
        <f t="shared" si="1"/>
        <v>43258</v>
      </c>
      <c r="D15" s="9"/>
      <c r="E15" s="10"/>
      <c r="F15" s="11"/>
      <c r="G15" s="12"/>
      <c r="I15" s="1">
        <f t="shared" si="0"/>
        <v>0</v>
      </c>
      <c r="J15" s="1" t="str">
        <f t="shared" si="2"/>
        <v/>
      </c>
    </row>
    <row r="16" spans="2:10" x14ac:dyDescent="0.25">
      <c r="B16" s="7">
        <f t="shared" si="1"/>
        <v>43289</v>
      </c>
      <c r="C16" s="8">
        <f t="shared" si="1"/>
        <v>43259</v>
      </c>
      <c r="D16" s="9"/>
      <c r="E16" s="10"/>
      <c r="F16" s="11"/>
      <c r="G16" s="12"/>
      <c r="I16" s="1">
        <f t="shared" si="0"/>
        <v>0</v>
      </c>
      <c r="J16" s="1" t="str">
        <f t="shared" si="2"/>
        <v/>
      </c>
    </row>
    <row r="17" spans="2:10" x14ac:dyDescent="0.25">
      <c r="B17" s="7">
        <f t="shared" si="1"/>
        <v>43290</v>
      </c>
      <c r="C17" s="8">
        <f t="shared" si="1"/>
        <v>43260</v>
      </c>
      <c r="D17" s="9"/>
      <c r="E17" s="10"/>
      <c r="F17" s="11"/>
      <c r="G17" s="12"/>
      <c r="I17" s="1">
        <f t="shared" si="0"/>
        <v>0</v>
      </c>
      <c r="J17" s="1" t="str">
        <f t="shared" si="2"/>
        <v/>
      </c>
    </row>
    <row r="18" spans="2:10" x14ac:dyDescent="0.25">
      <c r="B18" s="7">
        <f t="shared" si="1"/>
        <v>43291</v>
      </c>
      <c r="C18" s="8">
        <f t="shared" si="1"/>
        <v>43261</v>
      </c>
      <c r="D18" s="9"/>
      <c r="E18" s="10"/>
      <c r="F18" s="11"/>
      <c r="G18" s="12"/>
      <c r="I18" s="1">
        <f t="shared" si="0"/>
        <v>0</v>
      </c>
      <c r="J18" s="1" t="str">
        <f t="shared" si="2"/>
        <v/>
      </c>
    </row>
    <row r="19" spans="2:10" x14ac:dyDescent="0.25">
      <c r="B19" s="7">
        <f t="shared" si="1"/>
        <v>43292</v>
      </c>
      <c r="C19" s="8">
        <f t="shared" si="1"/>
        <v>43262</v>
      </c>
      <c r="D19" s="9"/>
      <c r="E19" s="10"/>
      <c r="F19" s="11"/>
      <c r="G19" s="12"/>
      <c r="I19" s="1">
        <f t="shared" si="0"/>
        <v>0</v>
      </c>
      <c r="J19" s="1" t="str">
        <f t="shared" si="2"/>
        <v/>
      </c>
    </row>
    <row r="20" spans="2:10" x14ac:dyDescent="0.25">
      <c r="B20" s="7">
        <f t="shared" si="1"/>
        <v>43293</v>
      </c>
      <c r="C20" s="8">
        <f t="shared" si="1"/>
        <v>43263</v>
      </c>
      <c r="D20" s="9"/>
      <c r="E20" s="10"/>
      <c r="F20" s="11"/>
      <c r="G20" s="12"/>
      <c r="I20" s="1">
        <f t="shared" si="0"/>
        <v>0</v>
      </c>
      <c r="J20" s="1" t="str">
        <f t="shared" si="2"/>
        <v/>
      </c>
    </row>
    <row r="21" spans="2:10" x14ac:dyDescent="0.25">
      <c r="B21" s="7">
        <f t="shared" si="1"/>
        <v>43294</v>
      </c>
      <c r="C21" s="8">
        <f t="shared" si="1"/>
        <v>43264</v>
      </c>
      <c r="D21" s="9"/>
      <c r="E21" s="10"/>
      <c r="F21" s="11"/>
      <c r="G21" s="12"/>
      <c r="I21" s="1">
        <f t="shared" si="0"/>
        <v>0</v>
      </c>
      <c r="J21" s="1" t="str">
        <f t="shared" si="2"/>
        <v/>
      </c>
    </row>
    <row r="22" spans="2:10" x14ac:dyDescent="0.25">
      <c r="B22" s="7">
        <f t="shared" si="1"/>
        <v>43295</v>
      </c>
      <c r="C22" s="8">
        <f t="shared" si="1"/>
        <v>43265</v>
      </c>
      <c r="D22" s="9"/>
      <c r="E22" s="10"/>
      <c r="F22" s="11"/>
      <c r="G22" s="12"/>
      <c r="I22" s="1">
        <f t="shared" si="0"/>
        <v>0</v>
      </c>
      <c r="J22" s="1" t="str">
        <f t="shared" si="2"/>
        <v/>
      </c>
    </row>
    <row r="23" spans="2:10" x14ac:dyDescent="0.25">
      <c r="B23" s="7">
        <f t="shared" si="1"/>
        <v>43296</v>
      </c>
      <c r="C23" s="8">
        <f t="shared" si="1"/>
        <v>43266</v>
      </c>
      <c r="D23" s="9"/>
      <c r="E23" s="10"/>
      <c r="F23" s="11"/>
      <c r="G23" s="12"/>
      <c r="I23" s="1">
        <f t="shared" si="0"/>
        <v>0</v>
      </c>
      <c r="J23" s="1" t="str">
        <f t="shared" si="2"/>
        <v/>
      </c>
    </row>
    <row r="24" spans="2:10" x14ac:dyDescent="0.25">
      <c r="B24" s="7">
        <f t="shared" si="1"/>
        <v>43297</v>
      </c>
      <c r="C24" s="8">
        <f t="shared" si="1"/>
        <v>43267</v>
      </c>
      <c r="D24" s="9"/>
      <c r="E24" s="10"/>
      <c r="F24" s="11"/>
      <c r="G24" s="12"/>
      <c r="I24" s="1">
        <f t="shared" si="0"/>
        <v>0</v>
      </c>
      <c r="J24" s="1" t="str">
        <f t="shared" si="2"/>
        <v/>
      </c>
    </row>
    <row r="25" spans="2:10" x14ac:dyDescent="0.25">
      <c r="B25" s="7">
        <f t="shared" si="1"/>
        <v>43298</v>
      </c>
      <c r="C25" s="8">
        <f t="shared" si="1"/>
        <v>43268</v>
      </c>
      <c r="D25" s="9"/>
      <c r="E25" s="10"/>
      <c r="F25" s="11"/>
      <c r="G25" s="12"/>
      <c r="I25" s="1">
        <f t="shared" si="0"/>
        <v>0</v>
      </c>
      <c r="J25" s="1" t="str">
        <f t="shared" si="2"/>
        <v/>
      </c>
    </row>
    <row r="26" spans="2:10" x14ac:dyDescent="0.25">
      <c r="B26" s="7">
        <f t="shared" si="1"/>
        <v>43299</v>
      </c>
      <c r="C26" s="8">
        <f t="shared" si="1"/>
        <v>43269</v>
      </c>
      <c r="D26" s="9"/>
      <c r="E26" s="10"/>
      <c r="F26" s="11"/>
      <c r="G26" s="12"/>
      <c r="I26" s="1">
        <f t="shared" si="0"/>
        <v>0</v>
      </c>
      <c r="J26" s="1" t="str">
        <f t="shared" si="2"/>
        <v/>
      </c>
    </row>
    <row r="27" spans="2:10" x14ac:dyDescent="0.25">
      <c r="B27" s="7">
        <f t="shared" ref="B27:C39" si="3">B26+1</f>
        <v>43300</v>
      </c>
      <c r="C27" s="8">
        <f t="shared" si="3"/>
        <v>43270</v>
      </c>
      <c r="D27" s="9"/>
      <c r="E27" s="10"/>
      <c r="F27" s="11"/>
      <c r="G27" s="12"/>
      <c r="I27" s="1">
        <f t="shared" si="0"/>
        <v>0</v>
      </c>
      <c r="J27" s="1" t="str">
        <f t="shared" si="2"/>
        <v/>
      </c>
    </row>
    <row r="28" spans="2:10" x14ac:dyDescent="0.25">
      <c r="B28" s="7">
        <f t="shared" si="3"/>
        <v>43301</v>
      </c>
      <c r="C28" s="8">
        <f t="shared" si="3"/>
        <v>43271</v>
      </c>
      <c r="D28" s="9"/>
      <c r="E28" s="10"/>
      <c r="F28" s="11"/>
      <c r="G28" s="12"/>
      <c r="I28" s="1">
        <f t="shared" si="0"/>
        <v>0</v>
      </c>
      <c r="J28" s="1" t="str">
        <f t="shared" si="2"/>
        <v/>
      </c>
    </row>
    <row r="29" spans="2:10" x14ac:dyDescent="0.25">
      <c r="B29" s="7">
        <f t="shared" si="3"/>
        <v>43302</v>
      </c>
      <c r="C29" s="8">
        <f t="shared" si="3"/>
        <v>43272</v>
      </c>
      <c r="D29" s="9"/>
      <c r="E29" s="10"/>
      <c r="F29" s="11"/>
      <c r="G29" s="12"/>
      <c r="I29" s="1">
        <f t="shared" si="0"/>
        <v>0</v>
      </c>
      <c r="J29" s="1" t="str">
        <f t="shared" si="2"/>
        <v/>
      </c>
    </row>
    <row r="30" spans="2:10" x14ac:dyDescent="0.25">
      <c r="B30" s="7">
        <f t="shared" si="3"/>
        <v>43303</v>
      </c>
      <c r="C30" s="8">
        <f t="shared" si="3"/>
        <v>43273</v>
      </c>
      <c r="D30" s="9"/>
      <c r="E30" s="10"/>
      <c r="F30" s="11"/>
      <c r="G30" s="12"/>
      <c r="I30" s="1">
        <f t="shared" si="0"/>
        <v>0</v>
      </c>
      <c r="J30" s="1" t="str">
        <f t="shared" si="2"/>
        <v/>
      </c>
    </row>
    <row r="31" spans="2:10" x14ac:dyDescent="0.25">
      <c r="B31" s="7">
        <f t="shared" si="3"/>
        <v>43304</v>
      </c>
      <c r="C31" s="8">
        <f t="shared" si="3"/>
        <v>43274</v>
      </c>
      <c r="D31" s="9"/>
      <c r="E31" s="10"/>
      <c r="F31" s="11"/>
      <c r="G31" s="12"/>
      <c r="I31" s="1">
        <f t="shared" si="0"/>
        <v>0</v>
      </c>
      <c r="J31" s="1" t="str">
        <f t="shared" si="2"/>
        <v/>
      </c>
    </row>
    <row r="32" spans="2:10" x14ac:dyDescent="0.25">
      <c r="B32" s="7">
        <f t="shared" si="3"/>
        <v>43305</v>
      </c>
      <c r="C32" s="8">
        <f t="shared" si="3"/>
        <v>43275</v>
      </c>
      <c r="D32" s="9"/>
      <c r="E32" s="10"/>
      <c r="F32" s="11"/>
      <c r="G32" s="12"/>
      <c r="I32" s="1">
        <f t="shared" si="0"/>
        <v>0</v>
      </c>
      <c r="J32" s="1" t="str">
        <f t="shared" si="2"/>
        <v/>
      </c>
    </row>
    <row r="33" spans="2:10" x14ac:dyDescent="0.25">
      <c r="B33" s="7">
        <f t="shared" si="3"/>
        <v>43306</v>
      </c>
      <c r="C33" s="8">
        <f t="shared" si="3"/>
        <v>43276</v>
      </c>
      <c r="D33" s="9"/>
      <c r="E33" s="10"/>
      <c r="F33" s="11"/>
      <c r="G33" s="12"/>
      <c r="I33" s="1">
        <f t="shared" si="0"/>
        <v>0</v>
      </c>
      <c r="J33" s="1" t="str">
        <f t="shared" si="2"/>
        <v/>
      </c>
    </row>
    <row r="34" spans="2:10" x14ac:dyDescent="0.25">
      <c r="B34" s="7">
        <f t="shared" si="3"/>
        <v>43307</v>
      </c>
      <c r="C34" s="8">
        <f t="shared" si="3"/>
        <v>43277</v>
      </c>
      <c r="D34" s="9"/>
      <c r="E34" s="10"/>
      <c r="F34" s="11"/>
      <c r="G34" s="12"/>
      <c r="I34" s="1">
        <f t="shared" si="0"/>
        <v>0</v>
      </c>
      <c r="J34" s="1" t="str">
        <f t="shared" si="2"/>
        <v/>
      </c>
    </row>
    <row r="35" spans="2:10" x14ac:dyDescent="0.25">
      <c r="B35" s="7">
        <f t="shared" si="3"/>
        <v>43308</v>
      </c>
      <c r="C35" s="8">
        <f t="shared" si="3"/>
        <v>43278</v>
      </c>
      <c r="D35" s="9"/>
      <c r="E35" s="10"/>
      <c r="F35" s="11"/>
      <c r="G35" s="12"/>
      <c r="I35" s="1">
        <f t="shared" si="0"/>
        <v>0</v>
      </c>
      <c r="J35" s="1" t="str">
        <f t="shared" si="2"/>
        <v/>
      </c>
    </row>
    <row r="36" spans="2:10" x14ac:dyDescent="0.25">
      <c r="B36" s="7">
        <f t="shared" si="3"/>
        <v>43309</v>
      </c>
      <c r="C36" s="8">
        <f t="shared" si="3"/>
        <v>43279</v>
      </c>
      <c r="D36" s="9"/>
      <c r="E36" s="10"/>
      <c r="F36" s="11"/>
      <c r="G36" s="12"/>
      <c r="I36" s="1">
        <f t="shared" si="0"/>
        <v>0</v>
      </c>
      <c r="J36" s="1" t="str">
        <f t="shared" si="2"/>
        <v/>
      </c>
    </row>
    <row r="37" spans="2:10" x14ac:dyDescent="0.25">
      <c r="B37" s="7">
        <f t="shared" si="3"/>
        <v>43310</v>
      </c>
      <c r="C37" s="8">
        <f t="shared" si="3"/>
        <v>43280</v>
      </c>
      <c r="D37" s="9"/>
      <c r="E37" s="10"/>
      <c r="F37" s="11"/>
      <c r="G37" s="12"/>
      <c r="I37" s="1">
        <f t="shared" si="0"/>
        <v>0</v>
      </c>
      <c r="J37" s="1" t="str">
        <f t="shared" si="2"/>
        <v/>
      </c>
    </row>
    <row r="38" spans="2:10" x14ac:dyDescent="0.25">
      <c r="B38" s="7">
        <f t="shared" si="3"/>
        <v>43311</v>
      </c>
      <c r="C38" s="8">
        <f t="shared" si="3"/>
        <v>43281</v>
      </c>
      <c r="D38" s="9"/>
      <c r="E38" s="10"/>
      <c r="F38" s="11"/>
      <c r="G38" s="12"/>
      <c r="I38" s="1">
        <f t="shared" si="0"/>
        <v>0</v>
      </c>
      <c r="J38" s="1" t="str">
        <f t="shared" si="2"/>
        <v/>
      </c>
    </row>
    <row r="39" spans="2:10" x14ac:dyDescent="0.25">
      <c r="B39" s="7">
        <f t="shared" si="3"/>
        <v>43312</v>
      </c>
      <c r="C39" s="8">
        <f t="shared" si="3"/>
        <v>43282</v>
      </c>
      <c r="D39" s="9"/>
      <c r="E39" s="10"/>
      <c r="F39" s="11"/>
      <c r="G39" s="12"/>
      <c r="I39" s="1">
        <f t="shared" si="0"/>
        <v>0</v>
      </c>
      <c r="J39" s="1" t="str">
        <f t="shared" si="2"/>
        <v/>
      </c>
    </row>
    <row r="41" spans="2:10" x14ac:dyDescent="0.25">
      <c r="G41" s="29" t="s">
        <v>5</v>
      </c>
      <c r="H41" s="29"/>
      <c r="I41" s="5">
        <f>SUM(I$9:I$39)</f>
        <v>0</v>
      </c>
      <c r="J41" s="5">
        <f>SUM(J$9:J$39)</f>
        <v>0</v>
      </c>
    </row>
  </sheetData>
  <mergeCells count="6">
    <mergeCell ref="I6:J6"/>
    <mergeCell ref="G41:H41"/>
    <mergeCell ref="D3:G4"/>
    <mergeCell ref="D5:G5"/>
    <mergeCell ref="D6:E6"/>
    <mergeCell ref="F6:G6"/>
  </mergeCells>
  <conditionalFormatting sqref="B9:G39">
    <cfRule type="expression" dxfId="20" priority="2">
      <formula>WEEKDAY($B9)=1</formula>
    </cfRule>
    <cfRule type="expression" dxfId="19" priority="3">
      <formula>WEEKDAY($B9)=2</formula>
    </cfRule>
    <cfRule type="expression" dxfId="18" priority="1">
      <formula>COUNTIF(Feries,$B13)</formula>
    </cfRule>
  </conditionalFormatting>
  <pageMargins left="0.7" right="0.7" top="0.75" bottom="0.75" header="0.3" footer="0.3"/>
  <pageSetup paperSize="284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462116-32FC-4F96-9398-C74C9BC8B2AB}">
  <sheetPr>
    <tabColor theme="5" tint="0.39997558519241921"/>
  </sheetPr>
  <dimension ref="B3:J41"/>
  <sheetViews>
    <sheetView topLeftCell="A3" workbookViewId="0">
      <selection activeCell="M29" sqref="M29"/>
    </sheetView>
  </sheetViews>
  <sheetFormatPr baseColWidth="10" defaultRowHeight="15" x14ac:dyDescent="0.25"/>
  <cols>
    <col min="1" max="1" width="14.140625" style="3" customWidth="1"/>
    <col min="2" max="2" width="13.140625" style="3" customWidth="1"/>
    <col min="3" max="3" width="4.7109375" style="3" customWidth="1"/>
    <col min="4" max="16384" width="11.42578125" style="3"/>
  </cols>
  <sheetData>
    <row r="3" spans="2:10" x14ac:dyDescent="0.25">
      <c r="D3" s="34">
        <f>Janvier!D3</f>
        <v>2018</v>
      </c>
      <c r="E3" s="34"/>
      <c r="F3" s="34"/>
      <c r="G3" s="34"/>
    </row>
    <row r="4" spans="2:10" x14ac:dyDescent="0.25">
      <c r="D4" s="34"/>
      <c r="E4" s="34"/>
      <c r="F4" s="34"/>
      <c r="G4" s="34"/>
    </row>
    <row r="5" spans="2:10" ht="31.5" x14ac:dyDescent="0.5">
      <c r="D5" s="33" t="s">
        <v>11</v>
      </c>
      <c r="E5" s="33"/>
      <c r="F5" s="33"/>
      <c r="G5" s="33"/>
      <c r="I5" s="4"/>
      <c r="J5" s="4"/>
    </row>
    <row r="6" spans="2:10" x14ac:dyDescent="0.25">
      <c r="D6" s="35" t="s">
        <v>0</v>
      </c>
      <c r="E6" s="35"/>
      <c r="F6" s="35" t="s">
        <v>3</v>
      </c>
      <c r="G6" s="35"/>
      <c r="I6" s="29" t="s">
        <v>17</v>
      </c>
      <c r="J6" s="29"/>
    </row>
    <row r="7" spans="2:10" x14ac:dyDescent="0.25">
      <c r="D7" s="2" t="s">
        <v>1</v>
      </c>
      <c r="E7" s="2" t="s">
        <v>2</v>
      </c>
      <c r="F7" s="2" t="s">
        <v>1</v>
      </c>
      <c r="G7" s="2" t="s">
        <v>2</v>
      </c>
      <c r="I7" s="3" t="s">
        <v>18</v>
      </c>
      <c r="J7" s="3" t="s">
        <v>16</v>
      </c>
    </row>
    <row r="8" spans="2:10" x14ac:dyDescent="0.25">
      <c r="B8" s="6"/>
      <c r="D8" s="1"/>
      <c r="E8" s="1"/>
      <c r="F8" s="1"/>
      <c r="G8" s="1"/>
      <c r="I8" s="1"/>
    </row>
    <row r="9" spans="2:10" x14ac:dyDescent="0.25">
      <c r="B9" s="7">
        <f>DATE(Janvier!D3,7,1)</f>
        <v>43282</v>
      </c>
      <c r="C9" s="8">
        <f>DATE(Janvier!D3,7,1)</f>
        <v>43282</v>
      </c>
      <c r="D9" s="9"/>
      <c r="E9" s="10"/>
      <c r="F9" s="11"/>
      <c r="G9" s="12"/>
      <c r="I9" s="1">
        <f>IF(($E9-$D9)+($G9-$F9)&gt;7/24,7/24,($E9-$D9)+($G9-$F9))</f>
        <v>0</v>
      </c>
      <c r="J9" s="1" t="str">
        <f>IF(($E9-$D9)+($G9-$F9)&gt;8/24,(($E9-$D9)+($G9-$F9))-$I9,"")</f>
        <v/>
      </c>
    </row>
    <row r="10" spans="2:10" x14ac:dyDescent="0.25">
      <c r="B10" s="7">
        <f>B9+1</f>
        <v>43283</v>
      </c>
      <c r="C10" s="8">
        <f>C9+1</f>
        <v>43283</v>
      </c>
      <c r="D10" s="9"/>
      <c r="E10" s="10"/>
      <c r="F10" s="11"/>
      <c r="G10" s="12"/>
      <c r="I10" s="1">
        <f t="shared" ref="I10:I39" si="0">IF(($E10-$D10)+($G10-$F10)&gt;7/24,7/24,($E10-$D10)+($G10-$F10))</f>
        <v>0</v>
      </c>
      <c r="J10" s="1" t="str">
        <f>IF(($E10-$D10)+($G10-$F10)&gt;8/24,(($E10-$D10)+($G10-$F10))-$I10,"")</f>
        <v/>
      </c>
    </row>
    <row r="11" spans="2:10" x14ac:dyDescent="0.25">
      <c r="B11" s="7">
        <f t="shared" ref="B11:C26" si="1">B10+1</f>
        <v>43284</v>
      </c>
      <c r="C11" s="8">
        <f t="shared" si="1"/>
        <v>43284</v>
      </c>
      <c r="D11" s="9"/>
      <c r="E11" s="10"/>
      <c r="F11" s="11"/>
      <c r="G11" s="12"/>
      <c r="I11" s="1">
        <f t="shared" si="0"/>
        <v>0</v>
      </c>
      <c r="J11" s="1" t="str">
        <f t="shared" ref="J11:J39" si="2">IF(($E11-$D11)+($G11-$F11)&gt;8/24,(($E11-$D11)+($G11-$F11))-$I11,"")</f>
        <v/>
      </c>
    </row>
    <row r="12" spans="2:10" x14ac:dyDescent="0.25">
      <c r="B12" s="7">
        <f t="shared" si="1"/>
        <v>43285</v>
      </c>
      <c r="C12" s="8">
        <f t="shared" si="1"/>
        <v>43285</v>
      </c>
      <c r="D12" s="9"/>
      <c r="E12" s="10"/>
      <c r="F12" s="11"/>
      <c r="G12" s="12"/>
      <c r="I12" s="1">
        <f t="shared" si="0"/>
        <v>0</v>
      </c>
      <c r="J12" s="1" t="str">
        <f t="shared" si="2"/>
        <v/>
      </c>
    </row>
    <row r="13" spans="2:10" x14ac:dyDescent="0.25">
      <c r="B13" s="7">
        <f t="shared" si="1"/>
        <v>43286</v>
      </c>
      <c r="C13" s="8">
        <f t="shared" si="1"/>
        <v>43286</v>
      </c>
      <c r="D13" s="9"/>
      <c r="E13" s="10"/>
      <c r="F13" s="11"/>
      <c r="G13" s="12"/>
      <c r="I13" s="1">
        <f t="shared" si="0"/>
        <v>0</v>
      </c>
      <c r="J13" s="1" t="str">
        <f t="shared" si="2"/>
        <v/>
      </c>
    </row>
    <row r="14" spans="2:10" x14ac:dyDescent="0.25">
      <c r="B14" s="7">
        <f t="shared" si="1"/>
        <v>43287</v>
      </c>
      <c r="C14" s="8">
        <f t="shared" si="1"/>
        <v>43287</v>
      </c>
      <c r="D14" s="9"/>
      <c r="E14" s="10"/>
      <c r="F14" s="11"/>
      <c r="G14" s="12"/>
      <c r="I14" s="1">
        <f t="shared" si="0"/>
        <v>0</v>
      </c>
      <c r="J14" s="1" t="str">
        <f t="shared" si="2"/>
        <v/>
      </c>
    </row>
    <row r="15" spans="2:10" x14ac:dyDescent="0.25">
      <c r="B15" s="7">
        <f t="shared" si="1"/>
        <v>43288</v>
      </c>
      <c r="C15" s="8">
        <f t="shared" si="1"/>
        <v>43288</v>
      </c>
      <c r="D15" s="9"/>
      <c r="E15" s="10"/>
      <c r="F15" s="11"/>
      <c r="G15" s="12"/>
      <c r="I15" s="1">
        <f t="shared" si="0"/>
        <v>0</v>
      </c>
      <c r="J15" s="1" t="str">
        <f t="shared" si="2"/>
        <v/>
      </c>
    </row>
    <row r="16" spans="2:10" x14ac:dyDescent="0.25">
      <c r="B16" s="7">
        <f t="shared" si="1"/>
        <v>43289</v>
      </c>
      <c r="C16" s="8">
        <f t="shared" si="1"/>
        <v>43289</v>
      </c>
      <c r="D16" s="9"/>
      <c r="E16" s="10"/>
      <c r="F16" s="11"/>
      <c r="G16" s="12"/>
      <c r="I16" s="1">
        <f t="shared" si="0"/>
        <v>0</v>
      </c>
      <c r="J16" s="1" t="str">
        <f t="shared" si="2"/>
        <v/>
      </c>
    </row>
    <row r="17" spans="2:10" x14ac:dyDescent="0.25">
      <c r="B17" s="7">
        <f t="shared" si="1"/>
        <v>43290</v>
      </c>
      <c r="C17" s="8">
        <f t="shared" si="1"/>
        <v>43290</v>
      </c>
      <c r="D17" s="9"/>
      <c r="E17" s="10"/>
      <c r="F17" s="11"/>
      <c r="G17" s="12"/>
      <c r="I17" s="1">
        <f t="shared" si="0"/>
        <v>0</v>
      </c>
      <c r="J17" s="1" t="str">
        <f t="shared" si="2"/>
        <v/>
      </c>
    </row>
    <row r="18" spans="2:10" x14ac:dyDescent="0.25">
      <c r="B18" s="7">
        <f t="shared" si="1"/>
        <v>43291</v>
      </c>
      <c r="C18" s="8">
        <f t="shared" si="1"/>
        <v>43291</v>
      </c>
      <c r="D18" s="9"/>
      <c r="E18" s="10"/>
      <c r="F18" s="11"/>
      <c r="G18" s="12"/>
      <c r="I18" s="1">
        <f t="shared" si="0"/>
        <v>0</v>
      </c>
      <c r="J18" s="1" t="str">
        <f t="shared" si="2"/>
        <v/>
      </c>
    </row>
    <row r="19" spans="2:10" x14ac:dyDescent="0.25">
      <c r="B19" s="7">
        <f t="shared" si="1"/>
        <v>43292</v>
      </c>
      <c r="C19" s="8">
        <f t="shared" si="1"/>
        <v>43292</v>
      </c>
      <c r="D19" s="9"/>
      <c r="E19" s="10"/>
      <c r="F19" s="11"/>
      <c r="G19" s="12"/>
      <c r="I19" s="1">
        <f t="shared" si="0"/>
        <v>0</v>
      </c>
      <c r="J19" s="1" t="str">
        <f t="shared" si="2"/>
        <v/>
      </c>
    </row>
    <row r="20" spans="2:10" x14ac:dyDescent="0.25">
      <c r="B20" s="7">
        <f t="shared" si="1"/>
        <v>43293</v>
      </c>
      <c r="C20" s="8">
        <f t="shared" si="1"/>
        <v>43293</v>
      </c>
      <c r="D20" s="9"/>
      <c r="E20" s="10"/>
      <c r="F20" s="11"/>
      <c r="G20" s="12"/>
      <c r="I20" s="1">
        <f t="shared" si="0"/>
        <v>0</v>
      </c>
      <c r="J20" s="1" t="str">
        <f t="shared" si="2"/>
        <v/>
      </c>
    </row>
    <row r="21" spans="2:10" x14ac:dyDescent="0.25">
      <c r="B21" s="7">
        <f t="shared" si="1"/>
        <v>43294</v>
      </c>
      <c r="C21" s="8">
        <f t="shared" si="1"/>
        <v>43294</v>
      </c>
      <c r="D21" s="9"/>
      <c r="E21" s="10"/>
      <c r="F21" s="11"/>
      <c r="G21" s="12"/>
      <c r="I21" s="1">
        <f t="shared" si="0"/>
        <v>0</v>
      </c>
      <c r="J21" s="1" t="str">
        <f t="shared" si="2"/>
        <v/>
      </c>
    </row>
    <row r="22" spans="2:10" x14ac:dyDescent="0.25">
      <c r="B22" s="7">
        <f t="shared" si="1"/>
        <v>43295</v>
      </c>
      <c r="C22" s="8">
        <f t="shared" si="1"/>
        <v>43295</v>
      </c>
      <c r="D22" s="9"/>
      <c r="E22" s="10"/>
      <c r="F22" s="11"/>
      <c r="G22" s="12"/>
      <c r="I22" s="1">
        <f t="shared" si="0"/>
        <v>0</v>
      </c>
      <c r="J22" s="1" t="str">
        <f t="shared" si="2"/>
        <v/>
      </c>
    </row>
    <row r="23" spans="2:10" x14ac:dyDescent="0.25">
      <c r="B23" s="7">
        <f t="shared" si="1"/>
        <v>43296</v>
      </c>
      <c r="C23" s="8">
        <f t="shared" si="1"/>
        <v>43296</v>
      </c>
      <c r="D23" s="9"/>
      <c r="E23" s="10"/>
      <c r="F23" s="11"/>
      <c r="G23" s="12"/>
      <c r="I23" s="1">
        <f t="shared" si="0"/>
        <v>0</v>
      </c>
      <c r="J23" s="1" t="str">
        <f t="shared" si="2"/>
        <v/>
      </c>
    </row>
    <row r="24" spans="2:10" x14ac:dyDescent="0.25">
      <c r="B24" s="7">
        <f t="shared" si="1"/>
        <v>43297</v>
      </c>
      <c r="C24" s="8">
        <f t="shared" si="1"/>
        <v>43297</v>
      </c>
      <c r="D24" s="9"/>
      <c r="E24" s="10"/>
      <c r="F24" s="11"/>
      <c r="G24" s="12"/>
      <c r="I24" s="1">
        <f t="shared" si="0"/>
        <v>0</v>
      </c>
      <c r="J24" s="1" t="str">
        <f t="shared" si="2"/>
        <v/>
      </c>
    </row>
    <row r="25" spans="2:10" x14ac:dyDescent="0.25">
      <c r="B25" s="7">
        <f t="shared" si="1"/>
        <v>43298</v>
      </c>
      <c r="C25" s="8">
        <f t="shared" si="1"/>
        <v>43298</v>
      </c>
      <c r="D25" s="9"/>
      <c r="E25" s="10"/>
      <c r="F25" s="11"/>
      <c r="G25" s="12"/>
      <c r="I25" s="1">
        <f t="shared" si="0"/>
        <v>0</v>
      </c>
      <c r="J25" s="1" t="str">
        <f t="shared" si="2"/>
        <v/>
      </c>
    </row>
    <row r="26" spans="2:10" x14ac:dyDescent="0.25">
      <c r="B26" s="7">
        <f t="shared" si="1"/>
        <v>43299</v>
      </c>
      <c r="C26" s="8">
        <f t="shared" si="1"/>
        <v>43299</v>
      </c>
      <c r="D26" s="9"/>
      <c r="E26" s="10"/>
      <c r="F26" s="11"/>
      <c r="G26" s="12"/>
      <c r="I26" s="1">
        <f t="shared" si="0"/>
        <v>0</v>
      </c>
      <c r="J26" s="1" t="str">
        <f t="shared" si="2"/>
        <v/>
      </c>
    </row>
    <row r="27" spans="2:10" x14ac:dyDescent="0.25">
      <c r="B27" s="7">
        <f t="shared" ref="B27:C39" si="3">B26+1</f>
        <v>43300</v>
      </c>
      <c r="C27" s="8">
        <f t="shared" si="3"/>
        <v>43300</v>
      </c>
      <c r="D27" s="9"/>
      <c r="E27" s="10"/>
      <c r="F27" s="11"/>
      <c r="G27" s="12"/>
      <c r="I27" s="1">
        <f t="shared" si="0"/>
        <v>0</v>
      </c>
      <c r="J27" s="1" t="str">
        <f t="shared" si="2"/>
        <v/>
      </c>
    </row>
    <row r="28" spans="2:10" x14ac:dyDescent="0.25">
      <c r="B28" s="7">
        <f t="shared" si="3"/>
        <v>43301</v>
      </c>
      <c r="C28" s="8">
        <f t="shared" si="3"/>
        <v>43301</v>
      </c>
      <c r="D28" s="9"/>
      <c r="E28" s="10"/>
      <c r="F28" s="11"/>
      <c r="G28" s="12"/>
      <c r="I28" s="1">
        <f t="shared" si="0"/>
        <v>0</v>
      </c>
      <c r="J28" s="1" t="str">
        <f t="shared" si="2"/>
        <v/>
      </c>
    </row>
    <row r="29" spans="2:10" x14ac:dyDescent="0.25">
      <c r="B29" s="7">
        <f t="shared" si="3"/>
        <v>43302</v>
      </c>
      <c r="C29" s="8">
        <f t="shared" si="3"/>
        <v>43302</v>
      </c>
      <c r="D29" s="9"/>
      <c r="E29" s="10"/>
      <c r="F29" s="11"/>
      <c r="G29" s="12"/>
      <c r="I29" s="1">
        <f t="shared" si="0"/>
        <v>0</v>
      </c>
      <c r="J29" s="1" t="str">
        <f t="shared" si="2"/>
        <v/>
      </c>
    </row>
    <row r="30" spans="2:10" x14ac:dyDescent="0.25">
      <c r="B30" s="7">
        <f t="shared" si="3"/>
        <v>43303</v>
      </c>
      <c r="C30" s="8">
        <f t="shared" si="3"/>
        <v>43303</v>
      </c>
      <c r="D30" s="9"/>
      <c r="E30" s="10"/>
      <c r="F30" s="11"/>
      <c r="G30" s="12"/>
      <c r="I30" s="1">
        <f t="shared" si="0"/>
        <v>0</v>
      </c>
      <c r="J30" s="1" t="str">
        <f t="shared" si="2"/>
        <v/>
      </c>
    </row>
    <row r="31" spans="2:10" x14ac:dyDescent="0.25">
      <c r="B31" s="7">
        <f t="shared" si="3"/>
        <v>43304</v>
      </c>
      <c r="C31" s="8">
        <f t="shared" si="3"/>
        <v>43304</v>
      </c>
      <c r="D31" s="9"/>
      <c r="E31" s="10"/>
      <c r="F31" s="11"/>
      <c r="G31" s="12"/>
      <c r="I31" s="1">
        <f t="shared" si="0"/>
        <v>0</v>
      </c>
      <c r="J31" s="1" t="str">
        <f t="shared" si="2"/>
        <v/>
      </c>
    </row>
    <row r="32" spans="2:10" x14ac:dyDescent="0.25">
      <c r="B32" s="7">
        <f t="shared" si="3"/>
        <v>43305</v>
      </c>
      <c r="C32" s="8">
        <f t="shared" si="3"/>
        <v>43305</v>
      </c>
      <c r="D32" s="9"/>
      <c r="E32" s="10"/>
      <c r="F32" s="11"/>
      <c r="G32" s="12"/>
      <c r="I32" s="1">
        <f t="shared" si="0"/>
        <v>0</v>
      </c>
      <c r="J32" s="1" t="str">
        <f t="shared" si="2"/>
        <v/>
      </c>
    </row>
    <row r="33" spans="2:10" x14ac:dyDescent="0.25">
      <c r="B33" s="7">
        <f t="shared" si="3"/>
        <v>43306</v>
      </c>
      <c r="C33" s="8">
        <f t="shared" si="3"/>
        <v>43306</v>
      </c>
      <c r="D33" s="9"/>
      <c r="E33" s="10"/>
      <c r="F33" s="11"/>
      <c r="G33" s="12"/>
      <c r="I33" s="1">
        <f t="shared" si="0"/>
        <v>0</v>
      </c>
      <c r="J33" s="1" t="str">
        <f t="shared" si="2"/>
        <v/>
      </c>
    </row>
    <row r="34" spans="2:10" x14ac:dyDescent="0.25">
      <c r="B34" s="7">
        <f t="shared" si="3"/>
        <v>43307</v>
      </c>
      <c r="C34" s="8">
        <f t="shared" si="3"/>
        <v>43307</v>
      </c>
      <c r="D34" s="9"/>
      <c r="E34" s="10"/>
      <c r="F34" s="11"/>
      <c r="G34" s="12"/>
      <c r="I34" s="1">
        <f t="shared" si="0"/>
        <v>0</v>
      </c>
      <c r="J34" s="1" t="str">
        <f t="shared" si="2"/>
        <v/>
      </c>
    </row>
    <row r="35" spans="2:10" x14ac:dyDescent="0.25">
      <c r="B35" s="7">
        <f t="shared" si="3"/>
        <v>43308</v>
      </c>
      <c r="C35" s="8">
        <f t="shared" si="3"/>
        <v>43308</v>
      </c>
      <c r="D35" s="9"/>
      <c r="E35" s="10"/>
      <c r="F35" s="11"/>
      <c r="G35" s="12"/>
      <c r="I35" s="1">
        <f t="shared" si="0"/>
        <v>0</v>
      </c>
      <c r="J35" s="1" t="str">
        <f t="shared" si="2"/>
        <v/>
      </c>
    </row>
    <row r="36" spans="2:10" x14ac:dyDescent="0.25">
      <c r="B36" s="7">
        <f t="shared" si="3"/>
        <v>43309</v>
      </c>
      <c r="C36" s="8">
        <f t="shared" si="3"/>
        <v>43309</v>
      </c>
      <c r="D36" s="9"/>
      <c r="E36" s="10"/>
      <c r="F36" s="11"/>
      <c r="G36" s="12"/>
      <c r="I36" s="1">
        <f t="shared" si="0"/>
        <v>0</v>
      </c>
      <c r="J36" s="1" t="str">
        <f t="shared" si="2"/>
        <v/>
      </c>
    </row>
    <row r="37" spans="2:10" x14ac:dyDescent="0.25">
      <c r="B37" s="7">
        <f t="shared" si="3"/>
        <v>43310</v>
      </c>
      <c r="C37" s="8">
        <f t="shared" si="3"/>
        <v>43310</v>
      </c>
      <c r="D37" s="9"/>
      <c r="E37" s="10"/>
      <c r="F37" s="11"/>
      <c r="G37" s="12"/>
      <c r="I37" s="1">
        <f t="shared" si="0"/>
        <v>0</v>
      </c>
      <c r="J37" s="1" t="str">
        <f t="shared" si="2"/>
        <v/>
      </c>
    </row>
    <row r="38" spans="2:10" x14ac:dyDescent="0.25">
      <c r="B38" s="7">
        <f t="shared" si="3"/>
        <v>43311</v>
      </c>
      <c r="C38" s="8">
        <f t="shared" si="3"/>
        <v>43311</v>
      </c>
      <c r="D38" s="9"/>
      <c r="E38" s="10"/>
      <c r="F38" s="11"/>
      <c r="G38" s="12"/>
      <c r="I38" s="1">
        <f t="shared" si="0"/>
        <v>0</v>
      </c>
      <c r="J38" s="1" t="str">
        <f t="shared" si="2"/>
        <v/>
      </c>
    </row>
    <row r="39" spans="2:10" x14ac:dyDescent="0.25">
      <c r="B39" s="7">
        <f t="shared" si="3"/>
        <v>43312</v>
      </c>
      <c r="C39" s="8">
        <f t="shared" si="3"/>
        <v>43312</v>
      </c>
      <c r="D39" s="9"/>
      <c r="E39" s="10"/>
      <c r="F39" s="11"/>
      <c r="G39" s="12"/>
      <c r="I39" s="1">
        <f t="shared" si="0"/>
        <v>0</v>
      </c>
      <c r="J39" s="1" t="str">
        <f t="shared" si="2"/>
        <v/>
      </c>
    </row>
    <row r="41" spans="2:10" x14ac:dyDescent="0.25">
      <c r="G41" s="29" t="s">
        <v>5</v>
      </c>
      <c r="H41" s="29"/>
      <c r="I41" s="5">
        <f>SUM(I$9:I$39)</f>
        <v>0</v>
      </c>
      <c r="J41" s="5">
        <f>SUM(J$9:J$39)</f>
        <v>0</v>
      </c>
    </row>
  </sheetData>
  <mergeCells count="6">
    <mergeCell ref="I6:J6"/>
    <mergeCell ref="G41:H41"/>
    <mergeCell ref="D3:G4"/>
    <mergeCell ref="D5:G5"/>
    <mergeCell ref="D6:E6"/>
    <mergeCell ref="F6:G6"/>
  </mergeCells>
  <conditionalFormatting sqref="B9:G39">
    <cfRule type="expression" dxfId="17" priority="2">
      <formula>WEEKDAY($B9)=1</formula>
    </cfRule>
    <cfRule type="expression" dxfId="16" priority="3">
      <formula>WEEKDAY($B9)=2</formula>
    </cfRule>
    <cfRule type="expression" dxfId="15" priority="1">
      <formula>COUNTIF(Feries,$B1048573)</formula>
    </cfRule>
  </conditionalFormatting>
  <pageMargins left="0.7" right="0.7" top="0.75" bottom="0.75" header="0.3" footer="0.3"/>
  <pageSetup paperSize="284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DD8AC7-EC37-4F61-B4C0-E1B38FAE08E6}">
  <sheetPr>
    <tabColor theme="5" tint="-0.249977111117893"/>
  </sheetPr>
  <dimension ref="B3:J41"/>
  <sheetViews>
    <sheetView topLeftCell="A4" workbookViewId="0">
      <selection activeCell="K12" sqref="K12"/>
    </sheetView>
  </sheetViews>
  <sheetFormatPr baseColWidth="10" defaultRowHeight="15" x14ac:dyDescent="0.25"/>
  <cols>
    <col min="1" max="1" width="14.140625" style="3" customWidth="1"/>
    <col min="2" max="2" width="13.140625" style="3" customWidth="1"/>
    <col min="3" max="3" width="4.7109375" style="3" customWidth="1"/>
    <col min="4" max="16384" width="11.42578125" style="3"/>
  </cols>
  <sheetData>
    <row r="3" spans="2:10" x14ac:dyDescent="0.25">
      <c r="D3" s="34">
        <f>Janvier!D3</f>
        <v>2018</v>
      </c>
      <c r="E3" s="34"/>
      <c r="F3" s="34"/>
      <c r="G3" s="34"/>
    </row>
    <row r="4" spans="2:10" x14ac:dyDescent="0.25">
      <c r="D4" s="34"/>
      <c r="E4" s="34"/>
      <c r="F4" s="34"/>
      <c r="G4" s="34"/>
    </row>
    <row r="5" spans="2:10" ht="31.5" x14ac:dyDescent="0.5">
      <c r="D5" s="33" t="s">
        <v>12</v>
      </c>
      <c r="E5" s="33"/>
      <c r="F5" s="33"/>
      <c r="G5" s="33"/>
      <c r="I5" s="4"/>
      <c r="J5" s="4"/>
    </row>
    <row r="6" spans="2:10" x14ac:dyDescent="0.25">
      <c r="D6" s="35" t="s">
        <v>0</v>
      </c>
      <c r="E6" s="35"/>
      <c r="F6" s="35" t="s">
        <v>3</v>
      </c>
      <c r="G6" s="35"/>
      <c r="I6" s="29" t="s">
        <v>17</v>
      </c>
      <c r="J6" s="29"/>
    </row>
    <row r="7" spans="2:10" x14ac:dyDescent="0.25">
      <c r="D7" s="2" t="s">
        <v>1</v>
      </c>
      <c r="E7" s="2" t="s">
        <v>2</v>
      </c>
      <c r="F7" s="2" t="s">
        <v>1</v>
      </c>
      <c r="G7" s="2" t="s">
        <v>2</v>
      </c>
      <c r="I7" s="3" t="s">
        <v>18</v>
      </c>
      <c r="J7" s="3" t="s">
        <v>16</v>
      </c>
    </row>
    <row r="8" spans="2:10" x14ac:dyDescent="0.25">
      <c r="B8" s="6"/>
      <c r="D8" s="1"/>
      <c r="E8" s="1"/>
      <c r="F8" s="1"/>
      <c r="G8" s="1"/>
      <c r="I8" s="1"/>
    </row>
    <row r="9" spans="2:10" x14ac:dyDescent="0.25">
      <c r="B9" s="7">
        <f>DATE(Janvier!D3,8,1)</f>
        <v>43313</v>
      </c>
      <c r="C9" s="8">
        <f>DATE(Janvier!D3,8,1)</f>
        <v>43313</v>
      </c>
      <c r="D9" s="9"/>
      <c r="E9" s="10"/>
      <c r="F9" s="11"/>
      <c r="G9" s="12"/>
      <c r="I9" s="1">
        <f>IF(($E9-$D9)+($G9-$F9)&gt;7/24,7/24,($E9-$D9)+($G9-$F9))</f>
        <v>0</v>
      </c>
      <c r="J9" s="1" t="str">
        <f>IF(($E9-$D9)+($G9-$F9)&gt;8/24,(($E9-$D9)+($G9-$F9))-$I9,"")</f>
        <v/>
      </c>
    </row>
    <row r="10" spans="2:10" x14ac:dyDescent="0.25">
      <c r="B10" s="7">
        <f>B9+1</f>
        <v>43314</v>
      </c>
      <c r="C10" s="8">
        <f>C9+1</f>
        <v>43314</v>
      </c>
      <c r="D10" s="9"/>
      <c r="E10" s="10"/>
      <c r="F10" s="11"/>
      <c r="G10" s="12"/>
      <c r="I10" s="1">
        <f t="shared" ref="I10:I39" si="0">IF(($E10-$D10)+($G10-$F10)&gt;7/24,7/24,($E10-$D10)+($G10-$F10))</f>
        <v>0</v>
      </c>
      <c r="J10" s="1" t="str">
        <f>IF(($E10-$D10)+($G10-$F10)&gt;8/24,(($E10-$D10)+($G10-$F10))-$I10,"")</f>
        <v/>
      </c>
    </row>
    <row r="11" spans="2:10" x14ac:dyDescent="0.25">
      <c r="B11" s="7">
        <f t="shared" ref="B11:C26" si="1">B10+1</f>
        <v>43315</v>
      </c>
      <c r="C11" s="8">
        <f t="shared" si="1"/>
        <v>43315</v>
      </c>
      <c r="D11" s="9"/>
      <c r="E11" s="10"/>
      <c r="F11" s="11"/>
      <c r="G11" s="12"/>
      <c r="I11" s="1">
        <f t="shared" si="0"/>
        <v>0</v>
      </c>
      <c r="J11" s="1" t="str">
        <f t="shared" ref="J11:J39" si="2">IF(($E11-$D11)+($G11-$F11)&gt;8/24,(($E11-$D11)+($G11-$F11))-$I11,"")</f>
        <v/>
      </c>
    </row>
    <row r="12" spans="2:10" x14ac:dyDescent="0.25">
      <c r="B12" s="7">
        <f t="shared" si="1"/>
        <v>43316</v>
      </c>
      <c r="C12" s="8">
        <f t="shared" si="1"/>
        <v>43316</v>
      </c>
      <c r="D12" s="9"/>
      <c r="E12" s="10"/>
      <c r="F12" s="11"/>
      <c r="G12" s="12"/>
      <c r="I12" s="1">
        <f t="shared" si="0"/>
        <v>0</v>
      </c>
      <c r="J12" s="1" t="str">
        <f t="shared" si="2"/>
        <v/>
      </c>
    </row>
    <row r="13" spans="2:10" x14ac:dyDescent="0.25">
      <c r="B13" s="7">
        <f t="shared" si="1"/>
        <v>43317</v>
      </c>
      <c r="C13" s="8">
        <f t="shared" si="1"/>
        <v>43317</v>
      </c>
      <c r="D13" s="9"/>
      <c r="E13" s="10"/>
      <c r="F13" s="11"/>
      <c r="G13" s="12"/>
      <c r="I13" s="1">
        <f t="shared" si="0"/>
        <v>0</v>
      </c>
      <c r="J13" s="1" t="str">
        <f t="shared" si="2"/>
        <v/>
      </c>
    </row>
    <row r="14" spans="2:10" x14ac:dyDescent="0.25">
      <c r="B14" s="7">
        <f t="shared" si="1"/>
        <v>43318</v>
      </c>
      <c r="C14" s="8">
        <f t="shared" si="1"/>
        <v>43318</v>
      </c>
      <c r="D14" s="9"/>
      <c r="E14" s="10"/>
      <c r="F14" s="11"/>
      <c r="G14" s="12"/>
      <c r="I14" s="1">
        <f t="shared" si="0"/>
        <v>0</v>
      </c>
      <c r="J14" s="1" t="str">
        <f t="shared" si="2"/>
        <v/>
      </c>
    </row>
    <row r="15" spans="2:10" x14ac:dyDescent="0.25">
      <c r="B15" s="7">
        <f t="shared" si="1"/>
        <v>43319</v>
      </c>
      <c r="C15" s="8">
        <f t="shared" si="1"/>
        <v>43319</v>
      </c>
      <c r="D15" s="9"/>
      <c r="E15" s="10"/>
      <c r="F15" s="11"/>
      <c r="G15" s="12"/>
      <c r="I15" s="1">
        <f t="shared" si="0"/>
        <v>0</v>
      </c>
      <c r="J15" s="1" t="str">
        <f t="shared" si="2"/>
        <v/>
      </c>
    </row>
    <row r="16" spans="2:10" x14ac:dyDescent="0.25">
      <c r="B16" s="7">
        <f t="shared" si="1"/>
        <v>43320</v>
      </c>
      <c r="C16" s="8">
        <f t="shared" si="1"/>
        <v>43320</v>
      </c>
      <c r="D16" s="9"/>
      <c r="E16" s="10"/>
      <c r="F16" s="11"/>
      <c r="G16" s="12"/>
      <c r="I16" s="1">
        <f t="shared" si="0"/>
        <v>0</v>
      </c>
      <c r="J16" s="1" t="str">
        <f t="shared" si="2"/>
        <v/>
      </c>
    </row>
    <row r="17" spans="2:10" x14ac:dyDescent="0.25">
      <c r="B17" s="7">
        <f t="shared" si="1"/>
        <v>43321</v>
      </c>
      <c r="C17" s="8">
        <f t="shared" si="1"/>
        <v>43321</v>
      </c>
      <c r="D17" s="9"/>
      <c r="E17" s="10"/>
      <c r="F17" s="11"/>
      <c r="G17" s="12"/>
      <c r="I17" s="1">
        <f t="shared" si="0"/>
        <v>0</v>
      </c>
      <c r="J17" s="1" t="str">
        <f t="shared" si="2"/>
        <v/>
      </c>
    </row>
    <row r="18" spans="2:10" x14ac:dyDescent="0.25">
      <c r="B18" s="7">
        <f t="shared" si="1"/>
        <v>43322</v>
      </c>
      <c r="C18" s="8">
        <f t="shared" si="1"/>
        <v>43322</v>
      </c>
      <c r="D18" s="9"/>
      <c r="E18" s="10"/>
      <c r="F18" s="11"/>
      <c r="G18" s="12"/>
      <c r="I18" s="1">
        <f t="shared" si="0"/>
        <v>0</v>
      </c>
      <c r="J18" s="1" t="str">
        <f t="shared" si="2"/>
        <v/>
      </c>
    </row>
    <row r="19" spans="2:10" x14ac:dyDescent="0.25">
      <c r="B19" s="7">
        <f t="shared" si="1"/>
        <v>43323</v>
      </c>
      <c r="C19" s="8">
        <f t="shared" si="1"/>
        <v>43323</v>
      </c>
      <c r="D19" s="9"/>
      <c r="E19" s="10"/>
      <c r="F19" s="11"/>
      <c r="G19" s="12"/>
      <c r="I19" s="1">
        <f t="shared" si="0"/>
        <v>0</v>
      </c>
      <c r="J19" s="1" t="str">
        <f t="shared" si="2"/>
        <v/>
      </c>
    </row>
    <row r="20" spans="2:10" x14ac:dyDescent="0.25">
      <c r="B20" s="7">
        <f t="shared" si="1"/>
        <v>43324</v>
      </c>
      <c r="C20" s="8">
        <f t="shared" si="1"/>
        <v>43324</v>
      </c>
      <c r="D20" s="9"/>
      <c r="E20" s="10"/>
      <c r="F20" s="11"/>
      <c r="G20" s="12"/>
      <c r="I20" s="1">
        <f t="shared" si="0"/>
        <v>0</v>
      </c>
      <c r="J20" s="1" t="str">
        <f t="shared" si="2"/>
        <v/>
      </c>
    </row>
    <row r="21" spans="2:10" x14ac:dyDescent="0.25">
      <c r="B21" s="7">
        <f t="shared" si="1"/>
        <v>43325</v>
      </c>
      <c r="C21" s="8">
        <f t="shared" si="1"/>
        <v>43325</v>
      </c>
      <c r="D21" s="9"/>
      <c r="E21" s="10"/>
      <c r="F21" s="11"/>
      <c r="G21" s="12"/>
      <c r="I21" s="1">
        <f t="shared" si="0"/>
        <v>0</v>
      </c>
      <c r="J21" s="1" t="str">
        <f t="shared" si="2"/>
        <v/>
      </c>
    </row>
    <row r="22" spans="2:10" x14ac:dyDescent="0.25">
      <c r="B22" s="7">
        <f t="shared" si="1"/>
        <v>43326</v>
      </c>
      <c r="C22" s="8">
        <f t="shared" si="1"/>
        <v>43326</v>
      </c>
      <c r="D22" s="9"/>
      <c r="E22" s="10"/>
      <c r="F22" s="11"/>
      <c r="G22" s="12"/>
      <c r="I22" s="1">
        <f t="shared" si="0"/>
        <v>0</v>
      </c>
      <c r="J22" s="1" t="str">
        <f t="shared" si="2"/>
        <v/>
      </c>
    </row>
    <row r="23" spans="2:10" x14ac:dyDescent="0.25">
      <c r="B23" s="7">
        <f t="shared" si="1"/>
        <v>43327</v>
      </c>
      <c r="C23" s="8">
        <f t="shared" si="1"/>
        <v>43327</v>
      </c>
      <c r="D23" s="9"/>
      <c r="E23" s="10"/>
      <c r="F23" s="11"/>
      <c r="G23" s="12"/>
      <c r="I23" s="1">
        <f t="shared" si="0"/>
        <v>0</v>
      </c>
      <c r="J23" s="1" t="str">
        <f t="shared" si="2"/>
        <v/>
      </c>
    </row>
    <row r="24" spans="2:10" x14ac:dyDescent="0.25">
      <c r="B24" s="7">
        <f t="shared" si="1"/>
        <v>43328</v>
      </c>
      <c r="C24" s="8">
        <f t="shared" si="1"/>
        <v>43328</v>
      </c>
      <c r="D24" s="9"/>
      <c r="E24" s="10"/>
      <c r="F24" s="11"/>
      <c r="G24" s="12"/>
      <c r="I24" s="1">
        <f t="shared" si="0"/>
        <v>0</v>
      </c>
      <c r="J24" s="1" t="str">
        <f t="shared" si="2"/>
        <v/>
      </c>
    </row>
    <row r="25" spans="2:10" x14ac:dyDescent="0.25">
      <c r="B25" s="7">
        <f t="shared" si="1"/>
        <v>43329</v>
      </c>
      <c r="C25" s="8">
        <f t="shared" si="1"/>
        <v>43329</v>
      </c>
      <c r="D25" s="9"/>
      <c r="E25" s="10"/>
      <c r="F25" s="11"/>
      <c r="G25" s="12"/>
      <c r="I25" s="1">
        <f t="shared" si="0"/>
        <v>0</v>
      </c>
      <c r="J25" s="1" t="str">
        <f t="shared" si="2"/>
        <v/>
      </c>
    </row>
    <row r="26" spans="2:10" x14ac:dyDescent="0.25">
      <c r="B26" s="7">
        <f t="shared" si="1"/>
        <v>43330</v>
      </c>
      <c r="C26" s="8">
        <f t="shared" si="1"/>
        <v>43330</v>
      </c>
      <c r="D26" s="9"/>
      <c r="E26" s="10"/>
      <c r="F26" s="11"/>
      <c r="G26" s="12"/>
      <c r="I26" s="1">
        <f t="shared" si="0"/>
        <v>0</v>
      </c>
      <c r="J26" s="1" t="str">
        <f t="shared" si="2"/>
        <v/>
      </c>
    </row>
    <row r="27" spans="2:10" x14ac:dyDescent="0.25">
      <c r="B27" s="7">
        <f t="shared" ref="B27:C39" si="3">B26+1</f>
        <v>43331</v>
      </c>
      <c r="C27" s="8">
        <f t="shared" si="3"/>
        <v>43331</v>
      </c>
      <c r="D27" s="9"/>
      <c r="E27" s="10"/>
      <c r="F27" s="11"/>
      <c r="G27" s="12"/>
      <c r="I27" s="1">
        <f t="shared" si="0"/>
        <v>0</v>
      </c>
      <c r="J27" s="1" t="str">
        <f t="shared" si="2"/>
        <v/>
      </c>
    </row>
    <row r="28" spans="2:10" x14ac:dyDescent="0.25">
      <c r="B28" s="7">
        <f t="shared" si="3"/>
        <v>43332</v>
      </c>
      <c r="C28" s="8">
        <f t="shared" si="3"/>
        <v>43332</v>
      </c>
      <c r="D28" s="9"/>
      <c r="E28" s="10"/>
      <c r="F28" s="11"/>
      <c r="G28" s="12"/>
      <c r="I28" s="1">
        <f t="shared" si="0"/>
        <v>0</v>
      </c>
      <c r="J28" s="1" t="str">
        <f t="shared" si="2"/>
        <v/>
      </c>
    </row>
    <row r="29" spans="2:10" x14ac:dyDescent="0.25">
      <c r="B29" s="7">
        <f t="shared" si="3"/>
        <v>43333</v>
      </c>
      <c r="C29" s="8">
        <f t="shared" si="3"/>
        <v>43333</v>
      </c>
      <c r="D29" s="9"/>
      <c r="E29" s="10"/>
      <c r="F29" s="11"/>
      <c r="G29" s="12"/>
      <c r="I29" s="1">
        <f t="shared" si="0"/>
        <v>0</v>
      </c>
      <c r="J29" s="1" t="str">
        <f t="shared" si="2"/>
        <v/>
      </c>
    </row>
    <row r="30" spans="2:10" x14ac:dyDescent="0.25">
      <c r="B30" s="7">
        <f t="shared" si="3"/>
        <v>43334</v>
      </c>
      <c r="C30" s="8">
        <f t="shared" si="3"/>
        <v>43334</v>
      </c>
      <c r="D30" s="9"/>
      <c r="E30" s="10"/>
      <c r="F30" s="11"/>
      <c r="G30" s="12"/>
      <c r="I30" s="1">
        <f t="shared" si="0"/>
        <v>0</v>
      </c>
      <c r="J30" s="1" t="str">
        <f t="shared" si="2"/>
        <v/>
      </c>
    </row>
    <row r="31" spans="2:10" x14ac:dyDescent="0.25">
      <c r="B31" s="7">
        <f t="shared" si="3"/>
        <v>43335</v>
      </c>
      <c r="C31" s="8">
        <f t="shared" si="3"/>
        <v>43335</v>
      </c>
      <c r="D31" s="9"/>
      <c r="E31" s="10"/>
      <c r="F31" s="11"/>
      <c r="G31" s="12"/>
      <c r="I31" s="1">
        <f t="shared" si="0"/>
        <v>0</v>
      </c>
      <c r="J31" s="1" t="str">
        <f t="shared" si="2"/>
        <v/>
      </c>
    </row>
    <row r="32" spans="2:10" x14ac:dyDescent="0.25">
      <c r="B32" s="7">
        <f t="shared" si="3"/>
        <v>43336</v>
      </c>
      <c r="C32" s="8">
        <f t="shared" si="3"/>
        <v>43336</v>
      </c>
      <c r="D32" s="9"/>
      <c r="E32" s="10"/>
      <c r="F32" s="11"/>
      <c r="G32" s="12"/>
      <c r="I32" s="1">
        <f t="shared" si="0"/>
        <v>0</v>
      </c>
      <c r="J32" s="1" t="str">
        <f t="shared" si="2"/>
        <v/>
      </c>
    </row>
    <row r="33" spans="2:10" x14ac:dyDescent="0.25">
      <c r="B33" s="7">
        <f t="shared" si="3"/>
        <v>43337</v>
      </c>
      <c r="C33" s="8">
        <f t="shared" si="3"/>
        <v>43337</v>
      </c>
      <c r="D33" s="9"/>
      <c r="E33" s="10"/>
      <c r="F33" s="11"/>
      <c r="G33" s="12"/>
      <c r="I33" s="1">
        <f t="shared" si="0"/>
        <v>0</v>
      </c>
      <c r="J33" s="1" t="str">
        <f t="shared" si="2"/>
        <v/>
      </c>
    </row>
    <row r="34" spans="2:10" x14ac:dyDescent="0.25">
      <c r="B34" s="7">
        <f t="shared" si="3"/>
        <v>43338</v>
      </c>
      <c r="C34" s="8">
        <f t="shared" si="3"/>
        <v>43338</v>
      </c>
      <c r="D34" s="9"/>
      <c r="E34" s="10"/>
      <c r="F34" s="11"/>
      <c r="G34" s="12"/>
      <c r="I34" s="1">
        <f t="shared" si="0"/>
        <v>0</v>
      </c>
      <c r="J34" s="1" t="str">
        <f t="shared" si="2"/>
        <v/>
      </c>
    </row>
    <row r="35" spans="2:10" x14ac:dyDescent="0.25">
      <c r="B35" s="7">
        <f t="shared" si="3"/>
        <v>43339</v>
      </c>
      <c r="C35" s="8">
        <f t="shared" si="3"/>
        <v>43339</v>
      </c>
      <c r="D35" s="9"/>
      <c r="E35" s="10"/>
      <c r="F35" s="11"/>
      <c r="G35" s="12"/>
      <c r="I35" s="1">
        <f t="shared" si="0"/>
        <v>0</v>
      </c>
      <c r="J35" s="1" t="str">
        <f t="shared" si="2"/>
        <v/>
      </c>
    </row>
    <row r="36" spans="2:10" x14ac:dyDescent="0.25">
      <c r="B36" s="7">
        <f t="shared" si="3"/>
        <v>43340</v>
      </c>
      <c r="C36" s="8">
        <f t="shared" si="3"/>
        <v>43340</v>
      </c>
      <c r="D36" s="9"/>
      <c r="E36" s="10"/>
      <c r="F36" s="11"/>
      <c r="G36" s="12"/>
      <c r="I36" s="1">
        <f t="shared" si="0"/>
        <v>0</v>
      </c>
      <c r="J36" s="1" t="str">
        <f t="shared" si="2"/>
        <v/>
      </c>
    </row>
    <row r="37" spans="2:10" x14ac:dyDescent="0.25">
      <c r="B37" s="7">
        <f t="shared" si="3"/>
        <v>43341</v>
      </c>
      <c r="C37" s="8">
        <f t="shared" si="3"/>
        <v>43341</v>
      </c>
      <c r="D37" s="9"/>
      <c r="E37" s="10"/>
      <c r="F37" s="11"/>
      <c r="G37" s="12"/>
      <c r="I37" s="1">
        <f t="shared" si="0"/>
        <v>0</v>
      </c>
      <c r="J37" s="1" t="str">
        <f t="shared" si="2"/>
        <v/>
      </c>
    </row>
    <row r="38" spans="2:10" x14ac:dyDescent="0.25">
      <c r="B38" s="7">
        <f t="shared" si="3"/>
        <v>43342</v>
      </c>
      <c r="C38" s="8">
        <f t="shared" si="3"/>
        <v>43342</v>
      </c>
      <c r="D38" s="9"/>
      <c r="E38" s="10"/>
      <c r="F38" s="11"/>
      <c r="G38" s="12"/>
      <c r="I38" s="1">
        <f t="shared" si="0"/>
        <v>0</v>
      </c>
      <c r="J38" s="1" t="str">
        <f t="shared" si="2"/>
        <v/>
      </c>
    </row>
    <row r="39" spans="2:10" x14ac:dyDescent="0.25">
      <c r="B39" s="7">
        <f t="shared" si="3"/>
        <v>43343</v>
      </c>
      <c r="C39" s="8">
        <f t="shared" si="3"/>
        <v>43343</v>
      </c>
      <c r="D39" s="9"/>
      <c r="E39" s="10"/>
      <c r="F39" s="11"/>
      <c r="G39" s="12"/>
      <c r="I39" s="1">
        <f t="shared" si="0"/>
        <v>0</v>
      </c>
      <c r="J39" s="1" t="str">
        <f t="shared" si="2"/>
        <v/>
      </c>
    </row>
    <row r="41" spans="2:10" x14ac:dyDescent="0.25">
      <c r="G41" s="29" t="s">
        <v>5</v>
      </c>
      <c r="H41" s="29"/>
      <c r="I41" s="5">
        <f>SUM(I$9:I$39)</f>
        <v>0</v>
      </c>
      <c r="J41" s="5">
        <f>SUM(J$9:J$39)</f>
        <v>0</v>
      </c>
    </row>
  </sheetData>
  <mergeCells count="6">
    <mergeCell ref="I6:J6"/>
    <mergeCell ref="G41:H41"/>
    <mergeCell ref="D3:G4"/>
    <mergeCell ref="D5:G5"/>
    <mergeCell ref="D6:E6"/>
    <mergeCell ref="F6:G6"/>
  </mergeCells>
  <conditionalFormatting sqref="B9:G39">
    <cfRule type="expression" dxfId="14" priority="2">
      <formula>WEEKDAY($B9)=1</formula>
    </cfRule>
    <cfRule type="expression" dxfId="13" priority="3">
      <formula>WEEKDAY($B9)=2</formula>
    </cfRule>
    <cfRule type="expression" dxfId="12" priority="1">
      <formula>COUNTIF(Feries,$B6)</formula>
    </cfRule>
  </conditionalFormatting>
  <pageMargins left="0.7" right="0.7" top="0.75" bottom="0.75" header="0.3" footer="0.3"/>
  <pageSetup paperSize="284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335B9F-8A03-4833-98EA-7003C96962F0}">
  <sheetPr>
    <tabColor theme="5" tint="0.39997558519241921"/>
  </sheetPr>
  <dimension ref="B3:J41"/>
  <sheetViews>
    <sheetView workbookViewId="0">
      <selection activeCell="K35" sqref="K35"/>
    </sheetView>
  </sheetViews>
  <sheetFormatPr baseColWidth="10" defaultRowHeight="15" x14ac:dyDescent="0.25"/>
  <cols>
    <col min="1" max="1" width="14.140625" style="3" customWidth="1"/>
    <col min="2" max="2" width="13.140625" style="3" customWidth="1"/>
    <col min="3" max="3" width="4.7109375" style="3" customWidth="1"/>
    <col min="4" max="16384" width="11.42578125" style="3"/>
  </cols>
  <sheetData>
    <row r="3" spans="2:10" x14ac:dyDescent="0.25">
      <c r="D3" s="34">
        <f>Janvier!D3</f>
        <v>2018</v>
      </c>
      <c r="E3" s="34"/>
      <c r="F3" s="34"/>
      <c r="G3" s="34"/>
    </row>
    <row r="4" spans="2:10" x14ac:dyDescent="0.25">
      <c r="D4" s="34"/>
      <c r="E4" s="34"/>
      <c r="F4" s="34"/>
      <c r="G4" s="34"/>
    </row>
    <row r="5" spans="2:10" ht="31.5" x14ac:dyDescent="0.5">
      <c r="D5" s="33" t="s">
        <v>13</v>
      </c>
      <c r="E5" s="33"/>
      <c r="F5" s="33"/>
      <c r="G5" s="33"/>
      <c r="I5" s="4"/>
      <c r="J5" s="4"/>
    </row>
    <row r="6" spans="2:10" x14ac:dyDescent="0.25">
      <c r="D6" s="35" t="s">
        <v>0</v>
      </c>
      <c r="E6" s="35"/>
      <c r="F6" s="35" t="s">
        <v>3</v>
      </c>
      <c r="G6" s="35"/>
      <c r="I6" s="29" t="s">
        <v>17</v>
      </c>
      <c r="J6" s="29"/>
    </row>
    <row r="7" spans="2:10" x14ac:dyDescent="0.25">
      <c r="D7" s="2" t="s">
        <v>1</v>
      </c>
      <c r="E7" s="2" t="s">
        <v>2</v>
      </c>
      <c r="F7" s="2" t="s">
        <v>1</v>
      </c>
      <c r="G7" s="2" t="s">
        <v>2</v>
      </c>
      <c r="I7" s="3" t="s">
        <v>18</v>
      </c>
      <c r="J7" s="3" t="s">
        <v>16</v>
      </c>
    </row>
    <row r="8" spans="2:10" x14ac:dyDescent="0.25">
      <c r="B8" s="6"/>
      <c r="D8" s="1"/>
      <c r="E8" s="1"/>
      <c r="F8" s="1"/>
      <c r="G8" s="1"/>
      <c r="I8" s="1"/>
    </row>
    <row r="9" spans="2:10" x14ac:dyDescent="0.25">
      <c r="B9" s="7">
        <f>DATE(Janvier!D3,9,1)</f>
        <v>43344</v>
      </c>
      <c r="C9" s="8">
        <f>DATE(Janvier!D3,9,1)</f>
        <v>43344</v>
      </c>
      <c r="D9" s="9"/>
      <c r="E9" s="10"/>
      <c r="F9" s="11"/>
      <c r="G9" s="12"/>
      <c r="I9" s="1">
        <f>IF(($E9-$D9)+($G9-$F9)&gt;7/24,7/24,($E9-$D9)+($G9-$F9))</f>
        <v>0</v>
      </c>
      <c r="J9" s="1" t="str">
        <f>IF(($E9-$D9)+($G9-$F9)&gt;8/24,(($E9-$D9)+($G9-$F9))-$I9,"")</f>
        <v/>
      </c>
    </row>
    <row r="10" spans="2:10" x14ac:dyDescent="0.25">
      <c r="B10" s="7">
        <f>B9+1</f>
        <v>43345</v>
      </c>
      <c r="C10" s="8">
        <f>C9+1</f>
        <v>43345</v>
      </c>
      <c r="D10" s="9"/>
      <c r="E10" s="10"/>
      <c r="F10" s="11"/>
      <c r="G10" s="12"/>
      <c r="I10" s="1">
        <f t="shared" ref="I10:I39" si="0">IF(($E10-$D10)+($G10-$F10)&gt;7/24,7/24,($E10-$D10)+($G10-$F10))</f>
        <v>0</v>
      </c>
      <c r="J10" s="1" t="str">
        <f>IF(($E10-$D10)+($G10-$F10)&gt;8/24,(($E10-$D10)+($G10-$F10))-$I10,"")</f>
        <v/>
      </c>
    </row>
    <row r="11" spans="2:10" x14ac:dyDescent="0.25">
      <c r="B11" s="7">
        <f t="shared" ref="B11:C26" si="1">B10+1</f>
        <v>43346</v>
      </c>
      <c r="C11" s="8">
        <f t="shared" si="1"/>
        <v>43346</v>
      </c>
      <c r="D11" s="9"/>
      <c r="E11" s="10"/>
      <c r="F11" s="11"/>
      <c r="G11" s="12"/>
      <c r="I11" s="1">
        <f t="shared" si="0"/>
        <v>0</v>
      </c>
      <c r="J11" s="1" t="str">
        <f t="shared" ref="J11:J39" si="2">IF(($E11-$D11)+($G11-$F11)&gt;8/24,(($E11-$D11)+($G11-$F11))-$I11,"")</f>
        <v/>
      </c>
    </row>
    <row r="12" spans="2:10" x14ac:dyDescent="0.25">
      <c r="B12" s="7">
        <f t="shared" si="1"/>
        <v>43347</v>
      </c>
      <c r="C12" s="8">
        <f t="shared" si="1"/>
        <v>43347</v>
      </c>
      <c r="D12" s="9"/>
      <c r="E12" s="10"/>
      <c r="F12" s="11"/>
      <c r="G12" s="12"/>
      <c r="I12" s="1">
        <f t="shared" si="0"/>
        <v>0</v>
      </c>
      <c r="J12" s="1" t="str">
        <f t="shared" si="2"/>
        <v/>
      </c>
    </row>
    <row r="13" spans="2:10" x14ac:dyDescent="0.25">
      <c r="B13" s="7">
        <f t="shared" si="1"/>
        <v>43348</v>
      </c>
      <c r="C13" s="8">
        <f t="shared" si="1"/>
        <v>43348</v>
      </c>
      <c r="D13" s="9"/>
      <c r="E13" s="10"/>
      <c r="F13" s="11"/>
      <c r="G13" s="12"/>
      <c r="I13" s="1">
        <f t="shared" si="0"/>
        <v>0</v>
      </c>
      <c r="J13" s="1" t="str">
        <f t="shared" si="2"/>
        <v/>
      </c>
    </row>
    <row r="14" spans="2:10" x14ac:dyDescent="0.25">
      <c r="B14" s="7">
        <f t="shared" si="1"/>
        <v>43349</v>
      </c>
      <c r="C14" s="8">
        <f t="shared" si="1"/>
        <v>43349</v>
      </c>
      <c r="D14" s="9"/>
      <c r="E14" s="10"/>
      <c r="F14" s="11"/>
      <c r="G14" s="12"/>
      <c r="I14" s="1">
        <f t="shared" si="0"/>
        <v>0</v>
      </c>
      <c r="J14" s="1" t="str">
        <f t="shared" si="2"/>
        <v/>
      </c>
    </row>
    <row r="15" spans="2:10" x14ac:dyDescent="0.25">
      <c r="B15" s="7">
        <f t="shared" si="1"/>
        <v>43350</v>
      </c>
      <c r="C15" s="8">
        <f t="shared" si="1"/>
        <v>43350</v>
      </c>
      <c r="D15" s="9"/>
      <c r="E15" s="10"/>
      <c r="F15" s="11"/>
      <c r="G15" s="12"/>
      <c r="I15" s="1">
        <f t="shared" si="0"/>
        <v>0</v>
      </c>
      <c r="J15" s="1" t="str">
        <f t="shared" si="2"/>
        <v/>
      </c>
    </row>
    <row r="16" spans="2:10" x14ac:dyDescent="0.25">
      <c r="B16" s="7">
        <f t="shared" si="1"/>
        <v>43351</v>
      </c>
      <c r="C16" s="8">
        <f t="shared" si="1"/>
        <v>43351</v>
      </c>
      <c r="D16" s="9"/>
      <c r="E16" s="10"/>
      <c r="F16" s="11"/>
      <c r="G16" s="12"/>
      <c r="I16" s="1">
        <f t="shared" si="0"/>
        <v>0</v>
      </c>
      <c r="J16" s="1" t="str">
        <f t="shared" si="2"/>
        <v/>
      </c>
    </row>
    <row r="17" spans="2:10" x14ac:dyDescent="0.25">
      <c r="B17" s="7">
        <f t="shared" si="1"/>
        <v>43352</v>
      </c>
      <c r="C17" s="8">
        <f t="shared" si="1"/>
        <v>43352</v>
      </c>
      <c r="D17" s="9"/>
      <c r="E17" s="10"/>
      <c r="F17" s="11"/>
      <c r="G17" s="12"/>
      <c r="I17" s="1">
        <f t="shared" si="0"/>
        <v>0</v>
      </c>
      <c r="J17" s="1" t="str">
        <f t="shared" si="2"/>
        <v/>
      </c>
    </row>
    <row r="18" spans="2:10" x14ac:dyDescent="0.25">
      <c r="B18" s="7">
        <f t="shared" si="1"/>
        <v>43353</v>
      </c>
      <c r="C18" s="8">
        <f t="shared" si="1"/>
        <v>43353</v>
      </c>
      <c r="D18" s="9"/>
      <c r="E18" s="10"/>
      <c r="F18" s="11"/>
      <c r="G18" s="12"/>
      <c r="I18" s="1">
        <f t="shared" si="0"/>
        <v>0</v>
      </c>
      <c r="J18" s="1" t="str">
        <f t="shared" si="2"/>
        <v/>
      </c>
    </row>
    <row r="19" spans="2:10" x14ac:dyDescent="0.25">
      <c r="B19" s="7">
        <f t="shared" si="1"/>
        <v>43354</v>
      </c>
      <c r="C19" s="8">
        <f t="shared" si="1"/>
        <v>43354</v>
      </c>
      <c r="D19" s="9"/>
      <c r="E19" s="10"/>
      <c r="F19" s="11"/>
      <c r="G19" s="12"/>
      <c r="I19" s="1">
        <f t="shared" si="0"/>
        <v>0</v>
      </c>
      <c r="J19" s="1" t="str">
        <f t="shared" si="2"/>
        <v/>
      </c>
    </row>
    <row r="20" spans="2:10" x14ac:dyDescent="0.25">
      <c r="B20" s="7">
        <f t="shared" si="1"/>
        <v>43355</v>
      </c>
      <c r="C20" s="8">
        <f t="shared" si="1"/>
        <v>43355</v>
      </c>
      <c r="D20" s="9"/>
      <c r="E20" s="10"/>
      <c r="F20" s="11"/>
      <c r="G20" s="12"/>
      <c r="I20" s="1">
        <f t="shared" si="0"/>
        <v>0</v>
      </c>
      <c r="J20" s="1" t="str">
        <f t="shared" si="2"/>
        <v/>
      </c>
    </row>
    <row r="21" spans="2:10" x14ac:dyDescent="0.25">
      <c r="B21" s="7">
        <f t="shared" si="1"/>
        <v>43356</v>
      </c>
      <c r="C21" s="8">
        <f t="shared" si="1"/>
        <v>43356</v>
      </c>
      <c r="D21" s="9"/>
      <c r="E21" s="10"/>
      <c r="F21" s="11"/>
      <c r="G21" s="12"/>
      <c r="I21" s="1">
        <f t="shared" si="0"/>
        <v>0</v>
      </c>
      <c r="J21" s="1" t="str">
        <f t="shared" si="2"/>
        <v/>
      </c>
    </row>
    <row r="22" spans="2:10" x14ac:dyDescent="0.25">
      <c r="B22" s="7">
        <f t="shared" si="1"/>
        <v>43357</v>
      </c>
      <c r="C22" s="8">
        <f t="shared" si="1"/>
        <v>43357</v>
      </c>
      <c r="D22" s="9"/>
      <c r="E22" s="10"/>
      <c r="F22" s="11"/>
      <c r="G22" s="12"/>
      <c r="I22" s="1">
        <f t="shared" si="0"/>
        <v>0</v>
      </c>
      <c r="J22" s="1" t="str">
        <f t="shared" si="2"/>
        <v/>
      </c>
    </row>
    <row r="23" spans="2:10" x14ac:dyDescent="0.25">
      <c r="B23" s="7">
        <f t="shared" si="1"/>
        <v>43358</v>
      </c>
      <c r="C23" s="8">
        <f t="shared" si="1"/>
        <v>43358</v>
      </c>
      <c r="D23" s="9"/>
      <c r="E23" s="10"/>
      <c r="F23" s="11"/>
      <c r="G23" s="12"/>
      <c r="I23" s="1">
        <f t="shared" si="0"/>
        <v>0</v>
      </c>
      <c r="J23" s="1" t="str">
        <f t="shared" si="2"/>
        <v/>
      </c>
    </row>
    <row r="24" spans="2:10" x14ac:dyDescent="0.25">
      <c r="B24" s="7">
        <f t="shared" si="1"/>
        <v>43359</v>
      </c>
      <c r="C24" s="8">
        <f t="shared" si="1"/>
        <v>43359</v>
      </c>
      <c r="D24" s="9"/>
      <c r="E24" s="10"/>
      <c r="F24" s="11"/>
      <c r="G24" s="12"/>
      <c r="I24" s="1">
        <f t="shared" si="0"/>
        <v>0</v>
      </c>
      <c r="J24" s="1" t="str">
        <f t="shared" si="2"/>
        <v/>
      </c>
    </row>
    <row r="25" spans="2:10" x14ac:dyDescent="0.25">
      <c r="B25" s="7">
        <f t="shared" si="1"/>
        <v>43360</v>
      </c>
      <c r="C25" s="8">
        <f t="shared" si="1"/>
        <v>43360</v>
      </c>
      <c r="D25" s="9"/>
      <c r="E25" s="10"/>
      <c r="F25" s="11"/>
      <c r="G25" s="12"/>
      <c r="I25" s="1">
        <f t="shared" si="0"/>
        <v>0</v>
      </c>
      <c r="J25" s="1" t="str">
        <f t="shared" si="2"/>
        <v/>
      </c>
    </row>
    <row r="26" spans="2:10" x14ac:dyDescent="0.25">
      <c r="B26" s="7">
        <f t="shared" si="1"/>
        <v>43361</v>
      </c>
      <c r="C26" s="8">
        <f t="shared" si="1"/>
        <v>43361</v>
      </c>
      <c r="D26" s="9"/>
      <c r="E26" s="10"/>
      <c r="F26" s="11"/>
      <c r="G26" s="12"/>
      <c r="I26" s="1">
        <f t="shared" si="0"/>
        <v>0</v>
      </c>
      <c r="J26" s="1" t="str">
        <f t="shared" si="2"/>
        <v/>
      </c>
    </row>
    <row r="27" spans="2:10" x14ac:dyDescent="0.25">
      <c r="B27" s="7">
        <f t="shared" ref="B27:C39" si="3">B26+1</f>
        <v>43362</v>
      </c>
      <c r="C27" s="8">
        <f t="shared" si="3"/>
        <v>43362</v>
      </c>
      <c r="D27" s="9"/>
      <c r="E27" s="10"/>
      <c r="F27" s="11"/>
      <c r="G27" s="12"/>
      <c r="I27" s="1">
        <f t="shared" si="0"/>
        <v>0</v>
      </c>
      <c r="J27" s="1" t="str">
        <f t="shared" si="2"/>
        <v/>
      </c>
    </row>
    <row r="28" spans="2:10" x14ac:dyDescent="0.25">
      <c r="B28" s="7">
        <f t="shared" si="3"/>
        <v>43363</v>
      </c>
      <c r="C28" s="8">
        <f t="shared" si="3"/>
        <v>43363</v>
      </c>
      <c r="D28" s="9"/>
      <c r="E28" s="10"/>
      <c r="F28" s="11"/>
      <c r="G28" s="12"/>
      <c r="I28" s="1">
        <f t="shared" si="0"/>
        <v>0</v>
      </c>
      <c r="J28" s="1" t="str">
        <f t="shared" si="2"/>
        <v/>
      </c>
    </row>
    <row r="29" spans="2:10" x14ac:dyDescent="0.25">
      <c r="B29" s="7">
        <f t="shared" si="3"/>
        <v>43364</v>
      </c>
      <c r="C29" s="8">
        <f t="shared" si="3"/>
        <v>43364</v>
      </c>
      <c r="D29" s="9"/>
      <c r="E29" s="10"/>
      <c r="F29" s="11"/>
      <c r="G29" s="12"/>
      <c r="I29" s="1">
        <f t="shared" si="0"/>
        <v>0</v>
      </c>
      <c r="J29" s="1" t="str">
        <f t="shared" si="2"/>
        <v/>
      </c>
    </row>
    <row r="30" spans="2:10" x14ac:dyDescent="0.25">
      <c r="B30" s="7">
        <f t="shared" si="3"/>
        <v>43365</v>
      </c>
      <c r="C30" s="8">
        <f t="shared" si="3"/>
        <v>43365</v>
      </c>
      <c r="D30" s="9"/>
      <c r="E30" s="10"/>
      <c r="F30" s="11"/>
      <c r="G30" s="12"/>
      <c r="I30" s="1">
        <f t="shared" si="0"/>
        <v>0</v>
      </c>
      <c r="J30" s="1" t="str">
        <f t="shared" si="2"/>
        <v/>
      </c>
    </row>
    <row r="31" spans="2:10" x14ac:dyDescent="0.25">
      <c r="B31" s="7">
        <f t="shared" si="3"/>
        <v>43366</v>
      </c>
      <c r="C31" s="8">
        <f t="shared" si="3"/>
        <v>43366</v>
      </c>
      <c r="D31" s="9"/>
      <c r="E31" s="10"/>
      <c r="F31" s="11"/>
      <c r="G31" s="12"/>
      <c r="I31" s="1">
        <f t="shared" si="0"/>
        <v>0</v>
      </c>
      <c r="J31" s="1" t="str">
        <f t="shared" si="2"/>
        <v/>
      </c>
    </row>
    <row r="32" spans="2:10" x14ac:dyDescent="0.25">
      <c r="B32" s="7">
        <f t="shared" si="3"/>
        <v>43367</v>
      </c>
      <c r="C32" s="8">
        <f t="shared" si="3"/>
        <v>43367</v>
      </c>
      <c r="D32" s="9"/>
      <c r="E32" s="10"/>
      <c r="F32" s="11"/>
      <c r="G32" s="12"/>
      <c r="I32" s="1">
        <f t="shared" si="0"/>
        <v>0</v>
      </c>
      <c r="J32" s="1" t="str">
        <f t="shared" si="2"/>
        <v/>
      </c>
    </row>
    <row r="33" spans="2:10" x14ac:dyDescent="0.25">
      <c r="B33" s="7">
        <f t="shared" si="3"/>
        <v>43368</v>
      </c>
      <c r="C33" s="8">
        <f t="shared" si="3"/>
        <v>43368</v>
      </c>
      <c r="D33" s="9"/>
      <c r="E33" s="10"/>
      <c r="F33" s="11"/>
      <c r="G33" s="12"/>
      <c r="I33" s="1">
        <f t="shared" si="0"/>
        <v>0</v>
      </c>
      <c r="J33" s="1" t="str">
        <f t="shared" si="2"/>
        <v/>
      </c>
    </row>
    <row r="34" spans="2:10" x14ac:dyDescent="0.25">
      <c r="B34" s="7">
        <f t="shared" si="3"/>
        <v>43369</v>
      </c>
      <c r="C34" s="8">
        <f t="shared" si="3"/>
        <v>43369</v>
      </c>
      <c r="D34" s="9"/>
      <c r="E34" s="10"/>
      <c r="F34" s="11"/>
      <c r="G34" s="12"/>
      <c r="I34" s="1">
        <f t="shared" si="0"/>
        <v>0</v>
      </c>
      <c r="J34" s="1" t="str">
        <f t="shared" si="2"/>
        <v/>
      </c>
    </row>
    <row r="35" spans="2:10" x14ac:dyDescent="0.25">
      <c r="B35" s="7">
        <f t="shared" si="3"/>
        <v>43370</v>
      </c>
      <c r="C35" s="8">
        <f t="shared" si="3"/>
        <v>43370</v>
      </c>
      <c r="D35" s="9"/>
      <c r="E35" s="10"/>
      <c r="F35" s="11"/>
      <c r="G35" s="12"/>
      <c r="I35" s="1">
        <f t="shared" si="0"/>
        <v>0</v>
      </c>
      <c r="J35" s="1" t="str">
        <f t="shared" si="2"/>
        <v/>
      </c>
    </row>
    <row r="36" spans="2:10" x14ac:dyDescent="0.25">
      <c r="B36" s="7">
        <f t="shared" si="3"/>
        <v>43371</v>
      </c>
      <c r="C36" s="8">
        <f t="shared" si="3"/>
        <v>43371</v>
      </c>
      <c r="D36" s="9"/>
      <c r="E36" s="10"/>
      <c r="F36" s="11"/>
      <c r="G36" s="12"/>
      <c r="I36" s="1">
        <f t="shared" si="0"/>
        <v>0</v>
      </c>
      <c r="J36" s="1" t="str">
        <f t="shared" si="2"/>
        <v/>
      </c>
    </row>
    <row r="37" spans="2:10" x14ac:dyDescent="0.25">
      <c r="B37" s="7">
        <f t="shared" si="3"/>
        <v>43372</v>
      </c>
      <c r="C37" s="8">
        <f t="shared" si="3"/>
        <v>43372</v>
      </c>
      <c r="D37" s="9"/>
      <c r="E37" s="10"/>
      <c r="F37" s="11"/>
      <c r="G37" s="12"/>
      <c r="I37" s="1">
        <f t="shared" si="0"/>
        <v>0</v>
      </c>
      <c r="J37" s="1" t="str">
        <f t="shared" si="2"/>
        <v/>
      </c>
    </row>
    <row r="38" spans="2:10" x14ac:dyDescent="0.25">
      <c r="B38" s="7">
        <f t="shared" si="3"/>
        <v>43373</v>
      </c>
      <c r="C38" s="8">
        <f t="shared" si="3"/>
        <v>43373</v>
      </c>
      <c r="D38" s="9"/>
      <c r="E38" s="10"/>
      <c r="F38" s="11"/>
      <c r="G38" s="12"/>
      <c r="I38" s="1">
        <f t="shared" si="0"/>
        <v>0</v>
      </c>
      <c r="J38" s="1" t="str">
        <f t="shared" si="2"/>
        <v/>
      </c>
    </row>
    <row r="39" spans="2:10" x14ac:dyDescent="0.25">
      <c r="B39" s="7">
        <f t="shared" si="3"/>
        <v>43374</v>
      </c>
      <c r="C39" s="8">
        <f t="shared" si="3"/>
        <v>43374</v>
      </c>
      <c r="D39" s="9"/>
      <c r="E39" s="10"/>
      <c r="F39" s="11"/>
      <c r="G39" s="12"/>
      <c r="I39" s="1">
        <f t="shared" si="0"/>
        <v>0</v>
      </c>
      <c r="J39" s="1" t="str">
        <f t="shared" si="2"/>
        <v/>
      </c>
    </row>
    <row r="41" spans="2:10" x14ac:dyDescent="0.25">
      <c r="G41" s="29" t="s">
        <v>5</v>
      </c>
      <c r="H41" s="29"/>
      <c r="I41" s="5">
        <f>SUM(I$9:I$39)</f>
        <v>0</v>
      </c>
      <c r="J41" s="5">
        <f>SUM(J$9:J$39)</f>
        <v>0</v>
      </c>
    </row>
  </sheetData>
  <mergeCells count="6">
    <mergeCell ref="I6:J6"/>
    <mergeCell ref="G41:H41"/>
    <mergeCell ref="D3:G4"/>
    <mergeCell ref="D5:G5"/>
    <mergeCell ref="D6:E6"/>
    <mergeCell ref="F6:G6"/>
  </mergeCells>
  <conditionalFormatting sqref="B9:G39">
    <cfRule type="expression" dxfId="11" priority="2">
      <formula>WEEKDAY($B9)=1</formula>
    </cfRule>
    <cfRule type="expression" dxfId="10" priority="3">
      <formula>WEEKDAY($B9)=2</formula>
    </cfRule>
    <cfRule type="expression" dxfId="9" priority="1">
      <formula>COUNTIF(Feries,$B1048559)</formula>
    </cfRule>
  </conditionalFormatting>
  <pageMargins left="0.7" right="0.7" top="0.75" bottom="0.75" header="0.3" footer="0.3"/>
  <pageSetup paperSize="284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14F19E-C6A5-415E-9FC0-F7659939304F}">
  <sheetPr>
    <tabColor theme="7" tint="0.39997558519241921"/>
  </sheetPr>
  <dimension ref="B3:J41"/>
  <sheetViews>
    <sheetView workbookViewId="0">
      <selection activeCell="J39" sqref="J39"/>
    </sheetView>
  </sheetViews>
  <sheetFormatPr baseColWidth="10" defaultRowHeight="15" x14ac:dyDescent="0.25"/>
  <cols>
    <col min="1" max="1" width="14.140625" style="3" customWidth="1"/>
    <col min="2" max="2" width="13.140625" style="3" customWidth="1"/>
    <col min="3" max="3" width="4.7109375" style="3" customWidth="1"/>
    <col min="4" max="16384" width="11.42578125" style="3"/>
  </cols>
  <sheetData>
    <row r="3" spans="2:10" x14ac:dyDescent="0.25">
      <c r="D3" s="34">
        <f>Janvier!D3</f>
        <v>2018</v>
      </c>
      <c r="E3" s="34"/>
      <c r="F3" s="34"/>
      <c r="G3" s="34"/>
    </row>
    <row r="4" spans="2:10" x14ac:dyDescent="0.25">
      <c r="D4" s="34"/>
      <c r="E4" s="34"/>
      <c r="F4" s="34"/>
      <c r="G4" s="34"/>
    </row>
    <row r="5" spans="2:10" ht="31.5" x14ac:dyDescent="0.5">
      <c r="D5" s="33" t="s">
        <v>14</v>
      </c>
      <c r="E5" s="33"/>
      <c r="F5" s="33"/>
      <c r="G5" s="33"/>
      <c r="I5" s="4"/>
      <c r="J5" s="4"/>
    </row>
    <row r="6" spans="2:10" x14ac:dyDescent="0.25">
      <c r="D6" s="35" t="s">
        <v>0</v>
      </c>
      <c r="E6" s="35"/>
      <c r="F6" s="35" t="s">
        <v>3</v>
      </c>
      <c r="G6" s="35"/>
      <c r="I6" s="29" t="s">
        <v>17</v>
      </c>
      <c r="J6" s="29"/>
    </row>
    <row r="7" spans="2:10" x14ac:dyDescent="0.25">
      <c r="D7" s="2" t="s">
        <v>1</v>
      </c>
      <c r="E7" s="2" t="s">
        <v>2</v>
      </c>
      <c r="F7" s="2" t="s">
        <v>1</v>
      </c>
      <c r="G7" s="2" t="s">
        <v>2</v>
      </c>
      <c r="I7" s="3" t="s">
        <v>18</v>
      </c>
      <c r="J7" s="3" t="s">
        <v>16</v>
      </c>
    </row>
    <row r="8" spans="2:10" x14ac:dyDescent="0.25">
      <c r="B8" s="6"/>
      <c r="D8" s="1"/>
      <c r="E8" s="1"/>
      <c r="F8" s="1"/>
      <c r="G8" s="1"/>
      <c r="I8" s="1"/>
    </row>
    <row r="9" spans="2:10" x14ac:dyDescent="0.25">
      <c r="B9" s="7">
        <f>DATE(Janvier!D3,10,1)</f>
        <v>43374</v>
      </c>
      <c r="C9" s="8">
        <f>DATE(Janvier!D3,10,1)</f>
        <v>43374</v>
      </c>
      <c r="D9" s="9"/>
      <c r="E9" s="10"/>
      <c r="F9" s="11"/>
      <c r="G9" s="12"/>
      <c r="I9" s="1">
        <f>IF(($E9-$D9)+($G9-$F9)&gt;7/24,7/24,($E9-$D9)+($G9-$F9))</f>
        <v>0</v>
      </c>
      <c r="J9" s="1" t="str">
        <f>IF(($E9-$D9)+($G9-$F9)&gt;8/24,(($E9-$D9)+($G9-$F9))-$I9,"")</f>
        <v/>
      </c>
    </row>
    <row r="10" spans="2:10" x14ac:dyDescent="0.25">
      <c r="B10" s="7">
        <f>B9+1</f>
        <v>43375</v>
      </c>
      <c r="C10" s="8">
        <f>C9+1</f>
        <v>43375</v>
      </c>
      <c r="D10" s="9"/>
      <c r="E10" s="10"/>
      <c r="F10" s="11"/>
      <c r="G10" s="12"/>
      <c r="I10" s="1">
        <f t="shared" ref="I10:I39" si="0">IF(($E10-$D10)+($G10-$F10)&gt;7/24,7/24,($E10-$D10)+($G10-$F10))</f>
        <v>0</v>
      </c>
      <c r="J10" s="1" t="str">
        <f>IF(($E10-$D10)+($G10-$F10)&gt;8/24,(($E10-$D10)+($G10-$F10))-$I10,"")</f>
        <v/>
      </c>
    </row>
    <row r="11" spans="2:10" x14ac:dyDescent="0.25">
      <c r="B11" s="7">
        <f t="shared" ref="B11:C26" si="1">B10+1</f>
        <v>43376</v>
      </c>
      <c r="C11" s="8">
        <f t="shared" si="1"/>
        <v>43376</v>
      </c>
      <c r="D11" s="9"/>
      <c r="E11" s="10"/>
      <c r="F11" s="11"/>
      <c r="G11" s="12"/>
      <c r="I11" s="1">
        <f t="shared" si="0"/>
        <v>0</v>
      </c>
      <c r="J11" s="1" t="str">
        <f t="shared" ref="J11:J39" si="2">IF(($E11-$D11)+($G11-$F11)&gt;8/24,(($E11-$D11)+($G11-$F11))-$I11,"")</f>
        <v/>
      </c>
    </row>
    <row r="12" spans="2:10" x14ac:dyDescent="0.25">
      <c r="B12" s="7">
        <f t="shared" si="1"/>
        <v>43377</v>
      </c>
      <c r="C12" s="8">
        <f t="shared" si="1"/>
        <v>43377</v>
      </c>
      <c r="D12" s="9"/>
      <c r="E12" s="10"/>
      <c r="F12" s="11"/>
      <c r="G12" s="12"/>
      <c r="I12" s="1">
        <f t="shared" si="0"/>
        <v>0</v>
      </c>
      <c r="J12" s="1" t="str">
        <f t="shared" si="2"/>
        <v/>
      </c>
    </row>
    <row r="13" spans="2:10" x14ac:dyDescent="0.25">
      <c r="B13" s="7">
        <f t="shared" si="1"/>
        <v>43378</v>
      </c>
      <c r="C13" s="8">
        <f t="shared" si="1"/>
        <v>43378</v>
      </c>
      <c r="D13" s="9"/>
      <c r="E13" s="10"/>
      <c r="F13" s="11"/>
      <c r="G13" s="12"/>
      <c r="I13" s="1">
        <f t="shared" si="0"/>
        <v>0</v>
      </c>
      <c r="J13" s="1" t="str">
        <f t="shared" si="2"/>
        <v/>
      </c>
    </row>
    <row r="14" spans="2:10" x14ac:dyDescent="0.25">
      <c r="B14" s="7">
        <f t="shared" si="1"/>
        <v>43379</v>
      </c>
      <c r="C14" s="8">
        <f t="shared" si="1"/>
        <v>43379</v>
      </c>
      <c r="D14" s="9"/>
      <c r="E14" s="10"/>
      <c r="F14" s="11"/>
      <c r="G14" s="12"/>
      <c r="I14" s="1">
        <f t="shared" si="0"/>
        <v>0</v>
      </c>
      <c r="J14" s="1" t="str">
        <f t="shared" si="2"/>
        <v/>
      </c>
    </row>
    <row r="15" spans="2:10" x14ac:dyDescent="0.25">
      <c r="B15" s="7">
        <f t="shared" si="1"/>
        <v>43380</v>
      </c>
      <c r="C15" s="8">
        <f t="shared" si="1"/>
        <v>43380</v>
      </c>
      <c r="D15" s="9"/>
      <c r="E15" s="10"/>
      <c r="F15" s="11"/>
      <c r="G15" s="12"/>
      <c r="I15" s="1">
        <f t="shared" si="0"/>
        <v>0</v>
      </c>
      <c r="J15" s="1" t="str">
        <f t="shared" si="2"/>
        <v/>
      </c>
    </row>
    <row r="16" spans="2:10" x14ac:dyDescent="0.25">
      <c r="B16" s="7">
        <f t="shared" si="1"/>
        <v>43381</v>
      </c>
      <c r="C16" s="8">
        <f t="shared" si="1"/>
        <v>43381</v>
      </c>
      <c r="D16" s="9"/>
      <c r="E16" s="10"/>
      <c r="F16" s="11"/>
      <c r="G16" s="12"/>
      <c r="I16" s="1">
        <f t="shared" si="0"/>
        <v>0</v>
      </c>
      <c r="J16" s="1" t="str">
        <f t="shared" si="2"/>
        <v/>
      </c>
    </row>
    <row r="17" spans="2:10" x14ac:dyDescent="0.25">
      <c r="B17" s="7">
        <f t="shared" si="1"/>
        <v>43382</v>
      </c>
      <c r="C17" s="8">
        <f t="shared" si="1"/>
        <v>43382</v>
      </c>
      <c r="D17" s="9"/>
      <c r="E17" s="10"/>
      <c r="F17" s="11"/>
      <c r="G17" s="12"/>
      <c r="I17" s="1">
        <f t="shared" si="0"/>
        <v>0</v>
      </c>
      <c r="J17" s="1" t="str">
        <f t="shared" si="2"/>
        <v/>
      </c>
    </row>
    <row r="18" spans="2:10" x14ac:dyDescent="0.25">
      <c r="B18" s="7">
        <f t="shared" si="1"/>
        <v>43383</v>
      </c>
      <c r="C18" s="8">
        <f t="shared" si="1"/>
        <v>43383</v>
      </c>
      <c r="D18" s="9"/>
      <c r="E18" s="10"/>
      <c r="F18" s="11"/>
      <c r="G18" s="12"/>
      <c r="I18" s="1">
        <f t="shared" si="0"/>
        <v>0</v>
      </c>
      <c r="J18" s="1" t="str">
        <f t="shared" si="2"/>
        <v/>
      </c>
    </row>
    <row r="19" spans="2:10" x14ac:dyDescent="0.25">
      <c r="B19" s="7">
        <f t="shared" si="1"/>
        <v>43384</v>
      </c>
      <c r="C19" s="8">
        <f t="shared" si="1"/>
        <v>43384</v>
      </c>
      <c r="D19" s="9"/>
      <c r="E19" s="10"/>
      <c r="F19" s="11"/>
      <c r="G19" s="12"/>
      <c r="I19" s="1">
        <f t="shared" si="0"/>
        <v>0</v>
      </c>
      <c r="J19" s="1" t="str">
        <f t="shared" si="2"/>
        <v/>
      </c>
    </row>
    <row r="20" spans="2:10" x14ac:dyDescent="0.25">
      <c r="B20" s="7">
        <f t="shared" si="1"/>
        <v>43385</v>
      </c>
      <c r="C20" s="8">
        <f t="shared" si="1"/>
        <v>43385</v>
      </c>
      <c r="D20" s="9"/>
      <c r="E20" s="10"/>
      <c r="F20" s="11"/>
      <c r="G20" s="12"/>
      <c r="I20" s="1">
        <f t="shared" si="0"/>
        <v>0</v>
      </c>
      <c r="J20" s="1" t="str">
        <f t="shared" si="2"/>
        <v/>
      </c>
    </row>
    <row r="21" spans="2:10" x14ac:dyDescent="0.25">
      <c r="B21" s="7">
        <f t="shared" si="1"/>
        <v>43386</v>
      </c>
      <c r="C21" s="8">
        <f t="shared" si="1"/>
        <v>43386</v>
      </c>
      <c r="D21" s="9"/>
      <c r="E21" s="10"/>
      <c r="F21" s="11"/>
      <c r="G21" s="12"/>
      <c r="I21" s="1">
        <f t="shared" si="0"/>
        <v>0</v>
      </c>
      <c r="J21" s="1" t="str">
        <f t="shared" si="2"/>
        <v/>
      </c>
    </row>
    <row r="22" spans="2:10" x14ac:dyDescent="0.25">
      <c r="B22" s="7">
        <f t="shared" si="1"/>
        <v>43387</v>
      </c>
      <c r="C22" s="8">
        <f t="shared" si="1"/>
        <v>43387</v>
      </c>
      <c r="D22" s="9"/>
      <c r="E22" s="10"/>
      <c r="F22" s="11"/>
      <c r="G22" s="12"/>
      <c r="I22" s="1">
        <f t="shared" si="0"/>
        <v>0</v>
      </c>
      <c r="J22" s="1" t="str">
        <f t="shared" si="2"/>
        <v/>
      </c>
    </row>
    <row r="23" spans="2:10" x14ac:dyDescent="0.25">
      <c r="B23" s="7">
        <f t="shared" si="1"/>
        <v>43388</v>
      </c>
      <c r="C23" s="8">
        <f t="shared" si="1"/>
        <v>43388</v>
      </c>
      <c r="D23" s="9"/>
      <c r="E23" s="10"/>
      <c r="F23" s="11"/>
      <c r="G23" s="12"/>
      <c r="I23" s="1">
        <f t="shared" si="0"/>
        <v>0</v>
      </c>
      <c r="J23" s="1" t="str">
        <f t="shared" si="2"/>
        <v/>
      </c>
    </row>
    <row r="24" spans="2:10" x14ac:dyDescent="0.25">
      <c r="B24" s="7">
        <f t="shared" si="1"/>
        <v>43389</v>
      </c>
      <c r="C24" s="8">
        <f t="shared" si="1"/>
        <v>43389</v>
      </c>
      <c r="D24" s="9"/>
      <c r="E24" s="10"/>
      <c r="F24" s="11"/>
      <c r="G24" s="12"/>
      <c r="I24" s="1">
        <f t="shared" si="0"/>
        <v>0</v>
      </c>
      <c r="J24" s="1" t="str">
        <f t="shared" si="2"/>
        <v/>
      </c>
    </row>
    <row r="25" spans="2:10" x14ac:dyDescent="0.25">
      <c r="B25" s="7">
        <f t="shared" si="1"/>
        <v>43390</v>
      </c>
      <c r="C25" s="8">
        <f t="shared" si="1"/>
        <v>43390</v>
      </c>
      <c r="D25" s="9"/>
      <c r="E25" s="10"/>
      <c r="F25" s="11"/>
      <c r="G25" s="12"/>
      <c r="I25" s="1">
        <f t="shared" si="0"/>
        <v>0</v>
      </c>
      <c r="J25" s="1" t="str">
        <f t="shared" si="2"/>
        <v/>
      </c>
    </row>
    <row r="26" spans="2:10" x14ac:dyDescent="0.25">
      <c r="B26" s="7">
        <f t="shared" si="1"/>
        <v>43391</v>
      </c>
      <c r="C26" s="8">
        <f t="shared" si="1"/>
        <v>43391</v>
      </c>
      <c r="D26" s="9"/>
      <c r="E26" s="10"/>
      <c r="F26" s="11"/>
      <c r="G26" s="12"/>
      <c r="I26" s="1">
        <f t="shared" si="0"/>
        <v>0</v>
      </c>
      <c r="J26" s="1" t="str">
        <f t="shared" si="2"/>
        <v/>
      </c>
    </row>
    <row r="27" spans="2:10" x14ac:dyDescent="0.25">
      <c r="B27" s="7">
        <f t="shared" ref="B27:C39" si="3">B26+1</f>
        <v>43392</v>
      </c>
      <c r="C27" s="8">
        <f t="shared" si="3"/>
        <v>43392</v>
      </c>
      <c r="D27" s="9"/>
      <c r="E27" s="10"/>
      <c r="F27" s="11"/>
      <c r="G27" s="12"/>
      <c r="I27" s="1">
        <f t="shared" si="0"/>
        <v>0</v>
      </c>
      <c r="J27" s="1" t="str">
        <f t="shared" si="2"/>
        <v/>
      </c>
    </row>
    <row r="28" spans="2:10" x14ac:dyDescent="0.25">
      <c r="B28" s="7">
        <f t="shared" si="3"/>
        <v>43393</v>
      </c>
      <c r="C28" s="8">
        <f t="shared" si="3"/>
        <v>43393</v>
      </c>
      <c r="D28" s="9"/>
      <c r="E28" s="10"/>
      <c r="F28" s="11"/>
      <c r="G28" s="12"/>
      <c r="I28" s="1">
        <f t="shared" si="0"/>
        <v>0</v>
      </c>
      <c r="J28" s="1" t="str">
        <f t="shared" si="2"/>
        <v/>
      </c>
    </row>
    <row r="29" spans="2:10" x14ac:dyDescent="0.25">
      <c r="B29" s="7">
        <f t="shared" si="3"/>
        <v>43394</v>
      </c>
      <c r="C29" s="8">
        <f t="shared" si="3"/>
        <v>43394</v>
      </c>
      <c r="D29" s="9"/>
      <c r="E29" s="10"/>
      <c r="F29" s="11"/>
      <c r="G29" s="12"/>
      <c r="I29" s="1">
        <f t="shared" si="0"/>
        <v>0</v>
      </c>
      <c r="J29" s="1" t="str">
        <f t="shared" si="2"/>
        <v/>
      </c>
    </row>
    <row r="30" spans="2:10" x14ac:dyDescent="0.25">
      <c r="B30" s="7">
        <f t="shared" si="3"/>
        <v>43395</v>
      </c>
      <c r="C30" s="8">
        <f t="shared" si="3"/>
        <v>43395</v>
      </c>
      <c r="D30" s="9"/>
      <c r="E30" s="10"/>
      <c r="F30" s="11"/>
      <c r="G30" s="12"/>
      <c r="I30" s="1">
        <f t="shared" si="0"/>
        <v>0</v>
      </c>
      <c r="J30" s="1" t="str">
        <f t="shared" si="2"/>
        <v/>
      </c>
    </row>
    <row r="31" spans="2:10" x14ac:dyDescent="0.25">
      <c r="B31" s="7">
        <f t="shared" si="3"/>
        <v>43396</v>
      </c>
      <c r="C31" s="8">
        <f t="shared" si="3"/>
        <v>43396</v>
      </c>
      <c r="D31" s="9"/>
      <c r="E31" s="10"/>
      <c r="F31" s="11"/>
      <c r="G31" s="12"/>
      <c r="I31" s="1">
        <f t="shared" si="0"/>
        <v>0</v>
      </c>
      <c r="J31" s="1" t="str">
        <f t="shared" si="2"/>
        <v/>
      </c>
    </row>
    <row r="32" spans="2:10" x14ac:dyDescent="0.25">
      <c r="B32" s="7">
        <f t="shared" si="3"/>
        <v>43397</v>
      </c>
      <c r="C32" s="8">
        <f t="shared" si="3"/>
        <v>43397</v>
      </c>
      <c r="D32" s="9"/>
      <c r="E32" s="10"/>
      <c r="F32" s="11"/>
      <c r="G32" s="12"/>
      <c r="I32" s="1">
        <f t="shared" si="0"/>
        <v>0</v>
      </c>
      <c r="J32" s="1" t="str">
        <f t="shared" si="2"/>
        <v/>
      </c>
    </row>
    <row r="33" spans="2:10" x14ac:dyDescent="0.25">
      <c r="B33" s="7">
        <f t="shared" si="3"/>
        <v>43398</v>
      </c>
      <c r="C33" s="8">
        <f t="shared" si="3"/>
        <v>43398</v>
      </c>
      <c r="D33" s="9"/>
      <c r="E33" s="10"/>
      <c r="F33" s="11"/>
      <c r="G33" s="12"/>
      <c r="I33" s="1">
        <f t="shared" si="0"/>
        <v>0</v>
      </c>
      <c r="J33" s="1" t="str">
        <f t="shared" si="2"/>
        <v/>
      </c>
    </row>
    <row r="34" spans="2:10" x14ac:dyDescent="0.25">
      <c r="B34" s="7">
        <f t="shared" si="3"/>
        <v>43399</v>
      </c>
      <c r="C34" s="8">
        <f t="shared" si="3"/>
        <v>43399</v>
      </c>
      <c r="D34" s="9"/>
      <c r="E34" s="10"/>
      <c r="F34" s="11"/>
      <c r="G34" s="12"/>
      <c r="I34" s="1">
        <f t="shared" si="0"/>
        <v>0</v>
      </c>
      <c r="J34" s="1" t="str">
        <f t="shared" si="2"/>
        <v/>
      </c>
    </row>
    <row r="35" spans="2:10" x14ac:dyDescent="0.25">
      <c r="B35" s="7">
        <f t="shared" si="3"/>
        <v>43400</v>
      </c>
      <c r="C35" s="8">
        <f t="shared" si="3"/>
        <v>43400</v>
      </c>
      <c r="D35" s="9"/>
      <c r="E35" s="10"/>
      <c r="F35" s="11"/>
      <c r="G35" s="12"/>
      <c r="I35" s="1">
        <f t="shared" si="0"/>
        <v>0</v>
      </c>
      <c r="J35" s="1" t="str">
        <f t="shared" si="2"/>
        <v/>
      </c>
    </row>
    <row r="36" spans="2:10" x14ac:dyDescent="0.25">
      <c r="B36" s="7">
        <f t="shared" si="3"/>
        <v>43401</v>
      </c>
      <c r="C36" s="8">
        <f t="shared" si="3"/>
        <v>43401</v>
      </c>
      <c r="D36" s="9"/>
      <c r="E36" s="10"/>
      <c r="F36" s="11"/>
      <c r="G36" s="12"/>
      <c r="I36" s="1">
        <f t="shared" si="0"/>
        <v>0</v>
      </c>
      <c r="J36" s="1" t="str">
        <f t="shared" si="2"/>
        <v/>
      </c>
    </row>
    <row r="37" spans="2:10" x14ac:dyDescent="0.25">
      <c r="B37" s="7">
        <f t="shared" si="3"/>
        <v>43402</v>
      </c>
      <c r="C37" s="8">
        <f t="shared" si="3"/>
        <v>43402</v>
      </c>
      <c r="D37" s="9"/>
      <c r="E37" s="10"/>
      <c r="F37" s="11"/>
      <c r="G37" s="12"/>
      <c r="I37" s="1">
        <f t="shared" si="0"/>
        <v>0</v>
      </c>
      <c r="J37" s="1" t="str">
        <f t="shared" si="2"/>
        <v/>
      </c>
    </row>
    <row r="38" spans="2:10" x14ac:dyDescent="0.25">
      <c r="B38" s="7">
        <f t="shared" si="3"/>
        <v>43403</v>
      </c>
      <c r="C38" s="8">
        <f t="shared" si="3"/>
        <v>43403</v>
      </c>
      <c r="D38" s="9"/>
      <c r="E38" s="10"/>
      <c r="F38" s="11"/>
      <c r="G38" s="12"/>
      <c r="I38" s="1">
        <f t="shared" si="0"/>
        <v>0</v>
      </c>
      <c r="J38" s="1" t="str">
        <f t="shared" si="2"/>
        <v/>
      </c>
    </row>
    <row r="39" spans="2:10" x14ac:dyDescent="0.25">
      <c r="B39" s="7">
        <f t="shared" si="3"/>
        <v>43404</v>
      </c>
      <c r="C39" s="8">
        <f t="shared" si="3"/>
        <v>43404</v>
      </c>
      <c r="D39" s="9"/>
      <c r="E39" s="10"/>
      <c r="F39" s="11"/>
      <c r="G39" s="12"/>
      <c r="I39" s="1">
        <f t="shared" si="0"/>
        <v>0</v>
      </c>
      <c r="J39" s="1" t="str">
        <f t="shared" si="2"/>
        <v/>
      </c>
    </row>
    <row r="41" spans="2:10" x14ac:dyDescent="0.25">
      <c r="G41" s="29" t="s">
        <v>5</v>
      </c>
      <c r="H41" s="29"/>
      <c r="I41" s="5">
        <f>SUM(I$9:I$39)</f>
        <v>0</v>
      </c>
      <c r="J41" s="5">
        <f>SUM(J$9:J$39)</f>
        <v>0</v>
      </c>
    </row>
  </sheetData>
  <mergeCells count="6">
    <mergeCell ref="I6:J6"/>
    <mergeCell ref="G41:H41"/>
    <mergeCell ref="D3:G4"/>
    <mergeCell ref="D5:G5"/>
    <mergeCell ref="D6:E6"/>
    <mergeCell ref="F6:G6"/>
  </mergeCells>
  <conditionalFormatting sqref="B9:G39">
    <cfRule type="expression" dxfId="8" priority="2">
      <formula>WEEKDAY($B9)=1</formula>
    </cfRule>
    <cfRule type="expression" dxfId="7" priority="3">
      <formula>WEEKDAY($B9)=2</formula>
    </cfRule>
    <cfRule type="expression" dxfId="6" priority="1">
      <formula>COUNTIF(Feries,$B1048555)</formula>
    </cfRule>
  </conditionalFormatting>
  <pageMargins left="0.7" right="0.7" top="0.75" bottom="0.75" header="0.3" footer="0.3"/>
  <pageSetup paperSize="284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F0126A-698C-40DD-AC6E-F9DD95A3FB7F}">
  <sheetPr>
    <tabColor theme="4" tint="0.39997558519241921"/>
  </sheetPr>
  <dimension ref="B3:J41"/>
  <sheetViews>
    <sheetView workbookViewId="0">
      <selection activeCell="K33" sqref="K33"/>
    </sheetView>
  </sheetViews>
  <sheetFormatPr baseColWidth="10" defaultRowHeight="15" x14ac:dyDescent="0.25"/>
  <cols>
    <col min="1" max="1" width="14.140625" style="3" customWidth="1"/>
    <col min="2" max="2" width="13.140625" style="3" customWidth="1"/>
    <col min="3" max="3" width="4.7109375" style="3" customWidth="1"/>
    <col min="4" max="16384" width="11.42578125" style="3"/>
  </cols>
  <sheetData>
    <row r="3" spans="2:10" x14ac:dyDescent="0.25">
      <c r="D3" s="34">
        <f>Janvier!D3</f>
        <v>2018</v>
      </c>
      <c r="E3" s="34"/>
      <c r="F3" s="34"/>
      <c r="G3" s="34"/>
    </row>
    <row r="4" spans="2:10" x14ac:dyDescent="0.25">
      <c r="D4" s="34"/>
      <c r="E4" s="34"/>
      <c r="F4" s="34"/>
      <c r="G4" s="34"/>
    </row>
    <row r="5" spans="2:10" ht="31.5" x14ac:dyDescent="0.5">
      <c r="D5" s="33" t="s">
        <v>15</v>
      </c>
      <c r="E5" s="33"/>
      <c r="F5" s="33"/>
      <c r="G5" s="33"/>
      <c r="I5" s="4"/>
      <c r="J5" s="4"/>
    </row>
    <row r="6" spans="2:10" x14ac:dyDescent="0.25">
      <c r="D6" s="35" t="s">
        <v>0</v>
      </c>
      <c r="E6" s="35"/>
      <c r="F6" s="35" t="s">
        <v>3</v>
      </c>
      <c r="G6" s="35"/>
      <c r="I6" s="29" t="s">
        <v>17</v>
      </c>
      <c r="J6" s="29"/>
    </row>
    <row r="7" spans="2:10" x14ac:dyDescent="0.25">
      <c r="D7" s="2" t="s">
        <v>1</v>
      </c>
      <c r="E7" s="2" t="s">
        <v>2</v>
      </c>
      <c r="F7" s="2" t="s">
        <v>1</v>
      </c>
      <c r="G7" s="2" t="s">
        <v>2</v>
      </c>
      <c r="I7" s="3" t="s">
        <v>18</v>
      </c>
      <c r="J7" s="3" t="s">
        <v>16</v>
      </c>
    </row>
    <row r="8" spans="2:10" x14ac:dyDescent="0.25">
      <c r="B8" s="6"/>
      <c r="D8" s="1"/>
      <c r="E8" s="1"/>
      <c r="F8" s="1"/>
      <c r="G8" s="1"/>
      <c r="I8" s="1"/>
    </row>
    <row r="9" spans="2:10" x14ac:dyDescent="0.25">
      <c r="B9" s="7">
        <f>DATE(Janvier!D3,11,1)</f>
        <v>43405</v>
      </c>
      <c r="C9" s="8">
        <f>DATE(Janvier!D3,11,1)</f>
        <v>43405</v>
      </c>
      <c r="D9" s="9"/>
      <c r="E9" s="10"/>
      <c r="F9" s="11"/>
      <c r="G9" s="12"/>
      <c r="I9" s="1">
        <f>IF(($E9-$D9)+($G9-$F9)&gt;7/24,7/24,($E9-$D9)+($G9-$F9))</f>
        <v>0</v>
      </c>
      <c r="J9" s="1" t="str">
        <f>IF(($E9-$D9)+($G9-$F9)&gt;8/24,(($E9-$D9)+($G9-$F9))-$I9,"")</f>
        <v/>
      </c>
    </row>
    <row r="10" spans="2:10" x14ac:dyDescent="0.25">
      <c r="B10" s="7">
        <f>B9+1</f>
        <v>43406</v>
      </c>
      <c r="C10" s="8">
        <f>C9+1</f>
        <v>43406</v>
      </c>
      <c r="D10" s="9"/>
      <c r="E10" s="10"/>
      <c r="F10" s="11"/>
      <c r="G10" s="12"/>
      <c r="I10" s="1">
        <f t="shared" ref="I10:I39" si="0">IF(($E10-$D10)+($G10-$F10)&gt;7/24,7/24,($E10-$D10)+($G10-$F10))</f>
        <v>0</v>
      </c>
      <c r="J10" s="1" t="str">
        <f>IF(($E10-$D10)+($G10-$F10)&gt;8/24,(($E10-$D10)+($G10-$F10))-$I10,"")</f>
        <v/>
      </c>
    </row>
    <row r="11" spans="2:10" x14ac:dyDescent="0.25">
      <c r="B11" s="7">
        <f t="shared" ref="B11:C26" si="1">B10+1</f>
        <v>43407</v>
      </c>
      <c r="C11" s="8">
        <f t="shared" si="1"/>
        <v>43407</v>
      </c>
      <c r="D11" s="9"/>
      <c r="E11" s="10"/>
      <c r="F11" s="11"/>
      <c r="G11" s="12"/>
      <c r="I11" s="1">
        <f t="shared" si="0"/>
        <v>0</v>
      </c>
      <c r="J11" s="1" t="str">
        <f t="shared" ref="J11:J39" si="2">IF(($E11-$D11)+($G11-$F11)&gt;8/24,(($E11-$D11)+($G11-$F11))-$I11,"")</f>
        <v/>
      </c>
    </row>
    <row r="12" spans="2:10" x14ac:dyDescent="0.25">
      <c r="B12" s="7">
        <f t="shared" si="1"/>
        <v>43408</v>
      </c>
      <c r="C12" s="8">
        <f t="shared" si="1"/>
        <v>43408</v>
      </c>
      <c r="D12" s="9"/>
      <c r="E12" s="10"/>
      <c r="F12" s="11"/>
      <c r="G12" s="12"/>
      <c r="I12" s="1">
        <f t="shared" si="0"/>
        <v>0</v>
      </c>
      <c r="J12" s="1" t="str">
        <f t="shared" si="2"/>
        <v/>
      </c>
    </row>
    <row r="13" spans="2:10" x14ac:dyDescent="0.25">
      <c r="B13" s="7">
        <f t="shared" si="1"/>
        <v>43409</v>
      </c>
      <c r="C13" s="8">
        <f t="shared" si="1"/>
        <v>43409</v>
      </c>
      <c r="D13" s="9"/>
      <c r="E13" s="10"/>
      <c r="F13" s="11"/>
      <c r="G13" s="12"/>
      <c r="I13" s="1">
        <f t="shared" si="0"/>
        <v>0</v>
      </c>
      <c r="J13" s="1" t="str">
        <f t="shared" si="2"/>
        <v/>
      </c>
    </row>
    <row r="14" spans="2:10" x14ac:dyDescent="0.25">
      <c r="B14" s="7">
        <f t="shared" si="1"/>
        <v>43410</v>
      </c>
      <c r="C14" s="8">
        <f t="shared" si="1"/>
        <v>43410</v>
      </c>
      <c r="D14" s="9"/>
      <c r="E14" s="10"/>
      <c r="F14" s="11"/>
      <c r="G14" s="12"/>
      <c r="I14" s="1">
        <f t="shared" si="0"/>
        <v>0</v>
      </c>
      <c r="J14" s="1" t="str">
        <f t="shared" si="2"/>
        <v/>
      </c>
    </row>
    <row r="15" spans="2:10" x14ac:dyDescent="0.25">
      <c r="B15" s="7">
        <f t="shared" si="1"/>
        <v>43411</v>
      </c>
      <c r="C15" s="8">
        <f t="shared" si="1"/>
        <v>43411</v>
      </c>
      <c r="D15" s="9"/>
      <c r="E15" s="10"/>
      <c r="F15" s="11"/>
      <c r="G15" s="12"/>
      <c r="I15" s="1">
        <f t="shared" si="0"/>
        <v>0</v>
      </c>
      <c r="J15" s="1" t="str">
        <f t="shared" si="2"/>
        <v/>
      </c>
    </row>
    <row r="16" spans="2:10" x14ac:dyDescent="0.25">
      <c r="B16" s="7">
        <f t="shared" si="1"/>
        <v>43412</v>
      </c>
      <c r="C16" s="8">
        <f t="shared" si="1"/>
        <v>43412</v>
      </c>
      <c r="D16" s="9"/>
      <c r="E16" s="10"/>
      <c r="F16" s="11"/>
      <c r="G16" s="12"/>
      <c r="I16" s="1">
        <f t="shared" si="0"/>
        <v>0</v>
      </c>
      <c r="J16" s="1" t="str">
        <f t="shared" si="2"/>
        <v/>
      </c>
    </row>
    <row r="17" spans="2:10" x14ac:dyDescent="0.25">
      <c r="B17" s="7">
        <f t="shared" si="1"/>
        <v>43413</v>
      </c>
      <c r="C17" s="8">
        <f t="shared" si="1"/>
        <v>43413</v>
      </c>
      <c r="D17" s="9"/>
      <c r="E17" s="10"/>
      <c r="F17" s="11"/>
      <c r="G17" s="12"/>
      <c r="I17" s="1">
        <f t="shared" si="0"/>
        <v>0</v>
      </c>
      <c r="J17" s="1" t="str">
        <f t="shared" si="2"/>
        <v/>
      </c>
    </row>
    <row r="18" spans="2:10" x14ac:dyDescent="0.25">
      <c r="B18" s="7">
        <f t="shared" si="1"/>
        <v>43414</v>
      </c>
      <c r="C18" s="8">
        <f t="shared" si="1"/>
        <v>43414</v>
      </c>
      <c r="D18" s="9"/>
      <c r="E18" s="10"/>
      <c r="F18" s="11"/>
      <c r="G18" s="12"/>
      <c r="I18" s="1">
        <f t="shared" si="0"/>
        <v>0</v>
      </c>
      <c r="J18" s="1" t="str">
        <f t="shared" si="2"/>
        <v/>
      </c>
    </row>
    <row r="19" spans="2:10" x14ac:dyDescent="0.25">
      <c r="B19" s="7">
        <f t="shared" si="1"/>
        <v>43415</v>
      </c>
      <c r="C19" s="8">
        <f t="shared" si="1"/>
        <v>43415</v>
      </c>
      <c r="D19" s="9"/>
      <c r="E19" s="10"/>
      <c r="F19" s="11"/>
      <c r="G19" s="12"/>
      <c r="I19" s="1">
        <f t="shared" si="0"/>
        <v>0</v>
      </c>
      <c r="J19" s="1" t="str">
        <f t="shared" si="2"/>
        <v/>
      </c>
    </row>
    <row r="20" spans="2:10" x14ac:dyDescent="0.25">
      <c r="B20" s="7">
        <f t="shared" si="1"/>
        <v>43416</v>
      </c>
      <c r="C20" s="8">
        <f t="shared" si="1"/>
        <v>43416</v>
      </c>
      <c r="D20" s="9"/>
      <c r="E20" s="10"/>
      <c r="F20" s="11"/>
      <c r="G20" s="12"/>
      <c r="I20" s="1">
        <f t="shared" si="0"/>
        <v>0</v>
      </c>
      <c r="J20" s="1" t="str">
        <f t="shared" si="2"/>
        <v/>
      </c>
    </row>
    <row r="21" spans="2:10" x14ac:dyDescent="0.25">
      <c r="B21" s="7">
        <f t="shared" si="1"/>
        <v>43417</v>
      </c>
      <c r="C21" s="8">
        <f t="shared" si="1"/>
        <v>43417</v>
      </c>
      <c r="D21" s="9"/>
      <c r="E21" s="10"/>
      <c r="F21" s="11"/>
      <c r="G21" s="12"/>
      <c r="I21" s="1">
        <f t="shared" si="0"/>
        <v>0</v>
      </c>
      <c r="J21" s="1" t="str">
        <f t="shared" si="2"/>
        <v/>
      </c>
    </row>
    <row r="22" spans="2:10" x14ac:dyDescent="0.25">
      <c r="B22" s="7">
        <f t="shared" si="1"/>
        <v>43418</v>
      </c>
      <c r="C22" s="8">
        <f t="shared" si="1"/>
        <v>43418</v>
      </c>
      <c r="D22" s="9"/>
      <c r="E22" s="10"/>
      <c r="F22" s="11"/>
      <c r="G22" s="12"/>
      <c r="I22" s="1">
        <f t="shared" si="0"/>
        <v>0</v>
      </c>
      <c r="J22" s="1" t="str">
        <f t="shared" si="2"/>
        <v/>
      </c>
    </row>
    <row r="23" spans="2:10" x14ac:dyDescent="0.25">
      <c r="B23" s="7">
        <f t="shared" si="1"/>
        <v>43419</v>
      </c>
      <c r="C23" s="8">
        <f t="shared" si="1"/>
        <v>43419</v>
      </c>
      <c r="D23" s="9"/>
      <c r="E23" s="10"/>
      <c r="F23" s="11"/>
      <c r="G23" s="12"/>
      <c r="I23" s="1">
        <f t="shared" si="0"/>
        <v>0</v>
      </c>
      <c r="J23" s="1" t="str">
        <f t="shared" si="2"/>
        <v/>
      </c>
    </row>
    <row r="24" spans="2:10" x14ac:dyDescent="0.25">
      <c r="B24" s="7">
        <f t="shared" si="1"/>
        <v>43420</v>
      </c>
      <c r="C24" s="8">
        <f t="shared" si="1"/>
        <v>43420</v>
      </c>
      <c r="D24" s="9"/>
      <c r="E24" s="10"/>
      <c r="F24" s="11"/>
      <c r="G24" s="12"/>
      <c r="I24" s="1">
        <f t="shared" si="0"/>
        <v>0</v>
      </c>
      <c r="J24" s="1" t="str">
        <f t="shared" si="2"/>
        <v/>
      </c>
    </row>
    <row r="25" spans="2:10" x14ac:dyDescent="0.25">
      <c r="B25" s="7">
        <f t="shared" si="1"/>
        <v>43421</v>
      </c>
      <c r="C25" s="8">
        <f t="shared" si="1"/>
        <v>43421</v>
      </c>
      <c r="D25" s="9"/>
      <c r="E25" s="10"/>
      <c r="F25" s="11"/>
      <c r="G25" s="12"/>
      <c r="I25" s="1">
        <f t="shared" si="0"/>
        <v>0</v>
      </c>
      <c r="J25" s="1" t="str">
        <f t="shared" si="2"/>
        <v/>
      </c>
    </row>
    <row r="26" spans="2:10" x14ac:dyDescent="0.25">
      <c r="B26" s="7">
        <f t="shared" si="1"/>
        <v>43422</v>
      </c>
      <c r="C26" s="8">
        <f t="shared" si="1"/>
        <v>43422</v>
      </c>
      <c r="D26" s="9"/>
      <c r="E26" s="10"/>
      <c r="F26" s="11"/>
      <c r="G26" s="12"/>
      <c r="I26" s="1">
        <f t="shared" si="0"/>
        <v>0</v>
      </c>
      <c r="J26" s="1" t="str">
        <f t="shared" si="2"/>
        <v/>
      </c>
    </row>
    <row r="27" spans="2:10" x14ac:dyDescent="0.25">
      <c r="B27" s="7">
        <f t="shared" ref="B27:C39" si="3">B26+1</f>
        <v>43423</v>
      </c>
      <c r="C27" s="8">
        <f t="shared" si="3"/>
        <v>43423</v>
      </c>
      <c r="D27" s="9"/>
      <c r="E27" s="10"/>
      <c r="F27" s="11"/>
      <c r="G27" s="12"/>
      <c r="I27" s="1">
        <f t="shared" si="0"/>
        <v>0</v>
      </c>
      <c r="J27" s="1" t="str">
        <f t="shared" si="2"/>
        <v/>
      </c>
    </row>
    <row r="28" spans="2:10" x14ac:dyDescent="0.25">
      <c r="B28" s="7">
        <f t="shared" si="3"/>
        <v>43424</v>
      </c>
      <c r="C28" s="8">
        <f t="shared" si="3"/>
        <v>43424</v>
      </c>
      <c r="D28" s="9"/>
      <c r="E28" s="10"/>
      <c r="F28" s="11"/>
      <c r="G28" s="12"/>
      <c r="I28" s="1">
        <f t="shared" si="0"/>
        <v>0</v>
      </c>
      <c r="J28" s="1" t="str">
        <f t="shared" si="2"/>
        <v/>
      </c>
    </row>
    <row r="29" spans="2:10" x14ac:dyDescent="0.25">
      <c r="B29" s="7">
        <f t="shared" si="3"/>
        <v>43425</v>
      </c>
      <c r="C29" s="8">
        <f t="shared" si="3"/>
        <v>43425</v>
      </c>
      <c r="D29" s="9"/>
      <c r="E29" s="10"/>
      <c r="F29" s="11"/>
      <c r="G29" s="12"/>
      <c r="I29" s="1">
        <f t="shared" si="0"/>
        <v>0</v>
      </c>
      <c r="J29" s="1" t="str">
        <f t="shared" si="2"/>
        <v/>
      </c>
    </row>
    <row r="30" spans="2:10" x14ac:dyDescent="0.25">
      <c r="B30" s="7">
        <f t="shared" si="3"/>
        <v>43426</v>
      </c>
      <c r="C30" s="8">
        <f t="shared" si="3"/>
        <v>43426</v>
      </c>
      <c r="D30" s="9"/>
      <c r="E30" s="10"/>
      <c r="F30" s="11"/>
      <c r="G30" s="12"/>
      <c r="I30" s="1">
        <f t="shared" si="0"/>
        <v>0</v>
      </c>
      <c r="J30" s="1" t="str">
        <f t="shared" si="2"/>
        <v/>
      </c>
    </row>
    <row r="31" spans="2:10" x14ac:dyDescent="0.25">
      <c r="B31" s="7">
        <f t="shared" si="3"/>
        <v>43427</v>
      </c>
      <c r="C31" s="8">
        <f t="shared" si="3"/>
        <v>43427</v>
      </c>
      <c r="D31" s="9"/>
      <c r="E31" s="10"/>
      <c r="F31" s="11"/>
      <c r="G31" s="12"/>
      <c r="I31" s="1">
        <f t="shared" si="0"/>
        <v>0</v>
      </c>
      <c r="J31" s="1" t="str">
        <f t="shared" si="2"/>
        <v/>
      </c>
    </row>
    <row r="32" spans="2:10" x14ac:dyDescent="0.25">
      <c r="B32" s="7">
        <f t="shared" si="3"/>
        <v>43428</v>
      </c>
      <c r="C32" s="8">
        <f t="shared" si="3"/>
        <v>43428</v>
      </c>
      <c r="D32" s="9"/>
      <c r="E32" s="10"/>
      <c r="F32" s="11"/>
      <c r="G32" s="12"/>
      <c r="I32" s="1">
        <f t="shared" si="0"/>
        <v>0</v>
      </c>
      <c r="J32" s="1" t="str">
        <f t="shared" si="2"/>
        <v/>
      </c>
    </row>
    <row r="33" spans="2:10" x14ac:dyDescent="0.25">
      <c r="B33" s="7">
        <f t="shared" si="3"/>
        <v>43429</v>
      </c>
      <c r="C33" s="8">
        <f t="shared" si="3"/>
        <v>43429</v>
      </c>
      <c r="D33" s="9"/>
      <c r="E33" s="10"/>
      <c r="F33" s="11"/>
      <c r="G33" s="12"/>
      <c r="I33" s="1">
        <f t="shared" si="0"/>
        <v>0</v>
      </c>
      <c r="J33" s="1" t="str">
        <f t="shared" si="2"/>
        <v/>
      </c>
    </row>
    <row r="34" spans="2:10" x14ac:dyDescent="0.25">
      <c r="B34" s="7">
        <f t="shared" si="3"/>
        <v>43430</v>
      </c>
      <c r="C34" s="8">
        <f t="shared" si="3"/>
        <v>43430</v>
      </c>
      <c r="D34" s="9"/>
      <c r="E34" s="10"/>
      <c r="F34" s="11"/>
      <c r="G34" s="12"/>
      <c r="I34" s="1">
        <f t="shared" si="0"/>
        <v>0</v>
      </c>
      <c r="J34" s="1" t="str">
        <f t="shared" si="2"/>
        <v/>
      </c>
    </row>
    <row r="35" spans="2:10" x14ac:dyDescent="0.25">
      <c r="B35" s="7">
        <f t="shared" si="3"/>
        <v>43431</v>
      </c>
      <c r="C35" s="8">
        <f t="shared" si="3"/>
        <v>43431</v>
      </c>
      <c r="D35" s="9"/>
      <c r="E35" s="10"/>
      <c r="F35" s="11"/>
      <c r="G35" s="12"/>
      <c r="I35" s="1">
        <f t="shared" si="0"/>
        <v>0</v>
      </c>
      <c r="J35" s="1" t="str">
        <f t="shared" si="2"/>
        <v/>
      </c>
    </row>
    <row r="36" spans="2:10" x14ac:dyDescent="0.25">
      <c r="B36" s="7">
        <f t="shared" si="3"/>
        <v>43432</v>
      </c>
      <c r="C36" s="8">
        <f t="shared" si="3"/>
        <v>43432</v>
      </c>
      <c r="D36" s="9"/>
      <c r="E36" s="10"/>
      <c r="F36" s="11"/>
      <c r="G36" s="12"/>
      <c r="I36" s="1">
        <f t="shared" si="0"/>
        <v>0</v>
      </c>
      <c r="J36" s="1" t="str">
        <f t="shared" si="2"/>
        <v/>
      </c>
    </row>
    <row r="37" spans="2:10" x14ac:dyDescent="0.25">
      <c r="B37" s="7">
        <f t="shared" si="3"/>
        <v>43433</v>
      </c>
      <c r="C37" s="8">
        <f t="shared" si="3"/>
        <v>43433</v>
      </c>
      <c r="D37" s="9"/>
      <c r="E37" s="10"/>
      <c r="F37" s="11"/>
      <c r="G37" s="12"/>
      <c r="I37" s="1">
        <f t="shared" si="0"/>
        <v>0</v>
      </c>
      <c r="J37" s="1" t="str">
        <f t="shared" si="2"/>
        <v/>
      </c>
    </row>
    <row r="38" spans="2:10" x14ac:dyDescent="0.25">
      <c r="B38" s="7">
        <f t="shared" si="3"/>
        <v>43434</v>
      </c>
      <c r="C38" s="8">
        <f t="shared" si="3"/>
        <v>43434</v>
      </c>
      <c r="D38" s="9"/>
      <c r="E38" s="10"/>
      <c r="F38" s="11"/>
      <c r="G38" s="12"/>
      <c r="I38" s="1">
        <f t="shared" si="0"/>
        <v>0</v>
      </c>
      <c r="J38" s="1" t="str">
        <f t="shared" si="2"/>
        <v/>
      </c>
    </row>
    <row r="39" spans="2:10" x14ac:dyDescent="0.25">
      <c r="B39" s="7">
        <f t="shared" si="3"/>
        <v>43435</v>
      </c>
      <c r="C39" s="8">
        <f t="shared" si="3"/>
        <v>43435</v>
      </c>
      <c r="D39" s="9"/>
      <c r="E39" s="10"/>
      <c r="F39" s="11"/>
      <c r="G39" s="12"/>
      <c r="I39" s="1">
        <f t="shared" si="0"/>
        <v>0</v>
      </c>
      <c r="J39" s="1" t="str">
        <f t="shared" si="2"/>
        <v/>
      </c>
    </row>
    <row r="41" spans="2:10" x14ac:dyDescent="0.25">
      <c r="G41" s="29" t="s">
        <v>5</v>
      </c>
      <c r="H41" s="29"/>
      <c r="I41" s="5">
        <f>SUM(I$9:I$39)</f>
        <v>0</v>
      </c>
      <c r="J41" s="5">
        <f>SUM(J$9:J$39)</f>
        <v>0</v>
      </c>
    </row>
  </sheetData>
  <mergeCells count="6">
    <mergeCell ref="I6:J6"/>
    <mergeCell ref="G41:H41"/>
    <mergeCell ref="D3:G4"/>
    <mergeCell ref="D5:G5"/>
    <mergeCell ref="D6:E6"/>
    <mergeCell ref="F6:G6"/>
  </mergeCells>
  <conditionalFormatting sqref="B9:G39">
    <cfRule type="expression" dxfId="5" priority="2">
      <formula>WEEKDAY($B9)=1</formula>
    </cfRule>
    <cfRule type="expression" dxfId="4" priority="3">
      <formula>WEEKDAY($B9)=2</formula>
    </cfRule>
    <cfRule type="expression" dxfId="3" priority="1">
      <formula>COUNTIF(Feries,$B1048561)</formula>
    </cfRule>
  </conditionalFormatting>
  <pageMargins left="0.7" right="0.7" top="0.75" bottom="0.75" header="0.3" footer="0.3"/>
  <pageSetup paperSize="284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F018E9-8CC4-450B-8621-B0D47E1D4810}">
  <sheetPr>
    <tabColor theme="4" tint="0.59999389629810485"/>
  </sheetPr>
  <dimension ref="B3:J41"/>
  <sheetViews>
    <sheetView workbookViewId="0">
      <selection activeCell="C10" sqref="C10"/>
    </sheetView>
  </sheetViews>
  <sheetFormatPr baseColWidth="10" defaultRowHeight="15" x14ac:dyDescent="0.25"/>
  <cols>
    <col min="1" max="1" width="14.140625" style="3" customWidth="1"/>
    <col min="2" max="2" width="13.140625" style="3" customWidth="1"/>
    <col min="3" max="3" width="4.7109375" style="3" customWidth="1"/>
    <col min="4" max="16384" width="11.42578125" style="3"/>
  </cols>
  <sheetData>
    <row r="3" spans="2:10" x14ac:dyDescent="0.25">
      <c r="D3" s="34">
        <f>Janvier!D3</f>
        <v>2018</v>
      </c>
      <c r="E3" s="34"/>
      <c r="F3" s="34"/>
      <c r="G3" s="34"/>
    </row>
    <row r="4" spans="2:10" x14ac:dyDescent="0.25">
      <c r="D4" s="34"/>
      <c r="E4" s="34"/>
      <c r="F4" s="34"/>
      <c r="G4" s="34"/>
    </row>
    <row r="5" spans="2:10" ht="31.5" x14ac:dyDescent="0.5">
      <c r="D5" s="33" t="s">
        <v>19</v>
      </c>
      <c r="E5" s="33"/>
      <c r="F5" s="33"/>
      <c r="G5" s="33"/>
      <c r="I5" s="4"/>
      <c r="J5" s="4"/>
    </row>
    <row r="6" spans="2:10" x14ac:dyDescent="0.25">
      <c r="D6" s="35" t="s">
        <v>0</v>
      </c>
      <c r="E6" s="35"/>
      <c r="F6" s="35" t="s">
        <v>3</v>
      </c>
      <c r="G6" s="35"/>
      <c r="I6" s="29" t="s">
        <v>17</v>
      </c>
      <c r="J6" s="29"/>
    </row>
    <row r="7" spans="2:10" x14ac:dyDescent="0.25">
      <c r="D7" s="2" t="s">
        <v>1</v>
      </c>
      <c r="E7" s="2" t="s">
        <v>2</v>
      </c>
      <c r="F7" s="2" t="s">
        <v>1</v>
      </c>
      <c r="G7" s="2" t="s">
        <v>2</v>
      </c>
      <c r="I7" s="3" t="s">
        <v>18</v>
      </c>
      <c r="J7" s="3" t="s">
        <v>16</v>
      </c>
    </row>
    <row r="8" spans="2:10" x14ac:dyDescent="0.25">
      <c r="B8" s="6"/>
      <c r="D8" s="1"/>
      <c r="E8" s="1"/>
      <c r="F8" s="1"/>
      <c r="G8" s="1"/>
      <c r="I8" s="1"/>
    </row>
    <row r="9" spans="2:10" x14ac:dyDescent="0.25">
      <c r="B9" s="7">
        <f>DATE(Janvier!D3,12,1)</f>
        <v>43435</v>
      </c>
      <c r="C9" s="8">
        <f>DATE(Janvier!D3,12,1)</f>
        <v>43435</v>
      </c>
      <c r="D9" s="9"/>
      <c r="E9" s="10"/>
      <c r="F9" s="11"/>
      <c r="G9" s="12"/>
      <c r="I9" s="1">
        <f>IF(($E9-$D9)+($G9-$F9)&gt;7/24,7/24,($E9-$D9)+($G9-$F9))</f>
        <v>0</v>
      </c>
      <c r="J9" s="1" t="str">
        <f>IF(($E9-$D9)+($G9-$F9)&gt;8/24,(($E9-$D9)+($G9-$F9))-$I9,"")</f>
        <v/>
      </c>
    </row>
    <row r="10" spans="2:10" x14ac:dyDescent="0.25">
      <c r="B10" s="7">
        <f>B9+1</f>
        <v>43436</v>
      </c>
      <c r="C10" s="8">
        <f>C9+1</f>
        <v>43436</v>
      </c>
      <c r="D10" s="9"/>
      <c r="E10" s="10"/>
      <c r="F10" s="11"/>
      <c r="G10" s="12"/>
      <c r="I10" s="1">
        <f t="shared" ref="I10:I39" si="0">IF(($E10-$D10)+($G10-$F10)&gt;7/24,7/24,($E10-$D10)+($G10-$F10))</f>
        <v>0</v>
      </c>
      <c r="J10" s="1" t="str">
        <f>IF(($E10-$D10)+($G10-$F10)&gt;8/24,(($E10-$D10)+($G10-$F10))-$I10,"")</f>
        <v/>
      </c>
    </row>
    <row r="11" spans="2:10" x14ac:dyDescent="0.25">
      <c r="B11" s="7">
        <f t="shared" ref="B11:C26" si="1">B10+1</f>
        <v>43437</v>
      </c>
      <c r="C11" s="8">
        <f t="shared" si="1"/>
        <v>43437</v>
      </c>
      <c r="D11" s="9"/>
      <c r="E11" s="10"/>
      <c r="F11" s="11"/>
      <c r="G11" s="12"/>
      <c r="I11" s="1">
        <f t="shared" si="0"/>
        <v>0</v>
      </c>
      <c r="J11" s="1" t="str">
        <f t="shared" ref="J11:J39" si="2">IF(($E11-$D11)+($G11-$F11)&gt;8/24,(($E11-$D11)+($G11-$F11))-$I11,"")</f>
        <v/>
      </c>
    </row>
    <row r="12" spans="2:10" x14ac:dyDescent="0.25">
      <c r="B12" s="7">
        <f t="shared" si="1"/>
        <v>43438</v>
      </c>
      <c r="C12" s="8">
        <f t="shared" si="1"/>
        <v>43438</v>
      </c>
      <c r="D12" s="9"/>
      <c r="E12" s="10"/>
      <c r="F12" s="11"/>
      <c r="G12" s="12"/>
      <c r="I12" s="1">
        <f t="shared" si="0"/>
        <v>0</v>
      </c>
      <c r="J12" s="1" t="str">
        <f t="shared" si="2"/>
        <v/>
      </c>
    </row>
    <row r="13" spans="2:10" x14ac:dyDescent="0.25">
      <c r="B13" s="7">
        <f t="shared" si="1"/>
        <v>43439</v>
      </c>
      <c r="C13" s="8">
        <f t="shared" si="1"/>
        <v>43439</v>
      </c>
      <c r="D13" s="9"/>
      <c r="E13" s="10"/>
      <c r="F13" s="11"/>
      <c r="G13" s="12"/>
      <c r="I13" s="1">
        <f t="shared" si="0"/>
        <v>0</v>
      </c>
      <c r="J13" s="1" t="str">
        <f t="shared" si="2"/>
        <v/>
      </c>
    </row>
    <row r="14" spans="2:10" x14ac:dyDescent="0.25">
      <c r="B14" s="7">
        <f t="shared" si="1"/>
        <v>43440</v>
      </c>
      <c r="C14" s="8">
        <f t="shared" si="1"/>
        <v>43440</v>
      </c>
      <c r="D14" s="9"/>
      <c r="E14" s="10"/>
      <c r="F14" s="11"/>
      <c r="G14" s="12"/>
      <c r="I14" s="1">
        <f t="shared" si="0"/>
        <v>0</v>
      </c>
      <c r="J14" s="1" t="str">
        <f t="shared" si="2"/>
        <v/>
      </c>
    </row>
    <row r="15" spans="2:10" x14ac:dyDescent="0.25">
      <c r="B15" s="7">
        <f t="shared" si="1"/>
        <v>43441</v>
      </c>
      <c r="C15" s="8">
        <f t="shared" si="1"/>
        <v>43441</v>
      </c>
      <c r="D15" s="9"/>
      <c r="E15" s="10"/>
      <c r="F15" s="11"/>
      <c r="G15" s="12"/>
      <c r="I15" s="1">
        <f t="shared" si="0"/>
        <v>0</v>
      </c>
      <c r="J15" s="1" t="str">
        <f t="shared" si="2"/>
        <v/>
      </c>
    </row>
    <row r="16" spans="2:10" x14ac:dyDescent="0.25">
      <c r="B16" s="7">
        <f t="shared" si="1"/>
        <v>43442</v>
      </c>
      <c r="C16" s="8">
        <f t="shared" si="1"/>
        <v>43442</v>
      </c>
      <c r="D16" s="9"/>
      <c r="E16" s="10"/>
      <c r="F16" s="11"/>
      <c r="G16" s="12"/>
      <c r="I16" s="1">
        <f t="shared" si="0"/>
        <v>0</v>
      </c>
      <c r="J16" s="1" t="str">
        <f t="shared" si="2"/>
        <v/>
      </c>
    </row>
    <row r="17" spans="2:10" x14ac:dyDescent="0.25">
      <c r="B17" s="7">
        <f t="shared" si="1"/>
        <v>43443</v>
      </c>
      <c r="C17" s="8">
        <f t="shared" si="1"/>
        <v>43443</v>
      </c>
      <c r="D17" s="9"/>
      <c r="E17" s="10"/>
      <c r="F17" s="11"/>
      <c r="G17" s="12"/>
      <c r="I17" s="1">
        <f t="shared" si="0"/>
        <v>0</v>
      </c>
      <c r="J17" s="1" t="str">
        <f t="shared" si="2"/>
        <v/>
      </c>
    </row>
    <row r="18" spans="2:10" x14ac:dyDescent="0.25">
      <c r="B18" s="7">
        <f t="shared" si="1"/>
        <v>43444</v>
      </c>
      <c r="C18" s="8">
        <f t="shared" si="1"/>
        <v>43444</v>
      </c>
      <c r="D18" s="9"/>
      <c r="E18" s="10"/>
      <c r="F18" s="11"/>
      <c r="G18" s="12"/>
      <c r="I18" s="1">
        <f t="shared" si="0"/>
        <v>0</v>
      </c>
      <c r="J18" s="1" t="str">
        <f t="shared" si="2"/>
        <v/>
      </c>
    </row>
    <row r="19" spans="2:10" x14ac:dyDescent="0.25">
      <c r="B19" s="7">
        <f t="shared" si="1"/>
        <v>43445</v>
      </c>
      <c r="C19" s="8">
        <f t="shared" si="1"/>
        <v>43445</v>
      </c>
      <c r="D19" s="9"/>
      <c r="E19" s="10"/>
      <c r="F19" s="11"/>
      <c r="G19" s="12"/>
      <c r="I19" s="1">
        <f t="shared" si="0"/>
        <v>0</v>
      </c>
      <c r="J19" s="1" t="str">
        <f t="shared" si="2"/>
        <v/>
      </c>
    </row>
    <row r="20" spans="2:10" x14ac:dyDescent="0.25">
      <c r="B20" s="7">
        <f t="shared" si="1"/>
        <v>43446</v>
      </c>
      <c r="C20" s="8">
        <f t="shared" si="1"/>
        <v>43446</v>
      </c>
      <c r="D20" s="9"/>
      <c r="E20" s="10"/>
      <c r="F20" s="11"/>
      <c r="G20" s="12"/>
      <c r="I20" s="1">
        <f t="shared" si="0"/>
        <v>0</v>
      </c>
      <c r="J20" s="1" t="str">
        <f t="shared" si="2"/>
        <v/>
      </c>
    </row>
    <row r="21" spans="2:10" x14ac:dyDescent="0.25">
      <c r="B21" s="7">
        <f t="shared" si="1"/>
        <v>43447</v>
      </c>
      <c r="C21" s="8">
        <f t="shared" si="1"/>
        <v>43447</v>
      </c>
      <c r="D21" s="9"/>
      <c r="E21" s="10"/>
      <c r="F21" s="11"/>
      <c r="G21" s="12"/>
      <c r="I21" s="1">
        <f t="shared" si="0"/>
        <v>0</v>
      </c>
      <c r="J21" s="1" t="str">
        <f t="shared" si="2"/>
        <v/>
      </c>
    </row>
    <row r="22" spans="2:10" x14ac:dyDescent="0.25">
      <c r="B22" s="7">
        <f t="shared" si="1"/>
        <v>43448</v>
      </c>
      <c r="C22" s="8">
        <f t="shared" si="1"/>
        <v>43448</v>
      </c>
      <c r="D22" s="9"/>
      <c r="E22" s="10"/>
      <c r="F22" s="11"/>
      <c r="G22" s="12"/>
      <c r="I22" s="1">
        <f t="shared" si="0"/>
        <v>0</v>
      </c>
      <c r="J22" s="1" t="str">
        <f t="shared" si="2"/>
        <v/>
      </c>
    </row>
    <row r="23" spans="2:10" x14ac:dyDescent="0.25">
      <c r="B23" s="7">
        <f t="shared" si="1"/>
        <v>43449</v>
      </c>
      <c r="C23" s="8">
        <f t="shared" si="1"/>
        <v>43449</v>
      </c>
      <c r="D23" s="9"/>
      <c r="E23" s="10"/>
      <c r="F23" s="11"/>
      <c r="G23" s="12"/>
      <c r="I23" s="1">
        <f t="shared" si="0"/>
        <v>0</v>
      </c>
      <c r="J23" s="1" t="str">
        <f t="shared" si="2"/>
        <v/>
      </c>
    </row>
    <row r="24" spans="2:10" x14ac:dyDescent="0.25">
      <c r="B24" s="7">
        <f t="shared" si="1"/>
        <v>43450</v>
      </c>
      <c r="C24" s="8">
        <f t="shared" si="1"/>
        <v>43450</v>
      </c>
      <c r="D24" s="9"/>
      <c r="E24" s="10"/>
      <c r="F24" s="11"/>
      <c r="G24" s="12"/>
      <c r="I24" s="1">
        <f t="shared" si="0"/>
        <v>0</v>
      </c>
      <c r="J24" s="1" t="str">
        <f t="shared" si="2"/>
        <v/>
      </c>
    </row>
    <row r="25" spans="2:10" x14ac:dyDescent="0.25">
      <c r="B25" s="7">
        <f t="shared" si="1"/>
        <v>43451</v>
      </c>
      <c r="C25" s="8">
        <f t="shared" si="1"/>
        <v>43451</v>
      </c>
      <c r="D25" s="9"/>
      <c r="E25" s="10"/>
      <c r="F25" s="11"/>
      <c r="G25" s="12"/>
      <c r="I25" s="1">
        <f t="shared" si="0"/>
        <v>0</v>
      </c>
      <c r="J25" s="1" t="str">
        <f t="shared" si="2"/>
        <v/>
      </c>
    </row>
    <row r="26" spans="2:10" x14ac:dyDescent="0.25">
      <c r="B26" s="7">
        <f t="shared" si="1"/>
        <v>43452</v>
      </c>
      <c r="C26" s="8">
        <f t="shared" si="1"/>
        <v>43452</v>
      </c>
      <c r="D26" s="9"/>
      <c r="E26" s="10"/>
      <c r="F26" s="11"/>
      <c r="G26" s="12"/>
      <c r="I26" s="1">
        <f t="shared" si="0"/>
        <v>0</v>
      </c>
      <c r="J26" s="1" t="str">
        <f t="shared" si="2"/>
        <v/>
      </c>
    </row>
    <row r="27" spans="2:10" x14ac:dyDescent="0.25">
      <c r="B27" s="7">
        <f t="shared" ref="B27:C39" si="3">B26+1</f>
        <v>43453</v>
      </c>
      <c r="C27" s="8">
        <f t="shared" si="3"/>
        <v>43453</v>
      </c>
      <c r="D27" s="9"/>
      <c r="E27" s="10"/>
      <c r="F27" s="11"/>
      <c r="G27" s="12"/>
      <c r="I27" s="1">
        <f t="shared" si="0"/>
        <v>0</v>
      </c>
      <c r="J27" s="1" t="str">
        <f t="shared" si="2"/>
        <v/>
      </c>
    </row>
    <row r="28" spans="2:10" x14ac:dyDescent="0.25">
      <c r="B28" s="7">
        <f t="shared" si="3"/>
        <v>43454</v>
      </c>
      <c r="C28" s="8">
        <f t="shared" si="3"/>
        <v>43454</v>
      </c>
      <c r="D28" s="9"/>
      <c r="E28" s="10"/>
      <c r="F28" s="11"/>
      <c r="G28" s="12"/>
      <c r="I28" s="1">
        <f t="shared" si="0"/>
        <v>0</v>
      </c>
      <c r="J28" s="1" t="str">
        <f t="shared" si="2"/>
        <v/>
      </c>
    </row>
    <row r="29" spans="2:10" x14ac:dyDescent="0.25">
      <c r="B29" s="7">
        <f t="shared" si="3"/>
        <v>43455</v>
      </c>
      <c r="C29" s="8">
        <f t="shared" si="3"/>
        <v>43455</v>
      </c>
      <c r="D29" s="9"/>
      <c r="E29" s="10"/>
      <c r="F29" s="11"/>
      <c r="G29" s="12"/>
      <c r="I29" s="1">
        <f t="shared" si="0"/>
        <v>0</v>
      </c>
      <c r="J29" s="1" t="str">
        <f t="shared" si="2"/>
        <v/>
      </c>
    </row>
    <row r="30" spans="2:10" x14ac:dyDescent="0.25">
      <c r="B30" s="7">
        <f t="shared" si="3"/>
        <v>43456</v>
      </c>
      <c r="C30" s="8">
        <f t="shared" si="3"/>
        <v>43456</v>
      </c>
      <c r="D30" s="9"/>
      <c r="E30" s="10"/>
      <c r="F30" s="11"/>
      <c r="G30" s="12"/>
      <c r="I30" s="1">
        <f t="shared" si="0"/>
        <v>0</v>
      </c>
      <c r="J30" s="1" t="str">
        <f t="shared" si="2"/>
        <v/>
      </c>
    </row>
    <row r="31" spans="2:10" x14ac:dyDescent="0.25">
      <c r="B31" s="7">
        <f t="shared" si="3"/>
        <v>43457</v>
      </c>
      <c r="C31" s="8">
        <f t="shared" si="3"/>
        <v>43457</v>
      </c>
      <c r="D31" s="9"/>
      <c r="E31" s="10"/>
      <c r="F31" s="11"/>
      <c r="G31" s="12"/>
      <c r="I31" s="1">
        <f t="shared" si="0"/>
        <v>0</v>
      </c>
      <c r="J31" s="1" t="str">
        <f t="shared" si="2"/>
        <v/>
      </c>
    </row>
    <row r="32" spans="2:10" x14ac:dyDescent="0.25">
      <c r="B32" s="7">
        <f t="shared" si="3"/>
        <v>43458</v>
      </c>
      <c r="C32" s="8">
        <f t="shared" si="3"/>
        <v>43458</v>
      </c>
      <c r="D32" s="9"/>
      <c r="E32" s="10"/>
      <c r="F32" s="11"/>
      <c r="G32" s="12"/>
      <c r="I32" s="1">
        <f t="shared" si="0"/>
        <v>0</v>
      </c>
      <c r="J32" s="1" t="str">
        <f t="shared" si="2"/>
        <v/>
      </c>
    </row>
    <row r="33" spans="2:10" x14ac:dyDescent="0.25">
      <c r="B33" s="7">
        <f t="shared" si="3"/>
        <v>43459</v>
      </c>
      <c r="C33" s="8">
        <f t="shared" si="3"/>
        <v>43459</v>
      </c>
      <c r="D33" s="9"/>
      <c r="E33" s="10"/>
      <c r="F33" s="11"/>
      <c r="G33" s="12"/>
      <c r="I33" s="1">
        <f t="shared" si="0"/>
        <v>0</v>
      </c>
      <c r="J33" s="1" t="str">
        <f t="shared" si="2"/>
        <v/>
      </c>
    </row>
    <row r="34" spans="2:10" x14ac:dyDescent="0.25">
      <c r="B34" s="7">
        <f t="shared" si="3"/>
        <v>43460</v>
      </c>
      <c r="C34" s="8">
        <f t="shared" si="3"/>
        <v>43460</v>
      </c>
      <c r="D34" s="9"/>
      <c r="E34" s="10"/>
      <c r="F34" s="11"/>
      <c r="G34" s="12"/>
      <c r="I34" s="1">
        <f t="shared" si="0"/>
        <v>0</v>
      </c>
      <c r="J34" s="1" t="str">
        <f t="shared" si="2"/>
        <v/>
      </c>
    </row>
    <row r="35" spans="2:10" x14ac:dyDescent="0.25">
      <c r="B35" s="7">
        <f t="shared" si="3"/>
        <v>43461</v>
      </c>
      <c r="C35" s="8">
        <f t="shared" si="3"/>
        <v>43461</v>
      </c>
      <c r="D35" s="9"/>
      <c r="E35" s="10"/>
      <c r="F35" s="11"/>
      <c r="G35" s="12"/>
      <c r="I35" s="1">
        <f t="shared" si="0"/>
        <v>0</v>
      </c>
      <c r="J35" s="1" t="str">
        <f t="shared" si="2"/>
        <v/>
      </c>
    </row>
    <row r="36" spans="2:10" x14ac:dyDescent="0.25">
      <c r="B36" s="7">
        <f t="shared" si="3"/>
        <v>43462</v>
      </c>
      <c r="C36" s="8">
        <f t="shared" si="3"/>
        <v>43462</v>
      </c>
      <c r="D36" s="9"/>
      <c r="E36" s="10"/>
      <c r="F36" s="11"/>
      <c r="G36" s="12"/>
      <c r="I36" s="1">
        <f t="shared" si="0"/>
        <v>0</v>
      </c>
      <c r="J36" s="1" t="str">
        <f t="shared" si="2"/>
        <v/>
      </c>
    </row>
    <row r="37" spans="2:10" x14ac:dyDescent="0.25">
      <c r="B37" s="7">
        <f t="shared" si="3"/>
        <v>43463</v>
      </c>
      <c r="C37" s="8">
        <f t="shared" si="3"/>
        <v>43463</v>
      </c>
      <c r="D37" s="9"/>
      <c r="E37" s="10"/>
      <c r="F37" s="11"/>
      <c r="G37" s="12"/>
      <c r="I37" s="1">
        <f t="shared" si="0"/>
        <v>0</v>
      </c>
      <c r="J37" s="1" t="str">
        <f t="shared" si="2"/>
        <v/>
      </c>
    </row>
    <row r="38" spans="2:10" x14ac:dyDescent="0.25">
      <c r="B38" s="7">
        <f t="shared" si="3"/>
        <v>43464</v>
      </c>
      <c r="C38" s="8">
        <f t="shared" si="3"/>
        <v>43464</v>
      </c>
      <c r="D38" s="9"/>
      <c r="E38" s="10"/>
      <c r="F38" s="11"/>
      <c r="G38" s="12"/>
      <c r="I38" s="1">
        <f t="shared" si="0"/>
        <v>0</v>
      </c>
      <c r="J38" s="1" t="str">
        <f t="shared" si="2"/>
        <v/>
      </c>
    </row>
    <row r="39" spans="2:10" x14ac:dyDescent="0.25">
      <c r="B39" s="7">
        <f t="shared" si="3"/>
        <v>43465</v>
      </c>
      <c r="C39" s="8">
        <f t="shared" si="3"/>
        <v>43465</v>
      </c>
      <c r="D39" s="9"/>
      <c r="E39" s="10"/>
      <c r="F39" s="11"/>
      <c r="G39" s="12"/>
      <c r="I39" s="1">
        <f t="shared" si="0"/>
        <v>0</v>
      </c>
      <c r="J39" s="1" t="str">
        <f t="shared" si="2"/>
        <v/>
      </c>
    </row>
    <row r="41" spans="2:10" x14ac:dyDescent="0.25">
      <c r="G41" s="29" t="s">
        <v>5</v>
      </c>
      <c r="H41" s="29"/>
      <c r="I41" s="5">
        <f>SUM(I$9:I$39)</f>
        <v>0</v>
      </c>
      <c r="J41" s="5">
        <f>SUM(J$9:J$39)</f>
        <v>0</v>
      </c>
    </row>
  </sheetData>
  <mergeCells count="6">
    <mergeCell ref="I6:J6"/>
    <mergeCell ref="G41:H41"/>
    <mergeCell ref="D3:G4"/>
    <mergeCell ref="D5:G5"/>
    <mergeCell ref="D6:E6"/>
    <mergeCell ref="F6:G6"/>
  </mergeCells>
  <conditionalFormatting sqref="B9:G39">
    <cfRule type="expression" dxfId="2" priority="2">
      <formula>WEEKDAY($B9)=1</formula>
    </cfRule>
    <cfRule type="expression" dxfId="1" priority="3">
      <formula>WEEKDAY($B9)=2</formula>
    </cfRule>
    <cfRule type="expression" dxfId="0" priority="1">
      <formula>COUNTIF(Feries,$B8)</formula>
    </cfRule>
  </conditionalFormatting>
  <pageMargins left="0.7" right="0.7" top="0.75" bottom="0.75" header="0.3" footer="0.3"/>
  <pageSetup paperSize="284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Feries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Minet</dc:creator>
  <cp:lastModifiedBy>Laurent Minet</cp:lastModifiedBy>
  <dcterms:created xsi:type="dcterms:W3CDTF">2018-10-04T11:21:14Z</dcterms:created>
  <dcterms:modified xsi:type="dcterms:W3CDTF">2018-10-06T11:19:01Z</dcterms:modified>
</cp:coreProperties>
</file>