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420" windowWidth="20730" windowHeight="11700"/>
  </bookViews>
  <sheets>
    <sheet name="Historiques" sheetId="4" r:id="rId1"/>
    <sheet name="Données" sheetId="5" r:id="rId2"/>
  </sheets>
  <functionGroups builtInGroupCount="17"/>
  <definedNames>
    <definedName name="assistantes">Tableau4[Assistantes]</definedName>
    <definedName name="Fériés">Tableau24[Dates]</definedName>
    <definedName name="tableau21">Tableau2[[Remplaçante]:[Fin]]</definedName>
  </definedNames>
  <calcPr calcId="145621"/>
</workbook>
</file>

<file path=xl/calcChain.xml><?xml version="1.0" encoding="utf-8"?>
<calcChain xmlns="http://schemas.openxmlformats.org/spreadsheetml/2006/main">
  <c r="C12" i="4" l="1"/>
  <c r="C13" i="4"/>
  <c r="C14" i="4"/>
  <c r="C15" i="4"/>
  <c r="C16" i="4"/>
  <c r="C17" i="4"/>
  <c r="C18" i="4"/>
  <c r="C19" i="4"/>
  <c r="C20" i="4"/>
  <c r="C21" i="4"/>
  <c r="C22" i="4"/>
  <c r="D12" i="4"/>
  <c r="D13" i="4"/>
  <c r="D14" i="4"/>
  <c r="D15" i="4"/>
  <c r="D16" i="4"/>
  <c r="D17" i="4"/>
  <c r="D18" i="4"/>
  <c r="D19" i="4"/>
  <c r="D20" i="4"/>
  <c r="D21" i="4"/>
  <c r="D22" i="4"/>
  <c r="H12" i="4"/>
  <c r="H13" i="4"/>
  <c r="H14" i="4"/>
  <c r="H15" i="4"/>
  <c r="H16" i="4"/>
  <c r="H17" i="4"/>
  <c r="H18" i="4"/>
  <c r="H19" i="4"/>
  <c r="H20" i="4"/>
  <c r="H21" i="4"/>
  <c r="H22" i="4"/>
  <c r="M5" i="4"/>
  <c r="M4" i="4"/>
  <c r="M7" i="4"/>
  <c r="M6" i="4"/>
  <c r="M8" i="4"/>
  <c r="D8" i="4" l="1"/>
  <c r="D7" i="4"/>
  <c r="D11" i="4"/>
  <c r="D10" i="4"/>
  <c r="D6" i="4"/>
  <c r="D9" i="4"/>
  <c r="C8" i="4"/>
  <c r="C7" i="4"/>
  <c r="C11" i="4"/>
  <c r="C10" i="4"/>
  <c r="C6" i="4"/>
  <c r="C9" i="4"/>
  <c r="H10" i="4" l="1"/>
  <c r="H11" i="4"/>
  <c r="H8" i="4"/>
  <c r="H7" i="4"/>
  <c r="H9" i="4"/>
  <c r="H6" i="4"/>
</calcChain>
</file>

<file path=xl/sharedStrings.xml><?xml version="1.0" encoding="utf-8"?>
<sst xmlns="http://schemas.openxmlformats.org/spreadsheetml/2006/main" count="72" uniqueCount="42">
  <si>
    <t>Marie</t>
  </si>
  <si>
    <t>Remplaçante</t>
  </si>
  <si>
    <t>Fin</t>
  </si>
  <si>
    <t>Début</t>
  </si>
  <si>
    <t>Binôme 1</t>
  </si>
  <si>
    <t>Binôme 2</t>
  </si>
  <si>
    <t>Respect procédure</t>
  </si>
  <si>
    <t>Elsie</t>
  </si>
  <si>
    <t>Maguy</t>
  </si>
  <si>
    <t>Motif</t>
  </si>
  <si>
    <t>Niva</t>
  </si>
  <si>
    <t>Yasmina</t>
  </si>
  <si>
    <t>Assistantes</t>
  </si>
  <si>
    <t>Francine</t>
  </si>
  <si>
    <t>SAF</t>
  </si>
  <si>
    <t>Assistante abs.</t>
  </si>
  <si>
    <t>lundi de Pâques</t>
  </si>
  <si>
    <t>jeudi de l'Ascension</t>
  </si>
  <si>
    <t>lundi de Pentecôte</t>
  </si>
  <si>
    <t>Noël</t>
  </si>
  <si>
    <t>Dates</t>
  </si>
  <si>
    <t>Premier de l'An</t>
  </si>
  <si>
    <t>Fête du travail</t>
  </si>
  <si>
    <t>Victoire 1945</t>
  </si>
  <si>
    <t>Fête nationale</t>
  </si>
  <si>
    <t>Assomption</t>
  </si>
  <si>
    <t>Toussaint</t>
  </si>
  <si>
    <t>Armistice 1918</t>
  </si>
  <si>
    <t>Dates variables</t>
  </si>
  <si>
    <t>X</t>
  </si>
  <si>
    <t>Fête de la citoyenneté</t>
  </si>
  <si>
    <t>Mettre à jour chaque année</t>
  </si>
  <si>
    <t>ð</t>
  </si>
  <si>
    <t>DONNEES POUR LISTES DEROULANTES</t>
  </si>
  <si>
    <t>Remplacements simultanés (jrs)</t>
  </si>
  <si>
    <t>Jours fériés et chômés</t>
  </si>
  <si>
    <t>LE RESULAT DEVRAIT ETRE 3</t>
  </si>
  <si>
    <t>CAS deb. fin
chevauchement</t>
  </si>
  <si>
    <t>&gt; =        OK</t>
  </si>
  <si>
    <t>&gt; &gt;        OK</t>
  </si>
  <si>
    <t>&gt; &lt;        PAS OK</t>
  </si>
  <si>
    <t>= &gt;       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</si>
</sst>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FF0000"/>
      <name val="Wingdings"/>
      <charset val="2"/>
    </font>
    <font>
      <sz val="11"/>
      <color theme="1"/>
      <name val="Calibri Light"/>
      <family val="2"/>
    </font>
    <font>
      <b/>
      <sz val="11"/>
      <color theme="1"/>
      <name val="Calibri Light"/>
      <family val="2"/>
    </font>
    <font>
      <sz val="11"/>
      <color theme="1"/>
      <name val="Wingdings"/>
      <charset val="2"/>
    </font>
  </fonts>
  <fills count="8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theme="8" tint="-0.24994659260841701"/>
      </left>
      <right style="thin">
        <color theme="8" tint="-0.24994659260841701"/>
      </right>
      <top style="thin">
        <color theme="8" tint="-0.24994659260841701"/>
      </top>
      <bottom style="thin">
        <color theme="8" tint="-0.24994659260841701"/>
      </bottom>
      <diagonal/>
    </border>
    <border>
      <left style="thin">
        <color theme="8" tint="-0.24994659260841701"/>
      </left>
      <right/>
      <top style="thin">
        <color theme="8" tint="-0.24994659260841701"/>
      </top>
      <bottom style="thin">
        <color theme="8" tint="-0.24994659260841701"/>
      </bottom>
      <diagonal/>
    </border>
    <border>
      <left style="thin">
        <color theme="8" tint="-0.24994659260841701"/>
      </left>
      <right style="thin">
        <color theme="8" tint="-0.24994659260841701"/>
      </right>
      <top style="thin">
        <color theme="8" tint="-0.24994659260841701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quotePrefix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center"/>
    </xf>
    <xf numFmtId="0" fontId="0" fillId="2" borderId="0" xfId="0" applyFill="1" applyAlignment="1">
      <alignment horizontal="left"/>
    </xf>
    <xf numFmtId="0" fontId="1" fillId="0" borderId="0" xfId="0" applyFont="1" applyAlignment="1">
      <alignment horizontal="center"/>
    </xf>
    <xf numFmtId="0" fontId="2" fillId="0" borderId="0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/>
    </xf>
    <xf numFmtId="14" fontId="2" fillId="0" borderId="0" xfId="0" applyNumberFormat="1" applyFont="1" applyBorder="1" applyAlignment="1">
      <alignment vertical="center"/>
    </xf>
    <xf numFmtId="14" fontId="2" fillId="0" borderId="0" xfId="0" applyNumberFormat="1" applyFont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2" fillId="0" borderId="2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3" xfId="0" applyFont="1" applyFill="1" applyBorder="1" applyAlignment="1">
      <alignment vertical="center"/>
    </xf>
    <xf numFmtId="0" fontId="2" fillId="0" borderId="0" xfId="0" applyNumberFormat="1" applyFont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0" fontId="4" fillId="3" borderId="0" xfId="0" applyFont="1" applyFill="1" applyAlignment="1">
      <alignment vertical="center"/>
    </xf>
    <xf numFmtId="0" fontId="0" fillId="0" borderId="0" xfId="0" applyAlignment="1">
      <alignment horizontal="center" vertical="center" wrapText="1"/>
    </xf>
    <xf numFmtId="0" fontId="2" fillId="3" borderId="0" xfId="0" applyFont="1" applyFill="1" applyAlignment="1">
      <alignment horizontal="left" vertical="center"/>
    </xf>
    <xf numFmtId="0" fontId="2" fillId="3" borderId="0" xfId="0" applyFont="1" applyFill="1" applyAlignment="1">
      <alignment horizontal="center" vertical="center" wrapText="1"/>
    </xf>
    <xf numFmtId="0" fontId="2" fillId="4" borderId="0" xfId="0" applyFont="1" applyFill="1" applyAlignment="1">
      <alignment vertical="center"/>
    </xf>
    <xf numFmtId="0" fontId="2" fillId="5" borderId="0" xfId="0" applyFont="1" applyFill="1" applyAlignment="1">
      <alignment vertical="center"/>
    </xf>
    <xf numFmtId="0" fontId="2" fillId="6" borderId="0" xfId="0" applyFont="1" applyFill="1" applyAlignment="1">
      <alignment vertical="center"/>
    </xf>
    <xf numFmtId="0" fontId="2" fillId="7" borderId="0" xfId="0" applyFont="1" applyFill="1" applyAlignment="1">
      <alignment vertical="center"/>
    </xf>
    <xf numFmtId="0" fontId="2" fillId="7" borderId="0" xfId="0" quotePrefix="1" applyFont="1" applyFill="1" applyAlignment="1">
      <alignment vertical="center"/>
    </xf>
  </cellXfs>
  <cellStyles count="1">
    <cellStyle name="Normal" xfId="0" builtinId="0"/>
  </cellStyles>
  <dxfs count="18"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 Light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theme="8" tint="-0.24994659260841701"/>
        </left>
        <right/>
        <top style="thin">
          <color theme="8" tint="-0.24994659260841701"/>
        </top>
        <bottom style="thin">
          <color theme="8" tint="-0.24994659260841701"/>
        </bottom>
      </border>
    </dxf>
    <dxf>
      <font>
        <strike val="0"/>
        <outline val="0"/>
        <shadow val="0"/>
        <u val="none"/>
        <vertAlign val="baseline"/>
        <name val="Calibri Light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8" tint="-0.24994659260841701"/>
        </left>
        <right style="thin">
          <color theme="8" tint="-0.24994659260841701"/>
        </right>
        <top style="thin">
          <color theme="8" tint="-0.24994659260841701"/>
        </top>
        <bottom style="thin">
          <color theme="8" tint="-0.24994659260841701"/>
        </bottom>
      </border>
    </dxf>
    <dxf>
      <border outline="0">
        <right style="thin">
          <color theme="8" tint="-0.24994659260841701"/>
        </right>
        <bottom style="thin">
          <color theme="8" tint="-0.24994659260841701"/>
        </bottom>
      </border>
    </dxf>
    <dxf>
      <font>
        <strike val="0"/>
        <outline val="0"/>
        <shadow val="0"/>
        <u val="none"/>
        <vertAlign val="baseline"/>
        <name val="Calibri Light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name val="Calibri Light"/>
        <scheme val="none"/>
      </font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name val="Calibri Light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 Light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 Light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 Light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 Light"/>
        <scheme val="none"/>
      </font>
      <numFmt numFmtId="0" formatCode="General"/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 Light"/>
        <scheme val="none"/>
      </font>
      <numFmt numFmtId="19" formatCode="dd/mm/yyyy"/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 Light"/>
        <scheme val="none"/>
      </font>
      <numFmt numFmtId="19" formatCode="dd/mm/yyyy"/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 Light"/>
        <scheme val="none"/>
      </font>
      <fill>
        <patternFill patternType="none">
          <fgColor indexed="64"/>
          <bgColor indexed="65"/>
        </patternFill>
      </fill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 Light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 Light"/>
        <scheme val="none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962025</xdr:colOff>
          <xdr:row>0</xdr:row>
          <xdr:rowOff>28575</xdr:rowOff>
        </xdr:from>
        <xdr:to>
          <xdr:col>12</xdr:col>
          <xdr:colOff>485775</xdr:colOff>
          <xdr:row>1</xdr:row>
          <xdr:rowOff>152400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2" name="Tableau2" displayName="Tableau2" ref="A3:H22" totalsRowShown="0" headerRowDxfId="17" dataDxfId="16">
  <autoFilter ref="A3:H22"/>
  <sortState ref="A4:H22">
    <sortCondition descending="1" ref="G4:G22"/>
  </sortState>
  <tableColumns count="8">
    <tableColumn id="1" name="Assistante abs." dataDxfId="15"/>
    <tableColumn id="2" name="Motif" dataDxfId="14"/>
    <tableColumn id="3" name="Binôme 1" dataDxfId="13">
      <calculatedColumnFormula>IF(Tableau2[[#This Row],[Assistante abs.]]="","",VLOOKUP(Tableau2[[#This Row],[Assistante abs.]],Tableau4[],2,FALSE))</calculatedColumnFormula>
    </tableColumn>
    <tableColumn id="4" name="Binôme 2" dataDxfId="12">
      <calculatedColumnFormula>IF(Tableau2[[#This Row],[Assistante abs.]]="","",VLOOKUP(Tableau2[[#This Row],[Assistante abs.]],Tableau4[],3,FALSE))</calculatedColumnFormula>
    </tableColumn>
    <tableColumn id="7" name="Remplaçante" dataDxfId="11"/>
    <tableColumn id="8" name="Début" dataDxfId="10"/>
    <tableColumn id="9" name="Fin" dataDxfId="9"/>
    <tableColumn id="10" name="Respect procédure" dataDxfId="8">
      <calculatedColumnFormula>IF(Tableau2[[#This Row],[Assistante abs.]]="","",IF(Tableau2[[#This Row],[Remplaçante]]="","",IF(Tableau2[[#This Row],[Remplaçante]]=Tableau2[[#This Row],[Binôme 1]],"OK",IF(Tableau2[[#This Row],[Remplaçante]]=Tableau2[[#This Row],[Binôme 2]],"OK","NON"))))</calculatedColumnFormula>
    </tableColumn>
  </tableColumns>
  <tableStyleInfo name="TableStyleLight20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L3:M8" totalsRowShown="0" headerRowDxfId="7" dataDxfId="6" tableBorderDxfId="5">
  <autoFilter ref="L3:M8"/>
  <sortState ref="L2:M6">
    <sortCondition ref="L1:L6"/>
  </sortState>
  <tableColumns count="2">
    <tableColumn id="1" name="Assistantes" dataDxfId="4"/>
    <tableColumn id="2" name="Remplacements simultanés (jrs)" dataDxfId="3">
      <calculatedColumnFormula>NBJRSCHVCH(L4,$E$4:$G$11,Fériés)</calculatedColumnFormula>
    </tableColumn>
  </tableColumns>
  <tableStyleInfo name="TableStyleLight20" showFirstColumn="0" showLastColumn="0" showRowStripes="1" showColumnStripes="0"/>
</table>
</file>

<file path=xl/tables/table3.xml><?xml version="1.0" encoding="utf-8"?>
<table xmlns="http://schemas.openxmlformats.org/spreadsheetml/2006/main" id="3" name="Tableau24" displayName="Tableau24" ref="E1:G13" totalsRowShown="0" headerRowDxfId="2">
  <autoFilter ref="E1:G13"/>
  <tableColumns count="3">
    <tableColumn id="1" name="Dates" dataDxfId="1"/>
    <tableColumn id="2" name="Jours fériés et chômés"/>
    <tableColumn id="3" name="Dates variables" dataDxfId="0"/>
  </tableColumns>
  <tableStyleInfo name="TableStyleLight20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A1:C8" totalsRowShown="0">
  <autoFilter ref="A1:C8"/>
  <tableColumns count="3">
    <tableColumn id="1" name="Assistantes"/>
    <tableColumn id="2" name="Binôme 1"/>
    <tableColumn id="3" name="Binôme 2"/>
  </tableColumns>
  <tableStyleInfo name="TableStyleLight2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3:P22"/>
  <sheetViews>
    <sheetView tabSelected="1" topLeftCell="E1" zoomScaleNormal="100" workbookViewId="0">
      <selection activeCell="L14" sqref="L14"/>
    </sheetView>
  </sheetViews>
  <sheetFormatPr baseColWidth="10" defaultRowHeight="15" x14ac:dyDescent="0.25"/>
  <cols>
    <col min="1" max="2" width="15.7109375" style="10" customWidth="1"/>
    <col min="3" max="4" width="10.7109375" style="10" customWidth="1"/>
    <col min="5" max="5" width="15.7109375" style="10" customWidth="1"/>
    <col min="6" max="7" width="11.7109375" style="11" customWidth="1"/>
    <col min="8" max="8" width="12.7109375" style="11" customWidth="1"/>
    <col min="9" max="9" width="11.42578125" style="11"/>
    <col min="10" max="10" width="14.7109375" style="11" customWidth="1"/>
    <col min="11" max="11" width="11.42578125" style="11"/>
    <col min="12" max="12" width="20.42578125" style="11" customWidth="1"/>
    <col min="13" max="13" width="21.5703125" style="11" customWidth="1"/>
    <col min="14" max="14" width="5.7109375" style="11" customWidth="1"/>
    <col min="15" max="15" width="29" style="11" customWidth="1"/>
    <col min="16" max="16384" width="11.42578125" style="11"/>
  </cols>
  <sheetData>
    <row r="3" spans="1:16" s="14" customFormat="1" ht="30" customHeight="1" x14ac:dyDescent="0.25">
      <c r="A3" s="12" t="s">
        <v>15</v>
      </c>
      <c r="B3" s="12" t="s">
        <v>9</v>
      </c>
      <c r="C3" s="12" t="s">
        <v>4</v>
      </c>
      <c r="D3" s="12" t="s">
        <v>5</v>
      </c>
      <c r="E3" s="12" t="s">
        <v>1</v>
      </c>
      <c r="F3" s="12" t="s">
        <v>3</v>
      </c>
      <c r="G3" s="12" t="s">
        <v>2</v>
      </c>
      <c r="H3" s="13" t="s">
        <v>6</v>
      </c>
      <c r="J3" s="31" t="s">
        <v>37</v>
      </c>
      <c r="L3" s="14" t="s">
        <v>12</v>
      </c>
      <c r="M3" s="15" t="s">
        <v>34</v>
      </c>
    </row>
    <row r="4" spans="1:16" x14ac:dyDescent="0.25">
      <c r="A4" s="16"/>
      <c r="B4" s="17"/>
      <c r="C4" s="17"/>
      <c r="D4" s="24"/>
      <c r="E4" s="12" t="s">
        <v>10</v>
      </c>
      <c r="F4" s="18">
        <v>42339</v>
      </c>
      <c r="G4" s="18">
        <v>42345</v>
      </c>
      <c r="H4" s="27"/>
      <c r="I4" s="32"/>
      <c r="J4" s="32"/>
      <c r="L4" s="19" t="s">
        <v>7</v>
      </c>
      <c r="M4" s="20">
        <f ca="1">NBJRSCHVCH(L4,$E$4:$G$11,Fériés)</f>
        <v>12</v>
      </c>
      <c r="N4" s="22"/>
      <c r="O4" s="30">
        <v>12</v>
      </c>
    </row>
    <row r="5" spans="1:16" x14ac:dyDescent="0.25">
      <c r="A5" s="16"/>
      <c r="B5" s="17"/>
      <c r="C5" s="17"/>
      <c r="E5" s="12" t="s">
        <v>10</v>
      </c>
      <c r="F5" s="18">
        <v>42339</v>
      </c>
      <c r="G5" s="18">
        <v>42342</v>
      </c>
      <c r="H5" s="14"/>
      <c r="I5" s="32"/>
      <c r="J5" s="32" t="s">
        <v>38</v>
      </c>
      <c r="L5" s="19" t="s">
        <v>8</v>
      </c>
      <c r="M5" s="20">
        <f ca="1">NBJRSCHVCH(L5,$E$4:$G$11,Fériés)</f>
        <v>3</v>
      </c>
      <c r="N5" s="28" t="s">
        <v>32</v>
      </c>
      <c r="O5" s="21" t="s">
        <v>36</v>
      </c>
      <c r="P5" s="22"/>
    </row>
    <row r="6" spans="1:16" x14ac:dyDescent="0.25">
      <c r="A6" s="16"/>
      <c r="B6" s="17"/>
      <c r="C6" s="17" t="str">
        <f>IF(Tableau2[[#This Row],[Assistante abs.]]="","",VLOOKUP(Tableau2[[#This Row],[Assistante abs.]],Tableau4[],2,FALSE))</f>
        <v/>
      </c>
      <c r="D6" s="10" t="str">
        <f>IF(Tableau2[[#This Row],[Assistante abs.]]="","",VLOOKUP(Tableau2[[#This Row],[Assistante abs.]],Tableau4[],3,FALSE))</f>
        <v/>
      </c>
      <c r="E6" s="12" t="s">
        <v>8</v>
      </c>
      <c r="F6" s="18">
        <v>42205</v>
      </c>
      <c r="G6" s="18">
        <v>42213</v>
      </c>
      <c r="H6" s="14" t="str">
        <f>IF(Tableau2[[#This Row],[Assistante abs.]]="","",IF(Tableau2[[#This Row],[Remplaçante]]="","",IF(Tableau2[[#This Row],[Remplaçante]]=Tableau2[[#This Row],[Binôme 1]],"OK",IF(Tableau2[[#This Row],[Remplaçante]]=Tableau2[[#This Row],[Binôme 2]],"OK","NON"))))</f>
        <v/>
      </c>
      <c r="I6" s="33"/>
      <c r="J6" s="33"/>
      <c r="L6" s="19" t="s">
        <v>0</v>
      </c>
      <c r="M6" s="20" t="e">
        <f ca="1">NBJRSCHVCH(L6,$E$4:$G$11,Fériés)</f>
        <v>#N/A</v>
      </c>
    </row>
    <row r="7" spans="1:16" x14ac:dyDescent="0.25">
      <c r="A7" s="16"/>
      <c r="B7" s="17"/>
      <c r="C7" s="17" t="str">
        <f>IF(Tableau2[[#This Row],[Assistante abs.]]="","",VLOOKUP(Tableau2[[#This Row],[Assistante abs.]],Tableau4[],2,FALSE))</f>
        <v/>
      </c>
      <c r="D7" s="10" t="str">
        <f>IF(Tableau2[[#This Row],[Assistante abs.]]="","",VLOOKUP(Tableau2[[#This Row],[Assistante abs.]],Tableau4[],3,FALSE))</f>
        <v/>
      </c>
      <c r="E7" s="12" t="s">
        <v>8</v>
      </c>
      <c r="F7" s="18">
        <v>42207</v>
      </c>
      <c r="G7" s="18">
        <v>42209</v>
      </c>
      <c r="H7" s="14" t="str">
        <f>IF(Tableau2[[#This Row],[Assistante abs.]]="","",IF(Tableau2[[#This Row],[Remplaçante]]="","",IF(Tableau2[[#This Row],[Remplaçante]]=Tableau2[[#This Row],[Binôme 1]],"OK",IF(Tableau2[[#This Row],[Remplaçante]]=Tableau2[[#This Row],[Binôme 2]],"OK","NON"))))</f>
        <v/>
      </c>
      <c r="I7" s="33"/>
      <c r="J7" s="33" t="s">
        <v>39</v>
      </c>
      <c r="L7" s="19" t="s">
        <v>10</v>
      </c>
      <c r="M7" s="20">
        <f ca="1">NBJRSCHVCH(L7,$E$4:$G$11,Fériés)</f>
        <v>4</v>
      </c>
      <c r="O7" s="30">
        <v>4</v>
      </c>
    </row>
    <row r="8" spans="1:16" x14ac:dyDescent="0.25">
      <c r="A8" s="16"/>
      <c r="B8" s="17"/>
      <c r="C8" s="17" t="str">
        <f>IF(Tableau2[[#This Row],[Assistante abs.]]="","",VLOOKUP(Tableau2[[#This Row],[Assistante abs.]],Tableau4[],2,FALSE))</f>
        <v/>
      </c>
      <c r="D8" s="10" t="str">
        <f>IF(Tableau2[[#This Row],[Assistante abs.]]="","",VLOOKUP(Tableau2[[#This Row],[Assistante abs.]],Tableau4[],3,FALSE))</f>
        <v/>
      </c>
      <c r="E8" s="12" t="s">
        <v>7</v>
      </c>
      <c r="F8" s="18">
        <v>42171</v>
      </c>
      <c r="G8" s="18">
        <v>42179</v>
      </c>
      <c r="H8" s="14" t="str">
        <f>IF(Tableau2[[#This Row],[Assistante abs.]]="","",IF(Tableau2[[#This Row],[Remplaçante]]="","",IF(Tableau2[[#This Row],[Remplaçante]]=Tableau2[[#This Row],[Binôme 1]],"OK",IF(Tableau2[[#This Row],[Remplaçante]]=Tableau2[[#This Row],[Binôme 2]],"OK","NON"))))</f>
        <v/>
      </c>
      <c r="I8" s="34"/>
      <c r="J8" s="34"/>
      <c r="L8" s="23" t="s">
        <v>11</v>
      </c>
      <c r="M8" s="20" t="e">
        <f ca="1">NBJRSCHVCH(L8,$E$4:$G$11,Fériés)</f>
        <v>#N/A</v>
      </c>
    </row>
    <row r="9" spans="1:16" x14ac:dyDescent="0.25">
      <c r="A9" s="16"/>
      <c r="B9" s="17"/>
      <c r="C9" s="17" t="str">
        <f>IF(Tableau2[[#This Row],[Assistante abs.]]="","",VLOOKUP(Tableau2[[#This Row],[Assistante abs.]],Tableau4[],2,FALSE))</f>
        <v/>
      </c>
      <c r="D9" s="10" t="str">
        <f>IF(Tableau2[[#This Row],[Assistante abs.]]="","",VLOOKUP(Tableau2[[#This Row],[Assistante abs.]],Tableau4[],3,FALSE))</f>
        <v/>
      </c>
      <c r="E9" s="12" t="s">
        <v>7</v>
      </c>
      <c r="F9" s="18">
        <v>42170</v>
      </c>
      <c r="G9" s="18">
        <v>42177</v>
      </c>
      <c r="H9" s="14" t="str">
        <f>IF(Tableau2[[#This Row],[Assistante abs.]]="","",IF(Tableau2[[#This Row],[Remplaçante]]="","",IF(Tableau2[[#This Row],[Remplaçante]]=Tableau2[[#This Row],[Binôme 1]],"OK",IF(Tableau2[[#This Row],[Remplaçante]]=Tableau2[[#This Row],[Binôme 2]],"OK","NON"))))</f>
        <v/>
      </c>
      <c r="I9" s="34"/>
      <c r="J9" s="34" t="s">
        <v>40</v>
      </c>
    </row>
    <row r="10" spans="1:16" x14ac:dyDescent="0.25">
      <c r="A10" s="16"/>
      <c r="B10" s="17"/>
      <c r="C10" s="17" t="str">
        <f>IF(Tableau2[[#This Row],[Assistante abs.]]="","",VLOOKUP(Tableau2[[#This Row],[Assistante abs.]],Tableau4[],2,FALSE))</f>
        <v/>
      </c>
      <c r="D10" s="10" t="str">
        <f>IF(Tableau2[[#This Row],[Assistante abs.]]="","",VLOOKUP(Tableau2[[#This Row],[Assistante abs.]],Tableau4[],3,FALSE))</f>
        <v/>
      </c>
      <c r="E10" s="12" t="s">
        <v>7</v>
      </c>
      <c r="F10" s="18">
        <v>42121</v>
      </c>
      <c r="G10" s="18">
        <v>42132</v>
      </c>
      <c r="H10" s="14" t="str">
        <f>IF(Tableau2[[#This Row],[Assistante abs.]]="","",IF(Tableau2[[#This Row],[Remplaçante]]="","",IF(Tableau2[[#This Row],[Remplaçante]]=Tableau2[[#This Row],[Binôme 1]],"OK",IF(Tableau2[[#This Row],[Remplaçante]]=Tableau2[[#This Row],[Binôme 2]],"OK","NON"))))</f>
        <v/>
      </c>
      <c r="I10" s="35"/>
      <c r="J10" s="35"/>
    </row>
    <row r="11" spans="1:16" x14ac:dyDescent="0.25">
      <c r="A11" s="16"/>
      <c r="B11" s="17"/>
      <c r="C11" s="17" t="str">
        <f>IF(Tableau2[[#This Row],[Assistante abs.]]="","",VLOOKUP(Tableau2[[#This Row],[Assistante abs.]],Tableau4[],2,FALSE))</f>
        <v/>
      </c>
      <c r="D11" s="10" t="str">
        <f>IF(Tableau2[[#This Row],[Assistante abs.]]="","",VLOOKUP(Tableau2[[#This Row],[Assistante abs.]],Tableau4[],3,FALSE))</f>
        <v/>
      </c>
      <c r="E11" s="12" t="s">
        <v>7</v>
      </c>
      <c r="F11" s="18">
        <v>42122</v>
      </c>
      <c r="G11" s="18">
        <v>42132</v>
      </c>
      <c r="H11" s="14" t="str">
        <f>IF(Tableau2[[#This Row],[Assistante abs.]]="","",IF(Tableau2[[#This Row],[Remplaçante]]="","",IF(Tableau2[[#This Row],[Remplaçante]]=Tableau2[[#This Row],[Binôme 1]],"OK",IF(Tableau2[[#This Row],[Remplaçante]]=Tableau2[[#This Row],[Binôme 2]],"OK","NON"))))</f>
        <v/>
      </c>
      <c r="I11" s="35"/>
      <c r="J11" s="36" t="s">
        <v>41</v>
      </c>
    </row>
    <row r="12" spans="1:16" x14ac:dyDescent="0.25">
      <c r="A12" s="16"/>
      <c r="B12" s="17"/>
      <c r="C12" s="17" t="str">
        <f>IF(Tableau2[[#This Row],[Assistante abs.]]="","",VLOOKUP(Tableau2[[#This Row],[Assistante abs.]],Tableau4[],2,FALSE))</f>
        <v/>
      </c>
      <c r="D12" s="24" t="str">
        <f>IF(Tableau2[[#This Row],[Assistante abs.]]="","",VLOOKUP(Tableau2[[#This Row],[Assistante abs.]],Tableau4[],3,FALSE))</f>
        <v/>
      </c>
      <c r="E12" s="25"/>
      <c r="F12" s="26"/>
      <c r="G12" s="26"/>
      <c r="H12" s="27" t="str">
        <f>IF(Tableau2[[#This Row],[Assistante abs.]]="","",IF(Tableau2[[#This Row],[Remplaçante]]="","",IF(Tableau2[[#This Row],[Remplaçante]]=Tableau2[[#This Row],[Binôme 1]],"OK",IF(Tableau2[[#This Row],[Remplaçante]]=Tableau2[[#This Row],[Binôme 2]],"OK","NON"))))</f>
        <v/>
      </c>
    </row>
    <row r="13" spans="1:16" x14ac:dyDescent="0.25">
      <c r="A13" s="16"/>
      <c r="B13" s="17"/>
      <c r="C13" s="17" t="str">
        <f>IF(Tableau2[[#This Row],[Assistante abs.]]="","",VLOOKUP(Tableau2[[#This Row],[Assistante abs.]],Tableau4[],2,FALSE))</f>
        <v/>
      </c>
      <c r="D13" s="24" t="str">
        <f>IF(Tableau2[[#This Row],[Assistante abs.]]="","",VLOOKUP(Tableau2[[#This Row],[Assistante abs.]],Tableau4[],3,FALSE))</f>
        <v/>
      </c>
      <c r="E13" s="25"/>
      <c r="F13" s="26"/>
      <c r="G13" s="26"/>
      <c r="H13" s="27" t="str">
        <f>IF(Tableau2[[#This Row],[Assistante abs.]]="","",IF(Tableau2[[#This Row],[Remplaçante]]="","",IF(Tableau2[[#This Row],[Remplaçante]]=Tableau2[[#This Row],[Binôme 1]],"OK",IF(Tableau2[[#This Row],[Remplaçante]]=Tableau2[[#This Row],[Binôme 2]],"OK","NON"))))</f>
        <v/>
      </c>
    </row>
    <row r="14" spans="1:16" x14ac:dyDescent="0.25">
      <c r="A14" s="16"/>
      <c r="B14" s="17"/>
      <c r="C14" s="17" t="str">
        <f>IF(Tableau2[[#This Row],[Assistante abs.]]="","",VLOOKUP(Tableau2[[#This Row],[Assistante abs.]],Tableau4[],2,FALSE))</f>
        <v/>
      </c>
      <c r="D14" s="24" t="str">
        <f>IF(Tableau2[[#This Row],[Assistante abs.]]="","",VLOOKUP(Tableau2[[#This Row],[Assistante abs.]],Tableau4[],3,FALSE))</f>
        <v/>
      </c>
      <c r="E14" s="25"/>
      <c r="F14" s="26"/>
      <c r="G14" s="26"/>
      <c r="H14" s="27" t="str">
        <f>IF(Tableau2[[#This Row],[Assistante abs.]]="","",IF(Tableau2[[#This Row],[Remplaçante]]="","",IF(Tableau2[[#This Row],[Remplaçante]]=Tableau2[[#This Row],[Binôme 1]],"OK",IF(Tableau2[[#This Row],[Remplaçante]]=Tableau2[[#This Row],[Binôme 2]],"OK","NON"))))</f>
        <v/>
      </c>
      <c r="L14" s="11">
        <v>1</v>
      </c>
    </row>
    <row r="15" spans="1:16" x14ac:dyDescent="0.25">
      <c r="A15" s="16"/>
      <c r="B15" s="17"/>
      <c r="C15" s="17" t="str">
        <f>IF(Tableau2[[#This Row],[Assistante abs.]]="","",VLOOKUP(Tableau2[[#This Row],[Assistante abs.]],Tableau4[],2,FALSE))</f>
        <v/>
      </c>
      <c r="D15" s="24" t="str">
        <f>IF(Tableau2[[#This Row],[Assistante abs.]]="","",VLOOKUP(Tableau2[[#This Row],[Assistante abs.]],Tableau4[],3,FALSE))</f>
        <v/>
      </c>
      <c r="E15" s="25"/>
      <c r="F15" s="26"/>
      <c r="G15" s="26"/>
      <c r="H15" s="27" t="str">
        <f>IF(Tableau2[[#This Row],[Assistante abs.]]="","",IF(Tableau2[[#This Row],[Remplaçante]]="","",IF(Tableau2[[#This Row],[Remplaçante]]=Tableau2[[#This Row],[Binôme 1]],"OK",IF(Tableau2[[#This Row],[Remplaçante]]=Tableau2[[#This Row],[Binôme 2]],"OK","NON"))))</f>
        <v/>
      </c>
    </row>
    <row r="16" spans="1:16" x14ac:dyDescent="0.25">
      <c r="A16" s="16"/>
      <c r="B16" s="17"/>
      <c r="C16" s="17" t="str">
        <f>IF(Tableau2[[#This Row],[Assistante abs.]]="","",VLOOKUP(Tableau2[[#This Row],[Assistante abs.]],Tableau4[],2,FALSE))</f>
        <v/>
      </c>
      <c r="D16" s="24" t="str">
        <f>IF(Tableau2[[#This Row],[Assistante abs.]]="","",VLOOKUP(Tableau2[[#This Row],[Assistante abs.]],Tableau4[],3,FALSE))</f>
        <v/>
      </c>
      <c r="E16" s="25"/>
      <c r="F16" s="26"/>
      <c r="G16" s="26"/>
      <c r="H16" s="27" t="str">
        <f>IF(Tableau2[[#This Row],[Assistante abs.]]="","",IF(Tableau2[[#This Row],[Remplaçante]]="","",IF(Tableau2[[#This Row],[Remplaçante]]=Tableau2[[#This Row],[Binôme 1]],"OK",IF(Tableau2[[#This Row],[Remplaçante]]=Tableau2[[#This Row],[Binôme 2]],"OK","NON"))))</f>
        <v/>
      </c>
    </row>
    <row r="17" spans="1:8" x14ac:dyDescent="0.25">
      <c r="A17" s="16"/>
      <c r="B17" s="17"/>
      <c r="C17" s="17" t="str">
        <f>IF(Tableau2[[#This Row],[Assistante abs.]]="","",VLOOKUP(Tableau2[[#This Row],[Assistante abs.]],Tableau4[],2,FALSE))</f>
        <v/>
      </c>
      <c r="D17" s="24" t="str">
        <f>IF(Tableau2[[#This Row],[Assistante abs.]]="","",VLOOKUP(Tableau2[[#This Row],[Assistante abs.]],Tableau4[],3,FALSE))</f>
        <v/>
      </c>
      <c r="E17" s="25"/>
      <c r="F17" s="26"/>
      <c r="G17" s="26"/>
      <c r="H17" s="27" t="str">
        <f>IF(Tableau2[[#This Row],[Assistante abs.]]="","",IF(Tableau2[[#This Row],[Remplaçante]]="","",IF(Tableau2[[#This Row],[Remplaçante]]=Tableau2[[#This Row],[Binôme 1]],"OK",IF(Tableau2[[#This Row],[Remplaçante]]=Tableau2[[#This Row],[Binôme 2]],"OK","NON"))))</f>
        <v/>
      </c>
    </row>
    <row r="18" spans="1:8" x14ac:dyDescent="0.25">
      <c r="A18" s="16"/>
      <c r="B18" s="17"/>
      <c r="C18" s="17" t="str">
        <f>IF(Tableau2[[#This Row],[Assistante abs.]]="","",VLOOKUP(Tableau2[[#This Row],[Assistante abs.]],Tableau4[],2,FALSE))</f>
        <v/>
      </c>
      <c r="D18" s="24" t="str">
        <f>IF(Tableau2[[#This Row],[Assistante abs.]]="","",VLOOKUP(Tableau2[[#This Row],[Assistante abs.]],Tableau4[],3,FALSE))</f>
        <v/>
      </c>
      <c r="E18" s="25"/>
      <c r="F18" s="26"/>
      <c r="G18" s="26"/>
      <c r="H18" s="27" t="str">
        <f>IF(Tableau2[[#This Row],[Assistante abs.]]="","",IF(Tableau2[[#This Row],[Remplaçante]]="","",IF(Tableau2[[#This Row],[Remplaçante]]=Tableau2[[#This Row],[Binôme 1]],"OK",IF(Tableau2[[#This Row],[Remplaçante]]=Tableau2[[#This Row],[Binôme 2]],"OK","NON"))))</f>
        <v/>
      </c>
    </row>
    <row r="19" spans="1:8" x14ac:dyDescent="0.25">
      <c r="A19" s="16"/>
      <c r="B19" s="17"/>
      <c r="C19" s="17" t="str">
        <f>IF(Tableau2[[#This Row],[Assistante abs.]]="","",VLOOKUP(Tableau2[[#This Row],[Assistante abs.]],Tableau4[],2,FALSE))</f>
        <v/>
      </c>
      <c r="D19" s="24" t="str">
        <f>IF(Tableau2[[#This Row],[Assistante abs.]]="","",VLOOKUP(Tableau2[[#This Row],[Assistante abs.]],Tableau4[],3,FALSE))</f>
        <v/>
      </c>
      <c r="E19" s="25"/>
      <c r="F19" s="26"/>
      <c r="G19" s="26"/>
      <c r="H19" s="27" t="str">
        <f>IF(Tableau2[[#This Row],[Assistante abs.]]="","",IF(Tableau2[[#This Row],[Remplaçante]]="","",IF(Tableau2[[#This Row],[Remplaçante]]=Tableau2[[#This Row],[Binôme 1]],"OK",IF(Tableau2[[#This Row],[Remplaçante]]=Tableau2[[#This Row],[Binôme 2]],"OK","NON"))))</f>
        <v/>
      </c>
    </row>
    <row r="20" spans="1:8" x14ac:dyDescent="0.25">
      <c r="A20" s="16"/>
      <c r="B20" s="17"/>
      <c r="C20" s="17" t="str">
        <f>IF(Tableau2[[#This Row],[Assistante abs.]]="","",VLOOKUP(Tableau2[[#This Row],[Assistante abs.]],Tableau4[],2,FALSE))</f>
        <v/>
      </c>
      <c r="D20" s="24" t="str">
        <f>IF(Tableau2[[#This Row],[Assistante abs.]]="","",VLOOKUP(Tableau2[[#This Row],[Assistante abs.]],Tableau4[],3,FALSE))</f>
        <v/>
      </c>
      <c r="E20" s="25"/>
      <c r="F20" s="26"/>
      <c r="G20" s="26"/>
      <c r="H20" s="27" t="str">
        <f>IF(Tableau2[[#This Row],[Assistante abs.]]="","",IF(Tableau2[[#This Row],[Remplaçante]]="","",IF(Tableau2[[#This Row],[Remplaçante]]=Tableau2[[#This Row],[Binôme 1]],"OK",IF(Tableau2[[#This Row],[Remplaçante]]=Tableau2[[#This Row],[Binôme 2]],"OK","NON"))))</f>
        <v/>
      </c>
    </row>
    <row r="21" spans="1:8" x14ac:dyDescent="0.25">
      <c r="A21" s="16"/>
      <c r="B21" s="17"/>
      <c r="C21" s="17" t="str">
        <f>IF(Tableau2[[#This Row],[Assistante abs.]]="","",VLOOKUP(Tableau2[[#This Row],[Assistante abs.]],Tableau4[],2,FALSE))</f>
        <v/>
      </c>
      <c r="D21" s="24" t="str">
        <f>IF(Tableau2[[#This Row],[Assistante abs.]]="","",VLOOKUP(Tableau2[[#This Row],[Assistante abs.]],Tableau4[],3,FALSE))</f>
        <v/>
      </c>
      <c r="E21" s="25"/>
      <c r="F21" s="26"/>
      <c r="G21" s="26"/>
      <c r="H21" s="27" t="str">
        <f>IF(Tableau2[[#This Row],[Assistante abs.]]="","",IF(Tableau2[[#This Row],[Remplaçante]]="","",IF(Tableau2[[#This Row],[Remplaçante]]=Tableau2[[#This Row],[Binôme 1]],"OK",IF(Tableau2[[#This Row],[Remplaçante]]=Tableau2[[#This Row],[Binôme 2]],"OK","NON"))))</f>
        <v/>
      </c>
    </row>
    <row r="22" spans="1:8" x14ac:dyDescent="0.25">
      <c r="A22" s="16"/>
      <c r="B22" s="17"/>
      <c r="C22" s="17" t="str">
        <f>IF(Tableau2[[#This Row],[Assistante abs.]]="","",VLOOKUP(Tableau2[[#This Row],[Assistante abs.]],Tableau4[],2,FALSE))</f>
        <v/>
      </c>
      <c r="D22" s="24" t="str">
        <f>IF(Tableau2[[#This Row],[Assistante abs.]]="","",VLOOKUP(Tableau2[[#This Row],[Assistante abs.]],Tableau4[],3,FALSE))</f>
        <v/>
      </c>
      <c r="E22" s="25"/>
      <c r="F22" s="26"/>
      <c r="G22" s="26"/>
      <c r="H22" s="27" t="str">
        <f>IF(Tableau2[[#This Row],[Assistante abs.]]="","",IF(Tableau2[[#This Row],[Remplaçante]]="","",IF(Tableau2[[#This Row],[Remplaçante]]=Tableau2[[#This Row],[Binôme 1]],"OK",IF(Tableau2[[#This Row],[Remplaçante]]=Tableau2[[#This Row],[Binôme 2]],"OK","NON"))))</f>
        <v/>
      </c>
    </row>
  </sheetData>
  <pageMargins left="0.7" right="0.7" top="0.75" bottom="0.75" header="0.3" footer="0.3"/>
  <pageSetup paperSize="9" orientation="landscape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r:id="rId5">
            <anchor moveWithCells="1">
              <from>
                <xdr:col>11</xdr:col>
                <xdr:colOff>962025</xdr:colOff>
                <xdr:row>0</xdr:row>
                <xdr:rowOff>28575</xdr:rowOff>
              </from>
              <to>
                <xdr:col>12</xdr:col>
                <xdr:colOff>485775</xdr:colOff>
                <xdr:row>1</xdr:row>
                <xdr:rowOff>152400</xdr:rowOff>
              </to>
            </anchor>
          </controlPr>
        </control>
      </mc:Choice>
      <mc:Fallback>
        <control shapeId="1026" r:id="rId4" name="CommandButton1"/>
      </mc:Fallback>
    </mc:AlternateContent>
  </controls>
  <tableParts count="2">
    <tablePart r:id="rId6"/>
    <tablePart r:id="rId7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Données!$A$2:$A$8</xm:f>
          </x14:formula1>
          <xm:sqref>A4:A22</xm:sqref>
        </x14:dataValidation>
        <x14:dataValidation type="list" allowBlank="1" showInputMessage="1" showErrorMessage="1">
          <x14:formula1>
            <xm:f>Données!$A$2:$A$7</xm:f>
          </x14:formula1>
          <xm:sqref>E4:E22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13"/>
  <sheetViews>
    <sheetView zoomScaleNormal="100" workbookViewId="0">
      <selection activeCell="E6" sqref="E6"/>
    </sheetView>
  </sheetViews>
  <sheetFormatPr baseColWidth="10" defaultRowHeight="15" x14ac:dyDescent="0.25"/>
  <cols>
    <col min="1" max="3" width="11.5703125" customWidth="1"/>
    <col min="4" max="4" width="3.7109375" customWidth="1"/>
    <col min="5" max="5" width="11.7109375" style="3" customWidth="1"/>
    <col min="6" max="6" width="24.140625" customWidth="1"/>
    <col min="7" max="7" width="11.7109375" style="3" customWidth="1"/>
    <col min="9" max="9" width="27.5703125" customWidth="1"/>
  </cols>
  <sheetData>
    <row r="1" spans="1:9" ht="30" customHeight="1" x14ac:dyDescent="0.25">
      <c r="A1" t="s">
        <v>12</v>
      </c>
      <c r="B1" t="s">
        <v>4</v>
      </c>
      <c r="C1" t="s">
        <v>5</v>
      </c>
      <c r="E1" s="2" t="s">
        <v>20</v>
      </c>
      <c r="F1" s="29" t="s">
        <v>35</v>
      </c>
      <c r="G1" s="29" t="s">
        <v>28</v>
      </c>
      <c r="H1" s="9" t="s">
        <v>32</v>
      </c>
      <c r="I1" s="8" t="s">
        <v>31</v>
      </c>
    </row>
    <row r="2" spans="1:9" x14ac:dyDescent="0.25">
      <c r="A2" t="s">
        <v>13</v>
      </c>
      <c r="B2" t="s">
        <v>0</v>
      </c>
      <c r="C2" t="s">
        <v>11</v>
      </c>
      <c r="E2" s="4">
        <v>42005</v>
      </c>
      <c r="F2" t="s">
        <v>21</v>
      </c>
    </row>
    <row r="3" spans="1:9" x14ac:dyDescent="0.25">
      <c r="A3" t="s">
        <v>0</v>
      </c>
      <c r="B3" t="s">
        <v>14</v>
      </c>
      <c r="C3" t="s">
        <v>14</v>
      </c>
      <c r="E3" s="4">
        <v>42100</v>
      </c>
      <c r="F3" t="s">
        <v>16</v>
      </c>
      <c r="G3" s="3" t="s">
        <v>29</v>
      </c>
    </row>
    <row r="4" spans="1:9" x14ac:dyDescent="0.25">
      <c r="A4" t="s">
        <v>7</v>
      </c>
      <c r="B4" t="s">
        <v>8</v>
      </c>
      <c r="C4" t="s">
        <v>0</v>
      </c>
      <c r="E4" s="4">
        <v>42125</v>
      </c>
      <c r="F4" t="s">
        <v>22</v>
      </c>
    </row>
    <row r="5" spans="1:9" x14ac:dyDescent="0.25">
      <c r="A5" t="s">
        <v>8</v>
      </c>
      <c r="B5" t="s">
        <v>7</v>
      </c>
      <c r="C5" t="s">
        <v>10</v>
      </c>
      <c r="E5" s="4">
        <v>42132</v>
      </c>
      <c r="F5" s="1" t="s">
        <v>23</v>
      </c>
    </row>
    <row r="6" spans="1:9" x14ac:dyDescent="0.25">
      <c r="A6" t="s">
        <v>10</v>
      </c>
      <c r="B6" t="s">
        <v>11</v>
      </c>
      <c r="C6" t="s">
        <v>7</v>
      </c>
      <c r="E6" s="5">
        <v>42138</v>
      </c>
      <c r="F6" t="s">
        <v>17</v>
      </c>
      <c r="G6" s="3" t="s">
        <v>29</v>
      </c>
    </row>
    <row r="7" spans="1:9" x14ac:dyDescent="0.25">
      <c r="A7" t="s">
        <v>11</v>
      </c>
      <c r="B7" t="s">
        <v>10</v>
      </c>
      <c r="C7" t="s">
        <v>8</v>
      </c>
      <c r="E7" s="4">
        <v>42149</v>
      </c>
      <c r="F7" t="s">
        <v>18</v>
      </c>
      <c r="G7" s="3" t="s">
        <v>29</v>
      </c>
    </row>
    <row r="8" spans="1:9" x14ac:dyDescent="0.25">
      <c r="E8" s="4">
        <v>42199</v>
      </c>
      <c r="F8" s="1" t="s">
        <v>24</v>
      </c>
    </row>
    <row r="9" spans="1:9" x14ac:dyDescent="0.25">
      <c r="E9" s="4">
        <v>42231</v>
      </c>
      <c r="F9" s="1" t="s">
        <v>25</v>
      </c>
    </row>
    <row r="10" spans="1:9" x14ac:dyDescent="0.25">
      <c r="A10" s="6"/>
      <c r="B10" s="7" t="s">
        <v>33</v>
      </c>
      <c r="C10" s="6"/>
      <c r="E10" s="4">
        <v>42271</v>
      </c>
      <c r="F10" s="1" t="s">
        <v>30</v>
      </c>
    </row>
    <row r="11" spans="1:9" x14ac:dyDescent="0.25">
      <c r="E11" s="4">
        <v>42309</v>
      </c>
      <c r="F11" t="s">
        <v>26</v>
      </c>
    </row>
    <row r="12" spans="1:9" x14ac:dyDescent="0.25">
      <c r="E12" s="4">
        <v>42319</v>
      </c>
      <c r="F12" s="1" t="s">
        <v>27</v>
      </c>
    </row>
    <row r="13" spans="1:9" x14ac:dyDescent="0.25">
      <c r="E13" s="4">
        <v>42363</v>
      </c>
      <c r="F13" t="s">
        <v>19</v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Historiques</vt:lpstr>
      <vt:lpstr>Données</vt:lpstr>
      <vt:lpstr>assistantes</vt:lpstr>
      <vt:lpstr>Fériés</vt:lpstr>
      <vt:lpstr>tableau21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Aurélie Tual</dc:creator>
  <cp:lastModifiedBy>toto</cp:lastModifiedBy>
  <dcterms:created xsi:type="dcterms:W3CDTF">2015-08-23T23:55:50Z</dcterms:created>
  <dcterms:modified xsi:type="dcterms:W3CDTF">2015-08-25T04:05:04Z</dcterms:modified>
</cp:coreProperties>
</file>