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455"/>
  </bookViews>
  <sheets>
    <sheet name="Formule de produit" sheetId="1" r:id="rId1"/>
    <sheet name="Stock des ingredient" sheetId="2" r:id="rId2"/>
    <sheet name="Part de marché" sheetId="3" r:id="rId3"/>
  </sheets>
  <definedNames>
    <definedName name="Stock">'Stock des ingredient'!$A$2:$B$18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3" i="1"/>
  <c r="H3" i="1" a="1"/>
  <c r="H3" i="1" s="1"/>
  <c r="H4" i="1" s="1" a="1"/>
  <c r="H4" i="1" s="1"/>
  <c r="H5" i="1" l="1" a="1"/>
  <c r="H5" i="1" s="1"/>
  <c r="H6" i="1" s="1" a="1"/>
  <c r="H6" i="1" s="1"/>
  <c r="H7" i="1" l="1" a="1"/>
  <c r="H7" i="1" s="1"/>
  <c r="H8" i="1" s="1" a="1"/>
  <c r="H8" i="1" s="1"/>
  <c r="H9" i="1" l="1" a="1"/>
  <c r="H9" i="1" s="1"/>
  <c r="H10" i="1" s="1" a="1"/>
  <c r="H10" i="1" s="1"/>
  <c r="H11" i="1" l="1" a="1"/>
  <c r="H11" i="1" s="1"/>
  <c r="H12" i="1" s="1" a="1"/>
  <c r="H12" i="1" s="1"/>
  <c r="H13" i="1" l="1" a="1"/>
  <c r="H13" i="1" s="1"/>
  <c r="H14" i="1" s="1" a="1"/>
  <c r="H14" i="1" s="1"/>
  <c r="H15" i="1" s="1" a="1"/>
  <c r="H15" i="1" s="1"/>
  <c r="H16" i="1" s="1" a="1"/>
  <c r="H16" i="1" s="1"/>
  <c r="H17" i="1" s="1" a="1"/>
  <c r="H17" i="1" s="1"/>
  <c r="H18" i="1" s="1" a="1"/>
  <c r="H18" i="1" s="1"/>
  <c r="H19" i="1" s="1" a="1"/>
  <c r="H19" i="1" s="1"/>
  <c r="H20" i="1" s="1" a="1"/>
  <c r="H20" i="1" s="1"/>
  <c r="H21" i="1" s="1" a="1"/>
  <c r="H21" i="1" s="1"/>
</calcChain>
</file>

<file path=xl/sharedStrings.xml><?xml version="1.0" encoding="utf-8"?>
<sst xmlns="http://schemas.openxmlformats.org/spreadsheetml/2006/main" count="60" uniqueCount="31">
  <si>
    <t>Produit A</t>
  </si>
  <si>
    <t>Produit B</t>
  </si>
  <si>
    <t>Produit C</t>
  </si>
  <si>
    <t>Produit D</t>
  </si>
  <si>
    <t>In 1</t>
  </si>
  <si>
    <t>In 2</t>
  </si>
  <si>
    <t>In 3</t>
  </si>
  <si>
    <t>In 4</t>
  </si>
  <si>
    <t>In 5</t>
  </si>
  <si>
    <t>In 6</t>
  </si>
  <si>
    <t>In 7</t>
  </si>
  <si>
    <t>In 10</t>
  </si>
  <si>
    <t>In 11</t>
  </si>
  <si>
    <t>In 12</t>
  </si>
  <si>
    <t>In 13</t>
  </si>
  <si>
    <t>In 17</t>
  </si>
  <si>
    <t>In 21</t>
  </si>
  <si>
    <t>In 22</t>
  </si>
  <si>
    <t>In 23</t>
  </si>
  <si>
    <t>In 24</t>
  </si>
  <si>
    <t>In 25</t>
  </si>
  <si>
    <t xml:space="preserve">Ingredient </t>
  </si>
  <si>
    <t>Nbre d'unité par lot</t>
  </si>
  <si>
    <t>Part de marché</t>
  </si>
  <si>
    <t>Unité demandées</t>
  </si>
  <si>
    <t>Qty (L)</t>
  </si>
  <si>
    <t>Stock (L)</t>
  </si>
  <si>
    <t>Ingredient</t>
  </si>
  <si>
    <t>Qty totale</t>
  </si>
  <si>
    <t>Qty dispo</t>
  </si>
  <si>
    <t>Récap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</si>
</sst>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5" borderId="1" xfId="0" applyFill="1" applyBorder="1"/>
    <xf numFmtId="0" fontId="0" fillId="4" borderId="1" xfId="0" applyFill="1" applyBorder="1"/>
    <xf numFmtId="0" fontId="0" fillId="6" borderId="1" xfId="0" applyFill="1" applyBorder="1"/>
    <xf numFmtId="0" fontId="1" fillId="0" borderId="1" xfId="0" applyFont="1" applyBorder="1"/>
    <xf numFmtId="3" fontId="0" fillId="0" borderId="1" xfId="0" applyNumberFormat="1" applyBorder="1"/>
    <xf numFmtId="0" fontId="0" fillId="0" borderId="2" xfId="0" applyFill="1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3" xfId="0" quotePrefix="1" applyBorder="1"/>
    <xf numFmtId="0" fontId="0" fillId="0" borderId="4" xfId="0" quotePrefix="1" applyBorder="1"/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0"/>
  <sheetViews>
    <sheetView tabSelected="1" workbookViewId="0">
      <selection activeCell="M11" sqref="M11"/>
    </sheetView>
  </sheetViews>
  <sheetFormatPr baseColWidth="10" defaultRowHeight="15" x14ac:dyDescent="0.25"/>
  <cols>
    <col min="4" max="4" width="22.7109375" customWidth="1"/>
  </cols>
  <sheetData>
    <row r="1" spans="1:11" x14ac:dyDescent="0.25">
      <c r="A1" s="1"/>
      <c r="B1" s="7" t="s">
        <v>21</v>
      </c>
      <c r="C1" s="7" t="s">
        <v>25</v>
      </c>
      <c r="D1" s="7" t="s">
        <v>22</v>
      </c>
      <c r="H1" s="10" t="s">
        <v>30</v>
      </c>
      <c r="I1" s="10"/>
      <c r="J1" s="10"/>
    </row>
    <row r="2" spans="1:11" x14ac:dyDescent="0.25">
      <c r="A2" s="1"/>
      <c r="B2" s="1"/>
      <c r="C2" s="1"/>
      <c r="D2" s="1"/>
      <c r="H2" s="1" t="s">
        <v>27</v>
      </c>
      <c r="I2" s="1" t="s">
        <v>28</v>
      </c>
      <c r="J2" s="1" t="s">
        <v>29</v>
      </c>
    </row>
    <row r="3" spans="1:11" x14ac:dyDescent="0.25">
      <c r="A3" s="1" t="s">
        <v>0</v>
      </c>
      <c r="B3" s="2" t="s">
        <v>4</v>
      </c>
      <c r="C3" s="1">
        <v>5</v>
      </c>
      <c r="D3" s="8">
        <v>102000</v>
      </c>
      <c r="H3" s="11" t="str">
        <f t="array" ref="H3">IFERROR(INDEX($B$3:$B$30,MIN(IF($B$3:$B$30&lt;&gt;"",IF(COUNTIF($H$2:H2,$B$3:$B$30)=0,ROW($B$3:$B$30)-2,9^9)))),"")</f>
        <v>In 1</v>
      </c>
      <c r="I3">
        <f>IF(H3&lt;&gt;"",SUMPRODUCT(($B$3:$B$30=H3)*$C$3:$C$30),"")</f>
        <v>97</v>
      </c>
      <c r="J3" s="13">
        <f>IF(H3&lt;&gt;"",VLOOKUP(H3,Stock,2,FALSE),"")</f>
        <v>5</v>
      </c>
      <c r="K3" t="str">
        <f>IF(AND(H3&lt;&gt;"",I3&lt;=J3),"OK","")</f>
        <v/>
      </c>
    </row>
    <row r="4" spans="1:11" x14ac:dyDescent="0.25">
      <c r="A4" s="1"/>
      <c r="B4" s="1" t="s">
        <v>5</v>
      </c>
      <c r="C4" s="1">
        <v>12</v>
      </c>
      <c r="D4" s="8">
        <v>102000</v>
      </c>
      <c r="H4" s="12" t="str">
        <f t="array" ref="H4">IFERROR(INDEX($B$3:$B$30,MIN(IF($B$3:$B$30&lt;&gt;"",IF(COUNTIF($H$2:H3,$B$3:$B$30)=0,ROW($B$3:$B$30)-2,9^9)))),"")</f>
        <v>In 2</v>
      </c>
      <c r="I4">
        <f t="shared" ref="I4:I21" si="0">IF(H4&lt;&gt;"",SUMPRODUCT(($B$3:$B$30=H4)*$C$3:$C$30),"")</f>
        <v>12</v>
      </c>
      <c r="J4" s="14">
        <f>IF(H4&lt;&gt;"",VLOOKUP(H4,Stock,2,FALSE),"")</f>
        <v>100</v>
      </c>
      <c r="K4" t="str">
        <f t="shared" ref="K4:K21" si="1">IF(AND(H4&lt;&gt;"",I4&lt;=J4),"OK","")</f>
        <v>OK</v>
      </c>
    </row>
    <row r="5" spans="1:11" x14ac:dyDescent="0.25">
      <c r="A5" s="1"/>
      <c r="B5" s="1" t="s">
        <v>6</v>
      </c>
      <c r="C5" s="1">
        <v>0.69</v>
      </c>
      <c r="D5" s="8">
        <v>102000</v>
      </c>
      <c r="H5" s="12" t="str">
        <f t="array" ref="H5">IFERROR(INDEX($B$3:$B$30,MIN(IF($B$3:$B$30&lt;&gt;"",IF(COUNTIF($H$2:H4,$B$3:$B$30)=0,ROW($B$3:$B$30)-2,9^9)))),"")</f>
        <v>In 3</v>
      </c>
      <c r="I5">
        <f t="shared" si="0"/>
        <v>0.69</v>
      </c>
      <c r="J5" s="14">
        <f>IF(H5&lt;&gt;"",VLOOKUP(H5,Stock,2,FALSE),"")</f>
        <v>200</v>
      </c>
      <c r="K5" t="str">
        <f t="shared" si="1"/>
        <v>OK</v>
      </c>
    </row>
    <row r="6" spans="1:11" x14ac:dyDescent="0.25">
      <c r="A6" s="1"/>
      <c r="B6" s="3" t="s">
        <v>7</v>
      </c>
      <c r="C6" s="1">
        <v>3.01</v>
      </c>
      <c r="D6" s="8">
        <v>102000</v>
      </c>
      <c r="H6" s="12" t="str">
        <f t="array" ref="H6">IFERROR(INDEX($B$3:$B$30,MIN(IF($B$3:$B$30&lt;&gt;"",IF(COUNTIF($H$2:H5,$B$3:$B$30)=0,ROW($B$3:$B$30)-2,9^9)))),"")</f>
        <v>In 4</v>
      </c>
      <c r="I6">
        <f t="shared" si="0"/>
        <v>907.01</v>
      </c>
      <c r="J6" s="14">
        <f>IF(H6&lt;&gt;"",VLOOKUP(H6,Stock,2,FALSE),"")</f>
        <v>48</v>
      </c>
      <c r="K6" t="str">
        <f t="shared" si="1"/>
        <v/>
      </c>
    </row>
    <row r="7" spans="1:11" x14ac:dyDescent="0.25">
      <c r="A7" s="1"/>
      <c r="B7" s="1" t="s">
        <v>8</v>
      </c>
      <c r="C7" s="1">
        <v>501</v>
      </c>
      <c r="D7" s="8">
        <v>102000</v>
      </c>
      <c r="H7" s="12" t="str">
        <f t="array" ref="H7">IFERROR(INDEX($B$3:$B$30,MIN(IF($B$3:$B$30&lt;&gt;"",IF(COUNTIF($H$2:H6,$B$3:$B$30)=0,ROW($B$3:$B$30)-2,9^9)))),"")</f>
        <v>In 5</v>
      </c>
      <c r="I7">
        <f t="shared" si="0"/>
        <v>501</v>
      </c>
      <c r="J7" s="14">
        <f>IF(H7&lt;&gt;"",VLOOKUP(H7,Stock,2,FALSE),"")</f>
        <v>800</v>
      </c>
      <c r="K7" t="str">
        <f t="shared" si="1"/>
        <v>OK</v>
      </c>
    </row>
    <row r="8" spans="1:11" x14ac:dyDescent="0.25">
      <c r="A8" s="1"/>
      <c r="B8" s="1" t="s">
        <v>9</v>
      </c>
      <c r="C8" s="1">
        <v>2</v>
      </c>
      <c r="D8" s="8">
        <v>102000</v>
      </c>
      <c r="H8" s="12" t="str">
        <f t="array" ref="H8">IFERROR(INDEX($B$3:$B$30,MIN(IF($B$3:$B$30&lt;&gt;"",IF(COUNTIF($H$2:H7,$B$3:$B$30)=0,ROW($B$3:$B$30)-2,9^9)))),"")</f>
        <v>In 6</v>
      </c>
      <c r="I8">
        <f t="shared" si="0"/>
        <v>2</v>
      </c>
      <c r="J8" s="14">
        <f>IF(H8&lt;&gt;"",VLOOKUP(H8,Stock,2,FALSE),"")</f>
        <v>965</v>
      </c>
      <c r="K8" t="str">
        <f t="shared" si="1"/>
        <v>OK</v>
      </c>
    </row>
    <row r="9" spans="1:11" x14ac:dyDescent="0.25">
      <c r="A9" s="1"/>
      <c r="B9" s="1"/>
      <c r="C9" s="1"/>
      <c r="D9" s="1"/>
      <c r="H9" s="12" t="str">
        <f t="array" ref="H9">IFERROR(INDEX($B$3:$B$30,MIN(IF($B$3:$B$30&lt;&gt;"",IF(COUNTIF($H$2:H8,$B$3:$B$30)=0,ROW($B$3:$B$30)-2,9^9)))),"")</f>
        <v>In 7</v>
      </c>
      <c r="I9">
        <f t="shared" si="0"/>
        <v>0.2</v>
      </c>
      <c r="J9" s="14">
        <f>IF(H9&lt;&gt;"",VLOOKUP(H9,Stock,2,FALSE),"")</f>
        <v>102</v>
      </c>
      <c r="K9" t="str">
        <f t="shared" si="1"/>
        <v>OK</v>
      </c>
    </row>
    <row r="10" spans="1:11" x14ac:dyDescent="0.25">
      <c r="A10" s="7" t="s">
        <v>1</v>
      </c>
      <c r="B10" s="1" t="s">
        <v>10</v>
      </c>
      <c r="C10" s="1">
        <v>0.2</v>
      </c>
      <c r="D10" s="1">
        <v>400</v>
      </c>
      <c r="H10" s="12" t="str">
        <f t="array" ref="H10">IFERROR(INDEX($B$3:$B$30,MIN(IF($B$3:$B$30&lt;&gt;"",IF(COUNTIF($H$2:H9,$B$3:$B$30)=0,ROW($B$3:$B$30)-2,9^9)))),"")</f>
        <v>In 10</v>
      </c>
      <c r="I10">
        <f t="shared" si="0"/>
        <v>1248</v>
      </c>
      <c r="J10" s="14">
        <f>IF(H10&lt;&gt;"",VLOOKUP(H10,Stock,2,FALSE),"")</f>
        <v>30</v>
      </c>
      <c r="K10" t="str">
        <f t="shared" si="1"/>
        <v/>
      </c>
    </row>
    <row r="11" spans="1:11" x14ac:dyDescent="0.25">
      <c r="A11" s="1"/>
      <c r="B11" s="2" t="s">
        <v>4</v>
      </c>
      <c r="C11" s="1">
        <v>3</v>
      </c>
      <c r="D11" s="1">
        <v>400</v>
      </c>
      <c r="H11" s="12" t="str">
        <f t="array" ref="H11">IFERROR(INDEX($B$3:$B$30,MIN(IF($B$3:$B$30&lt;&gt;"",IF(COUNTIF($H$2:H10,$B$3:$B$30)=0,ROW($B$3:$B$30)-2,9^9)))),"")</f>
        <v>In 11</v>
      </c>
      <c r="I11">
        <f t="shared" si="0"/>
        <v>33</v>
      </c>
      <c r="J11" s="14">
        <f>IF(H11&lt;&gt;"",VLOOKUP(H11,Stock,2,FALSE),"")</f>
        <v>400</v>
      </c>
      <c r="K11" t="str">
        <f t="shared" si="1"/>
        <v>OK</v>
      </c>
    </row>
    <row r="12" spans="1:11" x14ac:dyDescent="0.25">
      <c r="A12" s="1"/>
      <c r="B12" s="3" t="s">
        <v>7</v>
      </c>
      <c r="C12" s="1">
        <v>48</v>
      </c>
      <c r="D12" s="1">
        <v>400</v>
      </c>
      <c r="H12" s="12" t="str">
        <f t="array" ref="H12">IFERROR(INDEX($B$3:$B$30,MIN(IF($B$3:$B$30&lt;&gt;"",IF(COUNTIF($H$2:H11,$B$3:$B$30)=0,ROW($B$3:$B$30)-2,9^9)))),"")</f>
        <v>In 12</v>
      </c>
      <c r="I12">
        <f t="shared" si="0"/>
        <v>4.8019999999999996</v>
      </c>
      <c r="J12" s="14">
        <f>IF(H12&lt;&gt;"",VLOOKUP(H12,Stock,2,FALSE),"")</f>
        <v>13</v>
      </c>
      <c r="K12" t="str">
        <f t="shared" si="1"/>
        <v>OK</v>
      </c>
    </row>
    <row r="13" spans="1:11" x14ac:dyDescent="0.25">
      <c r="A13" s="1"/>
      <c r="B13" s="4" t="s">
        <v>11</v>
      </c>
      <c r="C13" s="1">
        <v>26</v>
      </c>
      <c r="D13" s="1">
        <v>400</v>
      </c>
      <c r="H13" s="12" t="str">
        <f t="array" ref="H13">IFERROR(INDEX($B$3:$B$30,MIN(IF($B$3:$B$30&lt;&gt;"",IF(COUNTIF($H$2:H12,$B$3:$B$30)=0,ROW($B$3:$B$30)-2,9^9)))),"")</f>
        <v>In 13</v>
      </c>
      <c r="I13">
        <f t="shared" si="0"/>
        <v>5</v>
      </c>
      <c r="J13" s="14">
        <f>IF(H13&lt;&gt;"",VLOOKUP(H13,Stock,2,FALSE),"")</f>
        <v>145</v>
      </c>
      <c r="K13" t="str">
        <f t="shared" si="1"/>
        <v>OK</v>
      </c>
    </row>
    <row r="14" spans="1:11" x14ac:dyDescent="0.25">
      <c r="A14" s="1"/>
      <c r="B14" s="1" t="s">
        <v>12</v>
      </c>
      <c r="C14" s="1">
        <v>33</v>
      </c>
      <c r="D14" s="1">
        <v>400</v>
      </c>
      <c r="H14" s="12" t="str">
        <f t="array" ref="H14">IFERROR(INDEX($B$3:$B$30,MIN(IF($B$3:$B$30&lt;&gt;"",IF(COUNTIF($H$2:H13,$B$3:$B$30)=0,ROW($B$3:$B$30)-2,9^9)))),"")</f>
        <v>In 17</v>
      </c>
      <c r="I14">
        <f t="shared" si="0"/>
        <v>110</v>
      </c>
      <c r="J14" s="14">
        <f>IF(H14&lt;&gt;"",VLOOKUP(H14,Stock,2,FALSE),"")</f>
        <v>103</v>
      </c>
      <c r="K14" t="str">
        <f t="shared" si="1"/>
        <v/>
      </c>
    </row>
    <row r="15" spans="1:11" x14ac:dyDescent="0.25">
      <c r="A15" s="1"/>
      <c r="B15" s="5" t="s">
        <v>13</v>
      </c>
      <c r="C15" s="1">
        <v>2E-3</v>
      </c>
      <c r="D15" s="1">
        <v>400</v>
      </c>
      <c r="H15" s="12" t="str">
        <f t="array" ref="H15">IFERROR(INDEX($B$3:$B$30,MIN(IF($B$3:$B$30&lt;&gt;"",IF(COUNTIF($H$2:H14,$B$3:$B$30)=0,ROW($B$3:$B$30)-2,9^9)))),"")</f>
        <v>In 21</v>
      </c>
      <c r="I15">
        <f t="shared" si="0"/>
        <v>4</v>
      </c>
      <c r="J15" s="14">
        <f>IF(H15&lt;&gt;"",VLOOKUP(H15,Stock,2,FALSE),"")</f>
        <v>80000</v>
      </c>
      <c r="K15" t="str">
        <f t="shared" si="1"/>
        <v>OK</v>
      </c>
    </row>
    <row r="16" spans="1:11" x14ac:dyDescent="0.25">
      <c r="A16" s="1"/>
      <c r="B16" s="1"/>
      <c r="C16" s="1"/>
      <c r="D16" s="1"/>
      <c r="H16" s="12" t="str">
        <f t="array" ref="H16">IFERROR(INDEX($B$3:$B$30,MIN(IF($B$3:$B$30&lt;&gt;"",IF(COUNTIF($H$2:H15,$B$3:$B$30)=0,ROW($B$3:$B$30)-2,9^9)))),"")</f>
        <v>In 22</v>
      </c>
      <c r="I16">
        <f t="shared" si="0"/>
        <v>2</v>
      </c>
      <c r="J16" s="14">
        <f>IF(H16&lt;&gt;"",VLOOKUP(H16,Stock,2,FALSE),"")</f>
        <v>301</v>
      </c>
      <c r="K16" t="str">
        <f t="shared" si="1"/>
        <v>OK</v>
      </c>
    </row>
    <row r="17" spans="1:11" x14ac:dyDescent="0.25">
      <c r="A17" s="7" t="s">
        <v>2</v>
      </c>
      <c r="B17" s="1" t="s">
        <v>14</v>
      </c>
      <c r="C17" s="1">
        <v>5</v>
      </c>
      <c r="D17" s="8">
        <v>100000</v>
      </c>
      <c r="H17" s="12" t="str">
        <f t="array" ref="H17">IFERROR(INDEX($B$3:$B$30,MIN(IF($B$3:$B$30&lt;&gt;"",IF(COUNTIF($H$2:H16,$B$3:$B$30)=0,ROW($B$3:$B$30)-2,9^9)))),"")</f>
        <v>In 23</v>
      </c>
      <c r="I17">
        <f t="shared" si="0"/>
        <v>8</v>
      </c>
      <c r="J17" s="14">
        <f>IF(H17&lt;&gt;"",VLOOKUP(H17,Stock,2,FALSE),"")</f>
        <v>485</v>
      </c>
      <c r="K17" t="str">
        <f t="shared" si="1"/>
        <v>OK</v>
      </c>
    </row>
    <row r="18" spans="1:11" x14ac:dyDescent="0.25">
      <c r="A18" s="1"/>
      <c r="B18" s="4" t="s">
        <v>11</v>
      </c>
      <c r="C18" s="8">
        <v>1222</v>
      </c>
      <c r="D18" s="8">
        <v>100000</v>
      </c>
      <c r="H18" s="12" t="str">
        <f t="array" ref="H18">IFERROR(INDEX($B$3:$B$30,MIN(IF($B$3:$B$30&lt;&gt;"",IF(COUNTIF($H$2:H17,$B$3:$B$30)=0,ROW($B$3:$B$30)-2,9^9)))),"")</f>
        <v>In 24</v>
      </c>
      <c r="I18">
        <f t="shared" si="0"/>
        <v>3</v>
      </c>
      <c r="J18" s="14">
        <f>IF(H18&lt;&gt;"",VLOOKUP(H18,Stock,2,FALSE),"")</f>
        <v>700</v>
      </c>
      <c r="K18" t="str">
        <f t="shared" si="1"/>
        <v>OK</v>
      </c>
    </row>
    <row r="19" spans="1:11" x14ac:dyDescent="0.25">
      <c r="A19" s="1"/>
      <c r="B19" s="3" t="s">
        <v>7</v>
      </c>
      <c r="C19" s="1">
        <v>856</v>
      </c>
      <c r="D19" s="8">
        <v>100000</v>
      </c>
      <c r="H19" s="12" t="str">
        <f t="array" ref="H19">IFERROR(INDEX($B$3:$B$30,MIN(IF($B$3:$B$30&lt;&gt;"",IF(COUNTIF($H$2:H18,$B$3:$B$30)=0,ROW($B$3:$B$30)-2,9^9)))),"")</f>
        <v>In 25</v>
      </c>
      <c r="I19">
        <f t="shared" si="0"/>
        <v>4</v>
      </c>
      <c r="J19" s="14">
        <f>IF(H19&lt;&gt;"",VLOOKUP(H19,Stock,2,FALSE),"")</f>
        <v>300</v>
      </c>
      <c r="K19" t="str">
        <f t="shared" si="1"/>
        <v>OK</v>
      </c>
    </row>
    <row r="20" spans="1:11" x14ac:dyDescent="0.25">
      <c r="A20" s="1"/>
      <c r="B20" s="5" t="s">
        <v>13</v>
      </c>
      <c r="C20" s="1">
        <v>4</v>
      </c>
      <c r="D20" s="8">
        <v>100000</v>
      </c>
      <c r="H20" s="12" t="str">
        <f t="array" ref="H20">IFERROR(INDEX($B$3:$B$30,MIN(IF($B$3:$B$30&lt;&gt;"",IF(COUNTIF($H$2:H19,$B$3:$B$30)=0,ROW($B$3:$B$30)-2,9^9)))),"")</f>
        <v/>
      </c>
      <c r="I20" t="str">
        <f t="shared" si="0"/>
        <v/>
      </c>
      <c r="J20" s="14" t="str">
        <f>IF(H20&lt;&gt;"",VLOOKUP(H20,Stock,2,FALSE),"")</f>
        <v/>
      </c>
      <c r="K20" t="str">
        <f t="shared" si="1"/>
        <v/>
      </c>
    </row>
    <row r="21" spans="1:11" x14ac:dyDescent="0.25">
      <c r="A21" s="1"/>
      <c r="B21" s="6" t="s">
        <v>15</v>
      </c>
      <c r="C21" s="1">
        <v>8</v>
      </c>
      <c r="D21" s="8">
        <v>100000</v>
      </c>
      <c r="H21" s="12" t="str">
        <f t="array" ref="H21">IFERROR(INDEX($B$3:$B$30,MIN(IF($B$3:$B$30&lt;&gt;"",IF(COUNTIF($H$2:H20,$B$3:$B$30)=0,ROW($B$3:$B$30)-2,9^9)))),"")</f>
        <v/>
      </c>
      <c r="I21" t="str">
        <f t="shared" si="0"/>
        <v/>
      </c>
      <c r="J21" s="14" t="str">
        <f>IF(H21&lt;&gt;"",VLOOKUP(H21,Stock,2,FALSE),"")</f>
        <v/>
      </c>
      <c r="K21" t="str">
        <f t="shared" si="1"/>
        <v/>
      </c>
    </row>
    <row r="22" spans="1:11" x14ac:dyDescent="0.25">
      <c r="A22" s="1"/>
      <c r="B22" s="1"/>
      <c r="C22" s="1"/>
      <c r="D22" s="1"/>
    </row>
    <row r="23" spans="1:11" x14ac:dyDescent="0.25">
      <c r="A23" s="7" t="s">
        <v>3</v>
      </c>
      <c r="B23" s="2" t="s">
        <v>4</v>
      </c>
      <c r="C23" s="1">
        <v>89</v>
      </c>
      <c r="D23" s="8">
        <v>350000</v>
      </c>
    </row>
    <row r="24" spans="1:11" x14ac:dyDescent="0.25">
      <c r="A24" s="1"/>
      <c r="B24" s="6" t="s">
        <v>15</v>
      </c>
      <c r="C24" s="1">
        <v>102</v>
      </c>
      <c r="D24" s="8">
        <v>350000</v>
      </c>
    </row>
    <row r="25" spans="1:11" x14ac:dyDescent="0.25">
      <c r="A25" s="1"/>
      <c r="B25" s="5" t="s">
        <v>13</v>
      </c>
      <c r="C25" s="1">
        <v>0.8</v>
      </c>
      <c r="D25" s="8">
        <v>350000</v>
      </c>
    </row>
    <row r="26" spans="1:11" x14ac:dyDescent="0.25">
      <c r="A26" s="1"/>
      <c r="B26" s="1" t="s">
        <v>16</v>
      </c>
      <c r="C26" s="1">
        <v>4</v>
      </c>
      <c r="D26" s="8">
        <v>350000</v>
      </c>
    </row>
    <row r="27" spans="1:11" x14ac:dyDescent="0.25">
      <c r="A27" s="1"/>
      <c r="B27" s="1" t="s">
        <v>17</v>
      </c>
      <c r="C27" s="1">
        <v>2</v>
      </c>
      <c r="D27" s="8">
        <v>350000</v>
      </c>
    </row>
    <row r="28" spans="1:11" x14ac:dyDescent="0.25">
      <c r="A28" s="1"/>
      <c r="B28" s="1" t="s">
        <v>18</v>
      </c>
      <c r="C28" s="1">
        <v>8</v>
      </c>
      <c r="D28" s="8">
        <v>350000</v>
      </c>
    </row>
    <row r="29" spans="1:11" x14ac:dyDescent="0.25">
      <c r="A29" s="1"/>
      <c r="B29" s="1" t="s">
        <v>19</v>
      </c>
      <c r="C29" s="1">
        <v>3</v>
      </c>
      <c r="D29" s="8">
        <v>350000</v>
      </c>
    </row>
    <row r="30" spans="1:11" x14ac:dyDescent="0.25">
      <c r="A30" s="1"/>
      <c r="B30" s="1" t="s">
        <v>20</v>
      </c>
      <c r="C30" s="1">
        <v>4</v>
      </c>
      <c r="D30" s="8">
        <v>350000</v>
      </c>
    </row>
  </sheetData>
  <mergeCells count="1">
    <mergeCell ref="H1:J1"/>
  </mergeCells>
  <conditionalFormatting sqref="B3:B30">
    <cfRule type="expression" dxfId="3" priority="2">
      <formula>AND($B3&lt;&gt;"",SUMPRODUCT(($B$3:$B$30=$B3)*$C$3:$C$30)&gt;VLOOKUP($B3,Stock,2,FALSE))</formula>
    </cfRule>
  </conditionalFormatting>
  <conditionalFormatting sqref="H3:J21">
    <cfRule type="expression" dxfId="1" priority="1">
      <formula>AND($H3&lt;&gt;"",$K3="")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8"/>
  <sheetViews>
    <sheetView workbookViewId="0">
      <selection activeCell="A2" sqref="A2:B18"/>
    </sheetView>
  </sheetViews>
  <sheetFormatPr baseColWidth="10" defaultRowHeight="15" x14ac:dyDescent="0.25"/>
  <sheetData>
    <row r="1" spans="1:2" x14ac:dyDescent="0.25">
      <c r="B1" s="1" t="s">
        <v>26</v>
      </c>
    </row>
    <row r="2" spans="1:2" x14ac:dyDescent="0.25">
      <c r="A2" s="9" t="s">
        <v>4</v>
      </c>
      <c r="B2" s="1">
        <v>5</v>
      </c>
    </row>
    <row r="3" spans="1:2" x14ac:dyDescent="0.25">
      <c r="A3" s="9" t="s">
        <v>5</v>
      </c>
      <c r="B3" s="1">
        <v>100</v>
      </c>
    </row>
    <row r="4" spans="1:2" x14ac:dyDescent="0.25">
      <c r="A4" s="9" t="s">
        <v>6</v>
      </c>
      <c r="B4" s="1">
        <v>200</v>
      </c>
    </row>
    <row r="5" spans="1:2" x14ac:dyDescent="0.25">
      <c r="A5" s="9" t="s">
        <v>7</v>
      </c>
      <c r="B5" s="1">
        <v>48</v>
      </c>
    </row>
    <row r="6" spans="1:2" x14ac:dyDescent="0.25">
      <c r="A6" s="9" t="s">
        <v>8</v>
      </c>
      <c r="B6" s="1">
        <v>800</v>
      </c>
    </row>
    <row r="7" spans="1:2" x14ac:dyDescent="0.25">
      <c r="A7" s="9" t="s">
        <v>9</v>
      </c>
      <c r="B7" s="1">
        <v>965</v>
      </c>
    </row>
    <row r="8" spans="1:2" x14ac:dyDescent="0.25">
      <c r="A8" s="9" t="s">
        <v>10</v>
      </c>
      <c r="B8" s="1">
        <v>102</v>
      </c>
    </row>
    <row r="9" spans="1:2" x14ac:dyDescent="0.25">
      <c r="A9" s="9" t="s">
        <v>11</v>
      </c>
      <c r="B9" s="8">
        <v>30</v>
      </c>
    </row>
    <row r="10" spans="1:2" x14ac:dyDescent="0.25">
      <c r="A10" s="9" t="s">
        <v>12</v>
      </c>
      <c r="B10" s="1">
        <v>400</v>
      </c>
    </row>
    <row r="11" spans="1:2" x14ac:dyDescent="0.25">
      <c r="A11" s="9" t="s">
        <v>13</v>
      </c>
      <c r="B11" s="1">
        <v>13</v>
      </c>
    </row>
    <row r="12" spans="1:2" x14ac:dyDescent="0.25">
      <c r="A12" s="9" t="s">
        <v>14</v>
      </c>
      <c r="B12" s="1">
        <v>145</v>
      </c>
    </row>
    <row r="13" spans="1:2" x14ac:dyDescent="0.25">
      <c r="A13" s="9" t="s">
        <v>15</v>
      </c>
      <c r="B13" s="1">
        <v>103</v>
      </c>
    </row>
    <row r="14" spans="1:2" x14ac:dyDescent="0.25">
      <c r="A14" s="9" t="s">
        <v>16</v>
      </c>
      <c r="B14" s="1">
        <v>80000</v>
      </c>
    </row>
    <row r="15" spans="1:2" x14ac:dyDescent="0.25">
      <c r="A15" s="9" t="s">
        <v>17</v>
      </c>
      <c r="B15" s="1">
        <v>301</v>
      </c>
    </row>
    <row r="16" spans="1:2" x14ac:dyDescent="0.25">
      <c r="A16" s="9" t="s">
        <v>18</v>
      </c>
      <c r="B16" s="1">
        <v>485</v>
      </c>
    </row>
    <row r="17" spans="1:2" x14ac:dyDescent="0.25">
      <c r="A17" s="9" t="s">
        <v>19</v>
      </c>
      <c r="B17" s="1">
        <v>700</v>
      </c>
    </row>
    <row r="18" spans="1:2" x14ac:dyDescent="0.25">
      <c r="A18" s="9" t="s">
        <v>20</v>
      </c>
      <c r="B18" s="1">
        <v>300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0"/>
  <sheetViews>
    <sheetView workbookViewId="0">
      <selection activeCell="C3" sqref="C3"/>
    </sheetView>
  </sheetViews>
  <sheetFormatPr baseColWidth="10" defaultRowHeight="15" x14ac:dyDescent="0.25"/>
  <cols>
    <col min="1" max="1" width="19.140625" customWidth="1"/>
    <col min="2" max="2" width="19.28515625" customWidth="1"/>
  </cols>
  <sheetData>
    <row r="1" spans="1:2" x14ac:dyDescent="0.25">
      <c r="A1" t="s">
        <v>23</v>
      </c>
    </row>
    <row r="2" spans="1:2" x14ac:dyDescent="0.25">
      <c r="B2" s="7" t="s">
        <v>24</v>
      </c>
    </row>
    <row r="3" spans="1:2" x14ac:dyDescent="0.25">
      <c r="A3" s="7" t="s">
        <v>0</v>
      </c>
      <c r="B3" s="8">
        <v>102000</v>
      </c>
    </row>
    <row r="4" spans="1:2" x14ac:dyDescent="0.25">
      <c r="A4" s="1"/>
      <c r="B4" s="8">
        <v>102000</v>
      </c>
    </row>
    <row r="5" spans="1:2" x14ac:dyDescent="0.25">
      <c r="A5" s="1"/>
      <c r="B5" s="8">
        <v>102000</v>
      </c>
    </row>
    <row r="6" spans="1:2" x14ac:dyDescent="0.25">
      <c r="A6" s="1"/>
      <c r="B6" s="8">
        <v>102000</v>
      </c>
    </row>
    <row r="7" spans="1:2" x14ac:dyDescent="0.25">
      <c r="A7" s="1"/>
      <c r="B7" s="8">
        <v>102000</v>
      </c>
    </row>
    <row r="8" spans="1:2" x14ac:dyDescent="0.25">
      <c r="A8" s="1"/>
      <c r="B8" s="8">
        <v>102000</v>
      </c>
    </row>
    <row r="9" spans="1:2" x14ac:dyDescent="0.25">
      <c r="A9" s="1"/>
      <c r="B9" s="1"/>
    </row>
    <row r="10" spans="1:2" x14ac:dyDescent="0.25">
      <c r="A10" s="7" t="s">
        <v>1</v>
      </c>
      <c r="B10" s="1">
        <v>400</v>
      </c>
    </row>
    <row r="11" spans="1:2" x14ac:dyDescent="0.25">
      <c r="A11" s="1"/>
      <c r="B11" s="1">
        <v>400</v>
      </c>
    </row>
    <row r="12" spans="1:2" x14ac:dyDescent="0.25">
      <c r="A12" s="1"/>
      <c r="B12" s="1">
        <v>400</v>
      </c>
    </row>
    <row r="13" spans="1:2" x14ac:dyDescent="0.25">
      <c r="A13" s="1"/>
      <c r="B13" s="1">
        <v>400</v>
      </c>
    </row>
    <row r="14" spans="1:2" x14ac:dyDescent="0.25">
      <c r="A14" s="1"/>
      <c r="B14" s="1">
        <v>400</v>
      </c>
    </row>
    <row r="15" spans="1:2" x14ac:dyDescent="0.25">
      <c r="A15" s="1"/>
      <c r="B15" s="1">
        <v>400</v>
      </c>
    </row>
    <row r="16" spans="1:2" x14ac:dyDescent="0.25">
      <c r="A16" s="1"/>
      <c r="B16" s="1"/>
    </row>
    <row r="17" spans="1:2" x14ac:dyDescent="0.25">
      <c r="A17" s="7" t="s">
        <v>2</v>
      </c>
      <c r="B17" s="8">
        <v>100000</v>
      </c>
    </row>
    <row r="18" spans="1:2" x14ac:dyDescent="0.25">
      <c r="A18" s="1"/>
      <c r="B18" s="8">
        <v>100000</v>
      </c>
    </row>
    <row r="19" spans="1:2" x14ac:dyDescent="0.25">
      <c r="A19" s="1"/>
      <c r="B19" s="8">
        <v>100000</v>
      </c>
    </row>
    <row r="20" spans="1:2" x14ac:dyDescent="0.25">
      <c r="A20" s="1"/>
      <c r="B20" s="8">
        <v>100000</v>
      </c>
    </row>
    <row r="21" spans="1:2" x14ac:dyDescent="0.25">
      <c r="A21" s="1"/>
      <c r="B21" s="8">
        <v>100000</v>
      </c>
    </row>
    <row r="22" spans="1:2" x14ac:dyDescent="0.25">
      <c r="A22" s="1"/>
      <c r="B22" s="1"/>
    </row>
    <row r="23" spans="1:2" x14ac:dyDescent="0.25">
      <c r="A23" s="7" t="s">
        <v>3</v>
      </c>
      <c r="B23" s="8">
        <v>350000</v>
      </c>
    </row>
    <row r="24" spans="1:2" x14ac:dyDescent="0.25">
      <c r="A24" s="1"/>
      <c r="B24" s="8">
        <v>350000</v>
      </c>
    </row>
    <row r="25" spans="1:2" x14ac:dyDescent="0.25">
      <c r="A25" s="1"/>
      <c r="B25" s="8">
        <v>350000</v>
      </c>
    </row>
    <row r="26" spans="1:2" x14ac:dyDescent="0.25">
      <c r="A26" s="1"/>
      <c r="B26" s="8">
        <v>350000</v>
      </c>
    </row>
    <row r="27" spans="1:2" x14ac:dyDescent="0.25">
      <c r="A27" s="1"/>
      <c r="B27" s="8">
        <v>350000</v>
      </c>
    </row>
    <row r="28" spans="1:2" x14ac:dyDescent="0.25">
      <c r="A28" s="1"/>
      <c r="B28" s="8">
        <v>350000</v>
      </c>
    </row>
    <row r="29" spans="1:2" x14ac:dyDescent="0.25">
      <c r="A29" s="1"/>
      <c r="B29" s="8">
        <v>350000</v>
      </c>
    </row>
    <row r="30" spans="1:2" x14ac:dyDescent="0.25">
      <c r="A30" s="1"/>
      <c r="B30" s="8">
        <v>350000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Formule de produit</vt:lpstr>
      <vt:lpstr>Stock des ingredient</vt:lpstr>
      <vt:lpstr>Part de marché</vt:lpstr>
      <vt:lpstr>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meriem ameziani</dc:creator>
  <cp:lastModifiedBy> </cp:lastModifiedBy>
  <dcterms:created xsi:type="dcterms:W3CDTF">2016-12-06T07:48:24Z</dcterms:created>
  <dcterms:modified xsi:type="dcterms:W3CDTF">2016-12-06T09:51:30Z</dcterms:modified>
</cp:coreProperties>
</file>