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0730" windowHeight="1176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gamme">[1]couleurs!$A$1:$E$1</definedName>
  </definedNames>
  <calcPr calcId="145621"/>
</workbook>
</file>

<file path=xl/calcChain.xml><?xml version="1.0" encoding="utf-8"?>
<calcChain xmlns="http://schemas.openxmlformats.org/spreadsheetml/2006/main">
  <c r="G3" i="2" l="1"/>
  <c r="E5" i="2"/>
  <c r="E4" i="2"/>
  <c r="E3" i="2"/>
  <c r="C5" i="2"/>
  <c r="C4" i="2"/>
  <c r="C3" i="2"/>
  <c r="I5" i="2" l="1"/>
  <c r="G5" i="2"/>
  <c r="D5" i="2"/>
  <c r="I4" i="2"/>
  <c r="G4" i="2"/>
  <c r="D4" i="2"/>
  <c r="I3" i="2"/>
  <c r="D3" i="2"/>
</calcChain>
</file>

<file path=xl/sharedStrings.xml><?xml version="1.0" encoding="utf-8"?>
<sst xmlns="http://schemas.openxmlformats.org/spreadsheetml/2006/main" count="30" uniqueCount="19">
  <si>
    <t>magasins</t>
  </si>
  <si>
    <t>date livraison prévisionelle</t>
  </si>
  <si>
    <t>semaine</t>
  </si>
  <si>
    <t>date de commande prévisonnelle fournisseur</t>
  </si>
  <si>
    <t>quantité</t>
  </si>
  <si>
    <t>transport</t>
  </si>
  <si>
    <t>prix HT/ unite</t>
  </si>
  <si>
    <t>prix total HT</t>
  </si>
  <si>
    <t>gamme</t>
  </si>
  <si>
    <t>couleur</t>
  </si>
  <si>
    <t>ref</t>
  </si>
  <si>
    <t>adresse</t>
  </si>
  <si>
    <t>code postal</t>
  </si>
  <si>
    <t>telephone</t>
  </si>
  <si>
    <t>etat</t>
  </si>
  <si>
    <t>Blanc_x</t>
  </si>
  <si>
    <t>Vert_x</t>
  </si>
  <si>
    <t>Violet_a</t>
  </si>
  <si>
    <t>commandes prévisonnel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</si>
</sst>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1" xfId="0" applyBorder="1" applyAlignment="1"/>
    <xf numFmtId="0" fontId="0" fillId="0" borderId="2" xfId="0" applyBorder="1" applyAlignment="1"/>
    <xf numFmtId="0" fontId="0" fillId="0" borderId="2" xfId="0" applyBorder="1"/>
    <xf numFmtId="0" fontId="0" fillId="0" borderId="3" xfId="0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0" fillId="0" borderId="7" xfId="0" applyBorder="1" applyAlignment="1">
      <alignment horizontal="center"/>
    </xf>
    <xf numFmtId="0" fontId="2" fillId="0" borderId="8" xfId="0" applyFont="1" applyBorder="1"/>
    <xf numFmtId="0" fontId="2" fillId="0" borderId="7" xfId="0" applyFont="1" applyFill="1" applyBorder="1"/>
    <xf numFmtId="0" fontId="2" fillId="0" borderId="9" xfId="0" applyFont="1" applyFill="1" applyBorder="1"/>
    <xf numFmtId="0" fontId="2" fillId="0" borderId="5" xfId="0" applyFont="1" applyFill="1" applyBorder="1"/>
    <xf numFmtId="0" fontId="2" fillId="0" borderId="10" xfId="0" applyFont="1" applyFill="1" applyBorder="1"/>
    <xf numFmtId="0" fontId="0" fillId="0" borderId="11" xfId="0" applyBorder="1"/>
    <xf numFmtId="14" fontId="0" fillId="0" borderId="12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44" fontId="0" fillId="0" borderId="12" xfId="1" applyFont="1" applyBorder="1" applyAlignment="1">
      <alignment horizontal="center"/>
    </xf>
    <xf numFmtId="1" fontId="0" fillId="2" borderId="12" xfId="0" applyNumberFormat="1" applyFill="1" applyBorder="1" applyAlignment="1">
      <alignment horizontal="center"/>
    </xf>
    <xf numFmtId="0" fontId="0" fillId="0" borderId="13" xfId="0" applyBorder="1" applyAlignment="1">
      <alignment horizontal="center"/>
    </xf>
    <xf numFmtId="1" fontId="0" fillId="0" borderId="12" xfId="0" applyNumberFormat="1" applyFill="1" applyBorder="1" applyAlignment="1">
      <alignment horizontal="center"/>
    </xf>
    <xf numFmtId="1" fontId="0" fillId="3" borderId="12" xfId="0" applyNumberFormat="1" applyFill="1" applyBorder="1" applyAlignment="1">
      <alignment horizontal="center"/>
    </xf>
    <xf numFmtId="0" fontId="3" fillId="0" borderId="0" xfId="0" applyFont="1"/>
    <xf numFmtId="14" fontId="0" fillId="0" borderId="0" xfId="0" applyNumberFormat="1"/>
  </cellXfs>
  <cellStyles count="2">
    <cellStyle name="Monétaire" xfId="1" builtinId="4"/>
    <cellStyle name="Normal" xfId="0" builtinId="0"/>
  </cellStyles>
  <dxfs count="4"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Z3HJJ81M\References%20spinboard%20ean%20sk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etstock"/>
      <sheetName val="appro adulte"/>
      <sheetName val="appro enfant"/>
      <sheetName val="appro xcross"/>
      <sheetName val="appro stadium"/>
      <sheetName val="appro licence"/>
      <sheetName val="Reinisitalisation"/>
      <sheetName val="Evolution"/>
      <sheetName val="pantone"/>
      <sheetName val="commandes magasins"/>
      <sheetName val="prévisionel appro"/>
      <sheetName val="couleu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adulte</v>
          </cell>
          <cell r="B1" t="str">
            <v>enfant</v>
          </cell>
          <cell r="C1" t="str">
            <v>xcross</v>
          </cell>
          <cell r="D1" t="str">
            <v>stadium</v>
          </cell>
          <cell r="E1" t="str">
            <v>licences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N1:V3"/>
  <sheetViews>
    <sheetView topLeftCell="H1" workbookViewId="0">
      <selection activeCell="N9" sqref="N9"/>
    </sheetView>
  </sheetViews>
  <sheetFormatPr baseColWidth="10" defaultRowHeight="15" x14ac:dyDescent="0.25"/>
  <sheetData>
    <row r="1" spans="14:22" x14ac:dyDescent="0.25">
      <c r="N1" t="s">
        <v>18</v>
      </c>
    </row>
    <row r="2" spans="14:22" x14ac:dyDescent="0.25">
      <c r="N2" s="23" t="s">
        <v>0</v>
      </c>
      <c r="O2" s="23" t="s">
        <v>1</v>
      </c>
      <c r="P2" s="23" t="s">
        <v>2</v>
      </c>
      <c r="Q2" s="23" t="s">
        <v>3</v>
      </c>
      <c r="R2" s="23" t="s">
        <v>2</v>
      </c>
      <c r="S2" s="23" t="s">
        <v>4</v>
      </c>
      <c r="T2" s="23" t="s">
        <v>8</v>
      </c>
      <c r="U2" s="23" t="s">
        <v>9</v>
      </c>
      <c r="V2" s="23" t="s">
        <v>10</v>
      </c>
    </row>
    <row r="3" spans="14:22" x14ac:dyDescent="0.25">
      <c r="O3" s="24"/>
      <c r="Q3" s="2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6"/>
  <sheetViews>
    <sheetView tabSelected="1" workbookViewId="0">
      <selection activeCell="D17" sqref="D17"/>
    </sheetView>
  </sheetViews>
  <sheetFormatPr baseColWidth="10" defaultRowHeight="15" x14ac:dyDescent="0.25"/>
  <cols>
    <col min="14" max="14" width="14.140625" customWidth="1"/>
    <col min="15" max="15" width="15" customWidth="1"/>
  </cols>
  <sheetData>
    <row r="1" spans="1:16" ht="15.75" thickBot="1" x14ac:dyDescent="0.3">
      <c r="A1" s="1"/>
      <c r="B1" s="2"/>
      <c r="C1" s="2"/>
      <c r="D1" s="2"/>
      <c r="E1" s="2"/>
      <c r="F1" s="2"/>
      <c r="G1" s="2"/>
      <c r="H1" s="2"/>
      <c r="I1" s="2"/>
      <c r="J1" s="3"/>
      <c r="K1" s="3"/>
      <c r="L1" s="3"/>
      <c r="M1" s="3"/>
      <c r="N1" s="3"/>
      <c r="O1" s="4"/>
    </row>
    <row r="2" spans="1:16" ht="15.75" x14ac:dyDescent="0.25">
      <c r="A2" s="5" t="s">
        <v>0</v>
      </c>
      <c r="B2" s="6" t="s">
        <v>1</v>
      </c>
      <c r="C2" s="7" t="s">
        <v>2</v>
      </c>
      <c r="D2" s="8" t="s">
        <v>3</v>
      </c>
      <c r="E2" s="9" t="s">
        <v>2</v>
      </c>
      <c r="F2" s="6" t="s">
        <v>4</v>
      </c>
      <c r="G2" s="6" t="s">
        <v>5</v>
      </c>
      <c r="H2" s="6" t="s">
        <v>6</v>
      </c>
      <c r="I2" s="6" t="s">
        <v>7</v>
      </c>
      <c r="J2" s="6" t="s">
        <v>8</v>
      </c>
      <c r="K2" s="7" t="s">
        <v>9</v>
      </c>
      <c r="L2" s="10" t="s">
        <v>10</v>
      </c>
      <c r="M2" s="11" t="s">
        <v>11</v>
      </c>
      <c r="N2" s="12" t="s">
        <v>12</v>
      </c>
      <c r="O2" s="12" t="s">
        <v>13</v>
      </c>
      <c r="P2" s="13" t="s">
        <v>14</v>
      </c>
    </row>
    <row r="3" spans="1:16" x14ac:dyDescent="0.25">
      <c r="A3" s="14"/>
      <c r="B3" s="15">
        <v>42241</v>
      </c>
      <c r="C3" s="16">
        <f>INT((B3-LOOKUP(B3,DATE(YEAR(B3)+{-1;0;1},1,3)-WEEKDAY(DATE(YEAR(B3)+{-1;0;1},1,3))+2))/7)+1</f>
        <v>35</v>
      </c>
      <c r="D3" s="15">
        <f>B3-46</f>
        <v>42195</v>
      </c>
      <c r="E3" s="16">
        <f>INT((D3-LOOKUP(D3,DATE(YEAR(D3)+{-1;0;1},1,3)-WEEKDAY(DATE(YEAR(D3)+{-1;0;1},1,3))+2))/7)+1</f>
        <v>28</v>
      </c>
      <c r="F3" s="16">
        <v>10</v>
      </c>
      <c r="G3" s="17" t="str">
        <f>IF(F3&gt;=3,"Gratuit",IF(F3=0," ",12))</f>
        <v>Gratuit</v>
      </c>
      <c r="H3" s="18"/>
      <c r="I3" s="18">
        <f>H3*F3</f>
        <v>0</v>
      </c>
      <c r="J3" s="16"/>
      <c r="K3" s="16" t="s">
        <v>15</v>
      </c>
      <c r="L3" s="19"/>
      <c r="M3" s="15"/>
      <c r="N3" s="16"/>
      <c r="O3" s="16"/>
      <c r="P3" s="20"/>
    </row>
    <row r="4" spans="1:16" x14ac:dyDescent="0.25">
      <c r="A4" s="14"/>
      <c r="B4" s="15">
        <v>42140</v>
      </c>
      <c r="C4" s="16">
        <f>INT((B4-LOOKUP(B4,DATE(YEAR(B4)+{-1;0;1},1,3)-WEEKDAY(DATE(YEAR(B4)+{-1;0;1},1,3))+2))/7)+1</f>
        <v>20</v>
      </c>
      <c r="D4" s="15">
        <f>B4-46</f>
        <v>42094</v>
      </c>
      <c r="E4" s="16">
        <f>INT((D4-LOOKUP(D4,DATE(YEAR(D4)+{-1;0;1},1,3)-WEEKDAY(DATE(YEAR(D4)+{-1;0;1},1,3))+2))/7)+1</f>
        <v>14</v>
      </c>
      <c r="F4" s="16">
        <v>15</v>
      </c>
      <c r="G4" s="17" t="str">
        <f>IF(F4&gt;=3,"Gratuit",IF(F4=0," ",12))</f>
        <v>Gratuit</v>
      </c>
      <c r="H4" s="18"/>
      <c r="I4" s="18">
        <f t="shared" ref="I4:I5" si="0">H4*F4</f>
        <v>0</v>
      </c>
      <c r="J4" s="16"/>
      <c r="K4" s="16" t="s">
        <v>16</v>
      </c>
      <c r="L4" s="21"/>
      <c r="M4" s="16"/>
      <c r="N4" s="16"/>
      <c r="O4" s="16"/>
      <c r="P4" s="20"/>
    </row>
    <row r="5" spans="1:16" x14ac:dyDescent="0.25">
      <c r="A5" s="14"/>
      <c r="B5" s="15">
        <v>42505</v>
      </c>
      <c r="C5" s="16">
        <f>INT((B5-LOOKUP(B5,DATE(YEAR(B5)+{-1;0;1},1,3)-WEEKDAY(DATE(YEAR(B5)+{-1;0;1},1,3))+2))/7)+1</f>
        <v>19</v>
      </c>
      <c r="D5" s="15">
        <f>B5-46</f>
        <v>42459</v>
      </c>
      <c r="E5" s="16">
        <f>INT((D5-LOOKUP(D5,DATE(YEAR(D5)+{-1;0;1},1,3)-WEEKDAY(DATE(YEAR(D5)+{-1;0;1},1,3))+2))/7)+1</f>
        <v>13</v>
      </c>
      <c r="F5" s="16">
        <v>20</v>
      </c>
      <c r="G5" s="17" t="str">
        <f t="shared" ref="G5" si="1">IF(F5&gt;=3,"Gratuit",IF(F5=0," ",12))</f>
        <v>Gratuit</v>
      </c>
      <c r="H5" s="18"/>
      <c r="I5" s="18">
        <f t="shared" si="0"/>
        <v>0</v>
      </c>
      <c r="J5" s="16"/>
      <c r="K5" s="16" t="s">
        <v>17</v>
      </c>
      <c r="L5" s="19"/>
      <c r="M5" s="16"/>
      <c r="N5" s="16"/>
      <c r="O5" s="16"/>
      <c r="P5" s="20"/>
    </row>
    <row r="6" spans="1:16" x14ac:dyDescent="0.25">
      <c r="A6" s="14"/>
      <c r="B6" s="15"/>
      <c r="C6" s="16"/>
      <c r="D6" s="16"/>
      <c r="E6" s="16"/>
      <c r="F6" s="16"/>
      <c r="G6" s="17"/>
      <c r="H6" s="18"/>
      <c r="I6" s="18"/>
      <c r="J6" s="16"/>
      <c r="K6" s="16" t="s">
        <v>16</v>
      </c>
      <c r="L6" s="22"/>
      <c r="M6" s="16"/>
      <c r="N6" s="16"/>
      <c r="O6" s="16"/>
      <c r="P6" s="20"/>
    </row>
  </sheetData>
  <conditionalFormatting sqref="A1:P6">
    <cfRule type="expression" dxfId="3" priority="2">
      <formula>MOD(ROW(),2)</formula>
    </cfRule>
  </conditionalFormatting>
  <conditionalFormatting sqref="E2">
    <cfRule type="expression" dxfId="2" priority="1">
      <formula>MOD(ROW(),2)</formula>
    </cfRule>
  </conditionalFormatting>
  <conditionalFormatting sqref="O3:O6">
    <cfRule type="expression" dxfId="1" priority="3">
      <formula>($B3=TODAY())</formula>
    </cfRule>
  </conditionalFormatting>
  <dataValidations count="1">
    <dataValidation type="list" allowBlank="1" showInputMessage="1" showErrorMessage="1" sqref="K3:K6">
      <formula1>INDIRECT(J3)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Chantecaille</dc:creator>
  <cp:lastModifiedBy> </cp:lastModifiedBy>
  <dcterms:created xsi:type="dcterms:W3CDTF">2016-05-16T09:03:47Z</dcterms:created>
  <dcterms:modified xsi:type="dcterms:W3CDTF">2016-05-16T10:50:40Z</dcterms:modified>
</cp:coreProperties>
</file>