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073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3" i="1" l="1"/>
  <c r="D14" i="1"/>
  <c r="D12" i="1"/>
  <c r="C14" i="1"/>
  <c r="C12" i="1"/>
  <c r="C13" i="1"/>
  <c r="B8" i="1"/>
  <c r="C5" i="1"/>
  <c r="C4" i="1"/>
  <c r="B7" i="1"/>
  <c r="D24" i="1" l="1"/>
  <c r="D25" i="1" s="1"/>
  <c r="D23" i="1"/>
  <c r="D22" i="1"/>
</calcChain>
</file>

<file path=xl/sharedStrings.xml><?xml version="1.0" encoding="utf-8"?>
<sst xmlns="http://schemas.openxmlformats.org/spreadsheetml/2006/main" count="20" uniqueCount="18">
  <si>
    <t>Temps cumulé</t>
  </si>
  <si>
    <t>En décimal :</t>
  </si>
  <si>
    <t>En décimal</t>
  </si>
  <si>
    <t>Taux 1</t>
  </si>
  <si>
    <t>Taux 2</t>
  </si>
  <si>
    <t>Taux 3</t>
  </si>
  <si>
    <t>Taux horaire</t>
  </si>
  <si>
    <t>Taux</t>
  </si>
  <si>
    <t>Montant</t>
  </si>
  <si>
    <t>Durée</t>
  </si>
  <si>
    <t>Majoration</t>
  </si>
  <si>
    <t>3 taux pour 3 périodes</t>
  </si>
  <si>
    <t>pour le temps cumulés</t>
  </si>
  <si>
    <t>Dans mon exemple, j'aimerai trouvé</t>
  </si>
  <si>
    <t>Extraire la durée pour chaque période</t>
  </si>
  <si>
    <t>Début de service</t>
  </si>
  <si>
    <t>Fin de service</t>
  </si>
  <si>
    <t>'=SI(ET(hf+(hf&lt;=dp)&gt;=fp+(fp&lt;dp);hf+(hf&lt;=dp)&lt;hd+(hd&lt;=dp));fp+(fp&lt;dp)-dp;MOD(MIN(hf+(hf&lt;=dp);fp+(fp&lt;dp))-MIN(hd+(hd&lt;=dp);fp+(fp&lt;dp));fp+(fp&lt;dp)-dp))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</si>
</sst>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164" fontId="0" fillId="0" borderId="0" xfId="0" applyNumberFormat="1"/>
    <xf numFmtId="2" fontId="0" fillId="0" borderId="0" xfId="0" applyNumberFormat="1"/>
    <xf numFmtId="0" fontId="2" fillId="0" borderId="0" xfId="0" applyFont="1" applyAlignment="1">
      <alignment horizontal="right"/>
    </xf>
    <xf numFmtId="0" fontId="2" fillId="0" borderId="0" xfId="0" applyFont="1"/>
    <xf numFmtId="44" fontId="0" fillId="0" borderId="0" xfId="1" applyFont="1"/>
    <xf numFmtId="0" fontId="2" fillId="0" borderId="0" xfId="0" applyFont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0" borderId="1" xfId="0" applyBorder="1"/>
    <xf numFmtId="9" fontId="0" fillId="0" borderId="2" xfId="0" applyNumberFormat="1" applyBorder="1" applyAlignment="1">
      <alignment horizontal="center"/>
    </xf>
    <xf numFmtId="0" fontId="0" fillId="0" borderId="2" xfId="0" applyBorder="1"/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9" fontId="0" fillId="0" borderId="11" xfId="0" applyNumberFormat="1" applyBorder="1" applyAlignment="1">
      <alignment horizontal="center"/>
    </xf>
    <xf numFmtId="0" fontId="0" fillId="0" borderId="11" xfId="0" applyBorder="1"/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44" fontId="0" fillId="0" borderId="7" xfId="0" applyNumberFormat="1" applyBorder="1"/>
    <xf numFmtId="44" fontId="0" fillId="0" borderId="9" xfId="0" applyNumberFormat="1" applyBorder="1"/>
    <xf numFmtId="44" fontId="0" fillId="0" borderId="12" xfId="0" applyNumberFormat="1" applyBorder="1"/>
    <xf numFmtId="44" fontId="0" fillId="0" borderId="0" xfId="0" applyNumberFormat="1"/>
    <xf numFmtId="9" fontId="0" fillId="0" borderId="0" xfId="0" applyNumberFormat="1" applyBorder="1" applyAlignment="1">
      <alignment horizontal="center"/>
    </xf>
    <xf numFmtId="9" fontId="0" fillId="0" borderId="16" xfId="0" applyNumberForma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20" fontId="0" fillId="0" borderId="0" xfId="0" applyNumberFormat="1" applyBorder="1" applyAlignment="1">
      <alignment horizontal="center"/>
    </xf>
    <xf numFmtId="20" fontId="0" fillId="0" borderId="14" xfId="0" applyNumberFormat="1" applyBorder="1" applyAlignment="1">
      <alignment horizontal="center"/>
    </xf>
    <xf numFmtId="20" fontId="0" fillId="0" borderId="16" xfId="0" applyNumberFormat="1" applyBorder="1" applyAlignment="1">
      <alignment horizontal="center"/>
    </xf>
    <xf numFmtId="20" fontId="0" fillId="0" borderId="17" xfId="0" applyNumberFormat="1" applyBorder="1" applyAlignment="1">
      <alignment horizontal="center"/>
    </xf>
    <xf numFmtId="0" fontId="0" fillId="0" borderId="0" xfId="0" quotePrefix="1"/>
    <xf numFmtId="164" fontId="0" fillId="2" borderId="2" xfId="0" applyNumberFormat="1" applyFill="1" applyBorder="1"/>
    <xf numFmtId="164" fontId="0" fillId="2" borderId="1" xfId="0" applyNumberFormat="1" applyFill="1" applyBorder="1"/>
    <xf numFmtId="164" fontId="0" fillId="2" borderId="11" xfId="0" applyNumberForma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14</xdr:row>
      <xdr:rowOff>19051</xdr:rowOff>
    </xdr:from>
    <xdr:to>
      <xdr:col>2</xdr:col>
      <xdr:colOff>523875</xdr:colOff>
      <xdr:row>15</xdr:row>
      <xdr:rowOff>171450</xdr:rowOff>
    </xdr:to>
    <xdr:cxnSp macro="">
      <xdr:nvCxnSpPr>
        <xdr:cNvPr id="3" name="Connecteur droit avec flèche 2"/>
        <xdr:cNvCxnSpPr/>
      </xdr:nvCxnSpPr>
      <xdr:spPr>
        <a:xfrm flipH="1" flipV="1">
          <a:off x="2295525" y="2743201"/>
          <a:ext cx="19050" cy="342899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workbookViewId="0">
      <selection activeCell="H19" sqref="H19"/>
    </sheetView>
  </sheetViews>
  <sheetFormatPr baseColWidth="10" defaultRowHeight="15" x14ac:dyDescent="0.25"/>
  <cols>
    <col min="1" max="1" width="15.42578125" bestFit="1" customWidth="1"/>
  </cols>
  <sheetData>
    <row r="1" spans="1:9" x14ac:dyDescent="0.25">
      <c r="A1" s="6" t="s">
        <v>6</v>
      </c>
      <c r="B1" s="5">
        <v>12.5</v>
      </c>
    </row>
    <row r="2" spans="1:9" ht="15.75" thickBot="1" x14ac:dyDescent="0.3"/>
    <row r="3" spans="1:9" ht="15.75" thickBot="1" x14ac:dyDescent="0.3">
      <c r="C3" s="4" t="s">
        <v>2</v>
      </c>
      <c r="F3" s="27" t="s">
        <v>11</v>
      </c>
      <c r="G3" s="28"/>
      <c r="H3" s="28"/>
      <c r="I3" s="29"/>
    </row>
    <row r="4" spans="1:9" x14ac:dyDescent="0.25">
      <c r="A4" s="3" t="s">
        <v>15</v>
      </c>
      <c r="B4" s="1">
        <v>0.75</v>
      </c>
      <c r="C4" s="2">
        <f>B4*24</f>
        <v>18</v>
      </c>
      <c r="F4" s="19">
        <v>1</v>
      </c>
      <c r="G4" s="25">
        <v>0.1</v>
      </c>
      <c r="H4" s="30">
        <v>0.25</v>
      </c>
      <c r="I4" s="31">
        <v>0.83333333333333337</v>
      </c>
    </row>
    <row r="5" spans="1:9" x14ac:dyDescent="0.25">
      <c r="A5" s="3" t="s">
        <v>16</v>
      </c>
      <c r="B5" s="1">
        <v>3.4722222222222224E-2</v>
      </c>
      <c r="C5" s="2">
        <f>B5*24</f>
        <v>0.83333333333333337</v>
      </c>
      <c r="F5" s="19">
        <v>2</v>
      </c>
      <c r="G5" s="25">
        <v>0.25</v>
      </c>
      <c r="H5" s="30">
        <v>0.83333333333333337</v>
      </c>
      <c r="I5" s="31">
        <v>0</v>
      </c>
    </row>
    <row r="6" spans="1:9" ht="15.75" thickBot="1" x14ac:dyDescent="0.3">
      <c r="A6" s="3"/>
      <c r="F6" s="20">
        <v>3</v>
      </c>
      <c r="G6" s="26">
        <v>0.5</v>
      </c>
      <c r="H6" s="32">
        <v>0</v>
      </c>
      <c r="I6" s="33">
        <v>0.25</v>
      </c>
    </row>
    <row r="7" spans="1:9" x14ac:dyDescent="0.25">
      <c r="A7" s="3" t="s">
        <v>0</v>
      </c>
      <c r="B7" s="1">
        <f>MOD(B5-B4,1)</f>
        <v>0.28472222222222221</v>
      </c>
    </row>
    <row r="8" spans="1:9" x14ac:dyDescent="0.25">
      <c r="A8" s="3" t="s">
        <v>1</v>
      </c>
      <c r="B8" s="2">
        <f>B7*24</f>
        <v>6.833333333333333</v>
      </c>
    </row>
    <row r="9" spans="1:9" x14ac:dyDescent="0.25">
      <c r="D9" t="s">
        <v>17</v>
      </c>
    </row>
    <row r="10" spans="1:9" ht="15.75" thickBot="1" x14ac:dyDescent="0.3"/>
    <row r="11" spans="1:9" ht="15.75" thickBot="1" x14ac:dyDescent="0.3">
      <c r="A11" s="16" t="s">
        <v>7</v>
      </c>
      <c r="B11" s="17" t="s">
        <v>10</v>
      </c>
      <c r="C11" s="17" t="s">
        <v>9</v>
      </c>
      <c r="D11" s="18" t="s">
        <v>8</v>
      </c>
    </row>
    <row r="12" spans="1:9" x14ac:dyDescent="0.25">
      <c r="A12" s="11" t="s">
        <v>3</v>
      </c>
      <c r="B12" s="9">
        <v>0.1</v>
      </c>
      <c r="C12" s="35">
        <f>IF(AND($B$5+($B$5&lt;=$H4)&gt;=$I4+($I4&lt;$H4),$B$5+($B$5&lt;=$H4)&lt;$B$4+($B$4&lt;=$H4)),$I4+($I4&lt;$H4)-$H4,MOD(MIN($B$5+($B$5&lt;=$H4),$I4+($I4&lt;$H4))-MIN($B$4+($B$4&lt;=$H4),$I4+($I4&lt;$H4)),$I4+($I4&lt;$H4)-$H4))</f>
        <v>8.333333333333337E-2</v>
      </c>
      <c r="D12" s="21">
        <f>$B$1*C12*24*(1+B12)</f>
        <v>27.500000000000018</v>
      </c>
      <c r="F12" s="34"/>
    </row>
    <row r="13" spans="1:9" x14ac:dyDescent="0.25">
      <c r="A13" s="12" t="s">
        <v>4</v>
      </c>
      <c r="B13" s="7">
        <v>0.25</v>
      </c>
      <c r="C13" s="36">
        <f>IF(AND($B$5+($B$5&lt;=$H5)&gt;=$I5+($I5&lt;$H5),$B$5+($B$5&lt;=$H5)&lt;$B$4+($B$4&lt;=$H5)),$I5+($I5&lt;$H5)-$H5,MOD(MIN($B$5+($B$5&lt;=$H5),$I5+($I5&lt;$H5))-MIN($B$4+($B$4&lt;=$H5),$I5+($I5&lt;$H5)),$I5+($I5&lt;$H5)-$H5))</f>
        <v>0.16666666666666663</v>
      </c>
      <c r="D13" s="21">
        <f t="shared" ref="D13:D14" si="0">$B$1*C13*24*(1+B13)</f>
        <v>62.499999999999993</v>
      </c>
    </row>
    <row r="14" spans="1:9" ht="15.75" thickBot="1" x14ac:dyDescent="0.3">
      <c r="A14" s="13" t="s">
        <v>5</v>
      </c>
      <c r="B14" s="14">
        <v>0.5</v>
      </c>
      <c r="C14" s="37">
        <f>IF(AND($B$5+($B$5&lt;=$H6)&gt;=$I6+($I6&lt;$H6),$B$5+($B$5&lt;=$H6)&lt;$B$4+($B$4&lt;=$H6)),$I6+($I6&lt;$H6)-$H6,MOD(MIN($B$5+($B$5&lt;=$H6),$I6+($I6&lt;$H6))-MIN($B$4+($B$4&lt;=$H6),$I6+($I6&lt;$H6)),$I6+($I6&lt;$H6)-$H6))</f>
        <v>3.472222222222221E-2</v>
      </c>
      <c r="D14" s="21">
        <f t="shared" si="0"/>
        <v>15.624999999999993</v>
      </c>
    </row>
    <row r="15" spans="1:9" x14ac:dyDescent="0.25">
      <c r="G15" s="34"/>
    </row>
    <row r="17" spans="3:4" x14ac:dyDescent="0.25">
      <c r="C17" t="s">
        <v>14</v>
      </c>
    </row>
    <row r="18" spans="3:4" x14ac:dyDescent="0.25">
      <c r="C18" t="s">
        <v>12</v>
      </c>
    </row>
    <row r="19" spans="3:4" x14ac:dyDescent="0.25">
      <c r="C19" t="s">
        <v>13</v>
      </c>
    </row>
    <row r="20" spans="3:4" ht="15.75" thickBot="1" x14ac:dyDescent="0.3"/>
    <row r="21" spans="3:4" ht="15.75" thickBot="1" x14ac:dyDescent="0.3">
      <c r="C21" s="17" t="s">
        <v>9</v>
      </c>
      <c r="D21" s="18" t="s">
        <v>8</v>
      </c>
    </row>
    <row r="22" spans="3:4" x14ac:dyDescent="0.25">
      <c r="C22" s="10">
        <v>2</v>
      </c>
      <c r="D22" s="21">
        <f>C22*B1*1.1</f>
        <v>27.500000000000004</v>
      </c>
    </row>
    <row r="23" spans="3:4" x14ac:dyDescent="0.25">
      <c r="C23" s="8">
        <v>4</v>
      </c>
      <c r="D23" s="22">
        <f>C23*B1*1.25</f>
        <v>62.5</v>
      </c>
    </row>
    <row r="24" spans="3:4" ht="15.75" thickBot="1" x14ac:dyDescent="0.3">
      <c r="C24" s="15">
        <v>0.83</v>
      </c>
      <c r="D24" s="23">
        <f>C24*B1*1.5</f>
        <v>15.5625</v>
      </c>
    </row>
    <row r="25" spans="3:4" x14ac:dyDescent="0.25">
      <c r="D25" s="24">
        <f>SUM(D22:D24)</f>
        <v>105.5625</v>
      </c>
    </row>
  </sheetData>
  <mergeCells count="1">
    <mergeCell ref="F3:I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Greta Tertaire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Audouy</dc:creator>
  <cp:lastModifiedBy>     </cp:lastModifiedBy>
  <dcterms:created xsi:type="dcterms:W3CDTF">2015-10-05T08:44:10Z</dcterms:created>
  <dcterms:modified xsi:type="dcterms:W3CDTF">2015-10-05T12:41:14Z</dcterms:modified>
</cp:coreProperties>
</file>