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0" windowWidth="20490" windowHeight="7035"/>
  </bookViews>
  <sheets>
    <sheet name="MENU PRINCIPAL" sheetId="1" r:id="rId1"/>
    <sheet name="QUART" sheetId="2" state="hidden" r:id="rId2"/>
  </sheets>
  <functionGroups builtInGroupCount="17"/>
  <definedNames>
    <definedName name="MoisSem">'MENU PRINCIPAL'!$L$7:$L$60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" i="2" l="1"/>
  <c r="Y12" i="1"/>
  <c r="Y7" i="1"/>
  <c r="Y15" i="1"/>
  <c r="Y13" i="1"/>
  <c r="Y8" i="1"/>
  <c r="Y11" i="1"/>
  <c r="J7" i="1"/>
  <c r="Y14" i="1"/>
  <c r="Y10" i="1"/>
  <c r="Y18" i="1"/>
  <c r="Y17" i="1"/>
  <c r="Y9" i="1"/>
  <c r="B3" i="2"/>
  <c r="Y16" i="1"/>
  <c r="L7" i="1" l="1"/>
  <c r="J8" i="1"/>
  <c r="L8" i="1" s="1"/>
  <c r="B13" i="2"/>
  <c r="B23" i="2" s="1"/>
  <c r="B33" i="2" s="1"/>
  <c r="B43" i="2" s="1"/>
  <c r="B53" i="2" s="1"/>
  <c r="H8" i="1"/>
  <c r="H7" i="1"/>
  <c r="J9" i="1" l="1"/>
  <c r="L9" i="1" s="1"/>
  <c r="C3" i="2"/>
  <c r="N2" i="2" s="1"/>
  <c r="H9" i="1"/>
  <c r="J10" i="1" l="1"/>
  <c r="G3" i="2"/>
  <c r="K3" i="2" s="1"/>
  <c r="O3" i="2" s="1"/>
  <c r="S3" i="2" s="1"/>
  <c r="W3" i="2" s="1"/>
  <c r="AA3" i="2" s="1"/>
  <c r="C13" i="2"/>
  <c r="N12" i="2" s="1"/>
  <c r="H10" i="1"/>
  <c r="L10" i="1" l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6" i="1"/>
  <c r="H57" i="1"/>
  <c r="L56" i="1" l="1"/>
  <c r="J58" i="1"/>
  <c r="L58" i="1" s="1"/>
  <c r="H58" i="1"/>
  <c r="J59" i="1" l="1"/>
  <c r="H59" i="1"/>
  <c r="J60" i="1"/>
  <c r="L59" i="1" l="1"/>
  <c r="H60" i="1"/>
</calcChain>
</file>

<file path=xl/sharedStrings.xml><?xml version="1.0" encoding="utf-8"?>
<sst xmlns="http://schemas.openxmlformats.org/spreadsheetml/2006/main" count="43" uniqueCount="31">
  <si>
    <t>Mois</t>
  </si>
  <si>
    <t>Janvier</t>
  </si>
  <si>
    <t>Année</t>
  </si>
  <si>
    <t>LISTE DES AGENTS</t>
  </si>
  <si>
    <t>Prénoms et NOM</t>
  </si>
  <si>
    <t>Matricule</t>
  </si>
  <si>
    <t>Agent2</t>
  </si>
  <si>
    <t>TABLEAU DE QUART</t>
  </si>
  <si>
    <t>H.fin</t>
  </si>
  <si>
    <t>Agent3</t>
  </si>
  <si>
    <t>Agent4</t>
  </si>
  <si>
    <t>Agent5</t>
  </si>
  <si>
    <t>Agent6</t>
  </si>
  <si>
    <t>Agent1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</si>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</sst>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</numFmts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protection locked="0"/>
    </xf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9"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_agents" displayName="Liste_agents" ref="B8:E14" totalsRowShown="0">
  <autoFilter ref="B8:E14"/>
  <tableColumns count="4">
    <tableColumn id="1" name="Prénoms et NOM"/>
    <tableColumn id="7" name="Matricule" dataDxfId="8"/>
    <tableColumn id="3" name="R. en cours" dataDxfId="7"/>
    <tableColumn id="4" name="Modif.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tabSelected="1" zoomScaleNormal="100" workbookViewId="0">
      <selection activeCell="I3" sqref="I3"/>
    </sheetView>
  </sheetViews>
  <sheetFormatPr baseColWidth="10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0.140625" style="2" customWidth="1"/>
    <col min="5" max="5" width="10.7109375" style="2" bestFit="1" customWidth="1"/>
    <col min="6" max="7" width="7.85546875" style="2" bestFit="1" customWidth="1"/>
    <col min="8" max="11" width="11.42578125" style="2"/>
    <col min="12" max="12" width="10.7109375" style="2" customWidth="1"/>
    <col min="13" max="15" width="5.5703125" style="2" bestFit="1" customWidth="1"/>
    <col min="16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H6" s="70" t="s">
        <v>28</v>
      </c>
      <c r="I6" s="70"/>
      <c r="J6" s="60" t="s">
        <v>15</v>
      </c>
      <c r="K6" s="60" t="s">
        <v>16</v>
      </c>
      <c r="L6" s="60" t="s">
        <v>0</v>
      </c>
    </row>
    <row r="7" spans="1:26" x14ac:dyDescent="0.25">
      <c r="D7" s="19"/>
      <c r="E7" s="19"/>
      <c r="F7" s="19"/>
      <c r="G7" s="19"/>
      <c r="H7" s="68" t="str">
        <f ca="1">DATESSEM($I$1,J7)</f>
        <v>01-janv au 07-janv 2018</v>
      </c>
      <c r="I7" s="68"/>
      <c r="J7" s="61">
        <f ca="1">NSEMAN(DATE(I1,1,1))</f>
        <v>1</v>
      </c>
      <c r="K7" s="62"/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29</v>
      </c>
      <c r="E8" s="8" t="s">
        <v>30</v>
      </c>
      <c r="H8" s="69" t="str">
        <f t="shared" ref="H8:H21" ca="1" si="0">DATESSEM($I$1,J8)</f>
        <v>08-janv au 14-janv 2018</v>
      </c>
      <c r="I8" s="69"/>
      <c r="J8" s="64">
        <f ca="1">J7+1</f>
        <v>2</v>
      </c>
      <c r="K8" s="64"/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17</v>
      </c>
    </row>
    <row r="9" spans="1:26" x14ac:dyDescent="0.25">
      <c r="B9" s="3" t="s">
        <v>13</v>
      </c>
      <c r="C9" s="3">
        <v>21356</v>
      </c>
      <c r="D9" s="9"/>
      <c r="E9" s="10"/>
      <c r="H9" s="69" t="str">
        <f t="shared" ca="1" si="0"/>
        <v>15-janv au 21-janv 2018</v>
      </c>
      <c r="I9" s="69"/>
      <c r="J9" s="64">
        <f t="shared" ref="J9:J59" ca="1" si="3">J8+1</f>
        <v>3</v>
      </c>
      <c r="K9" s="64"/>
      <c r="L9" s="65" t="str">
        <f t="shared" ca="1" si="1"/>
        <v/>
      </c>
      <c r="Y9" s="2">
        <f t="shared" ca="1" si="2"/>
        <v>9</v>
      </c>
      <c r="Z9" s="2" t="s">
        <v>18</v>
      </c>
    </row>
    <row r="10" spans="1:26" x14ac:dyDescent="0.25">
      <c r="B10" s="3" t="s">
        <v>6</v>
      </c>
      <c r="C10" s="3">
        <v>32512</v>
      </c>
      <c r="D10" s="9"/>
      <c r="E10" s="9"/>
      <c r="H10" s="69" t="str">
        <f t="shared" ca="1" si="0"/>
        <v>22-janv au 28-janv 2018</v>
      </c>
      <c r="I10" s="69"/>
      <c r="J10" s="64">
        <f t="shared" ca="1" si="3"/>
        <v>4</v>
      </c>
      <c r="K10" s="64"/>
      <c r="L10" s="65" t="str">
        <f t="shared" ca="1" si="1"/>
        <v/>
      </c>
      <c r="Y10" s="2">
        <f t="shared" ca="1" si="2"/>
        <v>13</v>
      </c>
      <c r="Z10" s="2" t="s">
        <v>19</v>
      </c>
    </row>
    <row r="11" spans="1:26" x14ac:dyDescent="0.25">
      <c r="B11" s="3" t="s">
        <v>9</v>
      </c>
      <c r="C11" s="3">
        <v>25635</v>
      </c>
      <c r="D11" s="9"/>
      <c r="E11" s="10"/>
      <c r="H11" s="69" t="str">
        <f t="shared" ca="1" si="0"/>
        <v>29-janv au 04-févr 2018</v>
      </c>
      <c r="I11" s="69"/>
      <c r="J11" s="64">
        <f t="shared" ca="1" si="3"/>
        <v>5</v>
      </c>
      <c r="K11" s="64"/>
      <c r="L11" s="65" t="str">
        <f t="shared" ca="1" si="1"/>
        <v>Février</v>
      </c>
      <c r="Y11" s="2">
        <f t="shared" ca="1" si="2"/>
        <v>18</v>
      </c>
      <c r="Z11" s="2" t="s">
        <v>20</v>
      </c>
    </row>
    <row r="12" spans="1:26" x14ac:dyDescent="0.25">
      <c r="B12" s="2" t="s">
        <v>10</v>
      </c>
      <c r="C12" s="3"/>
      <c r="D12" s="10"/>
      <c r="E12" s="10"/>
      <c r="H12" s="69" t="str">
        <f t="shared" ca="1" si="0"/>
        <v>05-févr au 11-févr 2018</v>
      </c>
      <c r="I12" s="69"/>
      <c r="J12" s="64">
        <f t="shared" ca="1" si="3"/>
        <v>6</v>
      </c>
      <c r="K12" s="64"/>
      <c r="L12" s="65" t="str">
        <f t="shared" ca="1" si="1"/>
        <v/>
      </c>
      <c r="Y12" s="2">
        <f t="shared" ca="1" si="2"/>
        <v>22</v>
      </c>
      <c r="Z12" s="2" t="s">
        <v>21</v>
      </c>
    </row>
    <row r="13" spans="1:26" x14ac:dyDescent="0.25">
      <c r="B13" s="2" t="s">
        <v>11</v>
      </c>
      <c r="C13" s="3"/>
      <c r="D13" s="10"/>
      <c r="E13" s="10"/>
      <c r="H13" s="69" t="str">
        <f t="shared" ca="1" si="0"/>
        <v>12-févr au 18-févr 2018</v>
      </c>
      <c r="I13" s="69"/>
      <c r="J13" s="64">
        <f t="shared" ca="1" si="3"/>
        <v>7</v>
      </c>
      <c r="K13" s="64"/>
      <c r="L13" s="65" t="str">
        <f t="shared" ca="1" si="1"/>
        <v/>
      </c>
      <c r="Y13" s="2">
        <f t="shared" ca="1" si="2"/>
        <v>26</v>
      </c>
      <c r="Z13" s="2" t="s">
        <v>22</v>
      </c>
    </row>
    <row r="14" spans="1:26" x14ac:dyDescent="0.25">
      <c r="B14" s="2" t="s">
        <v>12</v>
      </c>
      <c r="C14" s="3"/>
      <c r="D14" s="10"/>
      <c r="E14" s="10"/>
      <c r="H14" s="69" t="str">
        <f t="shared" ca="1" si="0"/>
        <v>19-févr au 25-févr 2018</v>
      </c>
      <c r="I14" s="69"/>
      <c r="J14" s="64">
        <f t="shared" ca="1" si="3"/>
        <v>8</v>
      </c>
      <c r="K14" s="64"/>
      <c r="L14" s="65" t="str">
        <f t="shared" ca="1" si="1"/>
        <v/>
      </c>
      <c r="Y14" s="2">
        <f t="shared" ca="1" si="2"/>
        <v>31</v>
      </c>
      <c r="Z14" s="2" t="s">
        <v>23</v>
      </c>
    </row>
    <row r="15" spans="1:26" x14ac:dyDescent="0.25">
      <c r="H15" s="69" t="str">
        <f t="shared" ca="1" si="0"/>
        <v>26-févr au 04-mars 2018</v>
      </c>
      <c r="I15" s="69"/>
      <c r="J15" s="64">
        <f t="shared" ca="1" si="3"/>
        <v>9</v>
      </c>
      <c r="K15" s="64"/>
      <c r="L15" s="65" t="str">
        <f t="shared" ca="1" si="1"/>
        <v>Mars</v>
      </c>
      <c r="Y15" s="2">
        <f t="shared" ca="1" si="2"/>
        <v>35</v>
      </c>
      <c r="Z15" s="2" t="s">
        <v>24</v>
      </c>
    </row>
    <row r="16" spans="1:26" x14ac:dyDescent="0.25">
      <c r="H16" s="69" t="str">
        <f t="shared" ca="1" si="0"/>
        <v>05-mars au 11-mars 2018</v>
      </c>
      <c r="I16" s="69"/>
      <c r="J16" s="64">
        <f t="shared" ca="1" si="3"/>
        <v>10</v>
      </c>
      <c r="K16" s="64"/>
      <c r="L16" s="65" t="str">
        <f t="shared" ca="1" si="1"/>
        <v/>
      </c>
      <c r="Y16" s="2">
        <f ca="1">NSEMMOIS($I$1,ROW(10:10))</f>
        <v>40</v>
      </c>
      <c r="Z16" s="2" t="s">
        <v>25</v>
      </c>
    </row>
    <row r="17" spans="8:26" x14ac:dyDescent="0.25">
      <c r="H17" s="69" t="str">
        <f t="shared" ca="1" si="0"/>
        <v>12-mars au 18-mars 2018</v>
      </c>
      <c r="I17" s="69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26</v>
      </c>
    </row>
    <row r="18" spans="8:26" x14ac:dyDescent="0.25">
      <c r="H18" s="69" t="str">
        <f t="shared" ca="1" si="0"/>
        <v>19-mars au 25-mars 2018</v>
      </c>
      <c r="I18" s="69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27</v>
      </c>
    </row>
    <row r="19" spans="8:26" x14ac:dyDescent="0.25">
      <c r="H19" s="69" t="str">
        <f t="shared" ca="1" si="0"/>
        <v>26-mars au 01-avr 2018</v>
      </c>
      <c r="I19" s="69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25">
      <c r="H20" s="69" t="str">
        <f t="shared" ca="1" si="0"/>
        <v>02-avr au 08-avr 2018</v>
      </c>
      <c r="I20" s="69"/>
      <c r="J20" s="64">
        <f t="shared" ca="1" si="3"/>
        <v>14</v>
      </c>
      <c r="K20" s="64"/>
      <c r="L20" s="65" t="str">
        <f t="shared" ca="1" si="1"/>
        <v/>
      </c>
    </row>
    <row r="21" spans="8:26" x14ac:dyDescent="0.25">
      <c r="H21" s="69" t="str">
        <f t="shared" ca="1" si="0"/>
        <v>09-avr au 15-avr 2018</v>
      </c>
      <c r="I21" s="69"/>
      <c r="J21" s="64">
        <f t="shared" ca="1" si="3"/>
        <v>15</v>
      </c>
      <c r="K21" s="64"/>
      <c r="L21" s="65" t="str">
        <f t="shared" ca="1" si="1"/>
        <v/>
      </c>
    </row>
    <row r="22" spans="8:26" x14ac:dyDescent="0.25">
      <c r="H22" s="69" t="str">
        <f t="shared" ref="H22:H38" ca="1" si="4">DATESSEM($I$1,J22)</f>
        <v>16-avr au 22-avr 2018</v>
      </c>
      <c r="I22" s="69"/>
      <c r="J22" s="64">
        <f t="shared" ca="1" si="3"/>
        <v>16</v>
      </c>
      <c r="K22" s="64"/>
      <c r="L22" s="65" t="str">
        <f t="shared" ca="1" si="1"/>
        <v/>
      </c>
    </row>
    <row r="23" spans="8:26" x14ac:dyDescent="0.25">
      <c r="H23" s="69" t="str">
        <f t="shared" ca="1" si="4"/>
        <v>23-avr au 29-avr 2018</v>
      </c>
      <c r="I23" s="69"/>
      <c r="J23" s="64">
        <f t="shared" ca="1" si="3"/>
        <v>17</v>
      </c>
      <c r="K23" s="64"/>
      <c r="L23" s="65" t="str">
        <f t="shared" ca="1" si="1"/>
        <v/>
      </c>
    </row>
    <row r="24" spans="8:26" x14ac:dyDescent="0.25">
      <c r="H24" s="69" t="str">
        <f t="shared" ca="1" si="4"/>
        <v>30-avr au 06-mai 2018</v>
      </c>
      <c r="I24" s="69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25">
      <c r="H25" s="69" t="str">
        <f t="shared" ca="1" si="4"/>
        <v>07-mai au 13-mai 2018</v>
      </c>
      <c r="I25" s="69"/>
      <c r="J25" s="64">
        <f t="shared" ca="1" si="3"/>
        <v>19</v>
      </c>
      <c r="K25" s="64"/>
      <c r="L25" s="65" t="str">
        <f t="shared" ca="1" si="1"/>
        <v/>
      </c>
    </row>
    <row r="26" spans="8:26" x14ac:dyDescent="0.25">
      <c r="H26" s="69" t="str">
        <f t="shared" ca="1" si="4"/>
        <v>14-mai au 20-mai 2018</v>
      </c>
      <c r="I26" s="69"/>
      <c r="J26" s="64">
        <f t="shared" ca="1" si="3"/>
        <v>20</v>
      </c>
      <c r="K26" s="64"/>
      <c r="L26" s="65" t="str">
        <f t="shared" ca="1" si="1"/>
        <v/>
      </c>
    </row>
    <row r="27" spans="8:26" x14ac:dyDescent="0.25">
      <c r="H27" s="69" t="str">
        <f t="shared" ca="1" si="4"/>
        <v>21-mai au 27-mai 2018</v>
      </c>
      <c r="I27" s="69"/>
      <c r="J27" s="64">
        <f t="shared" ca="1" si="3"/>
        <v>21</v>
      </c>
      <c r="K27" s="64"/>
      <c r="L27" s="65" t="str">
        <f t="shared" ca="1" si="1"/>
        <v/>
      </c>
    </row>
    <row r="28" spans="8:26" x14ac:dyDescent="0.25">
      <c r="H28" s="69" t="str">
        <f t="shared" ca="1" si="4"/>
        <v>28-mai au 03-juin 2018</v>
      </c>
      <c r="I28" s="69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25">
      <c r="H29" s="69" t="str">
        <f t="shared" ca="1" si="4"/>
        <v>04-juin au 10-juin 2018</v>
      </c>
      <c r="I29" s="69"/>
      <c r="J29" s="64">
        <f t="shared" ca="1" si="3"/>
        <v>23</v>
      </c>
      <c r="K29" s="64"/>
      <c r="L29" s="65" t="str">
        <f t="shared" ca="1" si="1"/>
        <v/>
      </c>
    </row>
    <row r="30" spans="8:26" x14ac:dyDescent="0.25">
      <c r="H30" s="69" t="str">
        <f t="shared" ca="1" si="4"/>
        <v>11-juin au 17-juin 2018</v>
      </c>
      <c r="I30" s="69"/>
      <c r="J30" s="64">
        <f t="shared" ca="1" si="3"/>
        <v>24</v>
      </c>
      <c r="K30" s="64"/>
      <c r="L30" s="65" t="str">
        <f t="shared" ca="1" si="1"/>
        <v/>
      </c>
    </row>
    <row r="31" spans="8:26" x14ac:dyDescent="0.25">
      <c r="H31" s="69" t="str">
        <f t="shared" ca="1" si="4"/>
        <v>18-juin au 24-juin 2018</v>
      </c>
      <c r="I31" s="69"/>
      <c r="J31" s="64">
        <f t="shared" ca="1" si="3"/>
        <v>25</v>
      </c>
      <c r="K31" s="64"/>
      <c r="L31" s="65" t="str">
        <f t="shared" ca="1" si="1"/>
        <v/>
      </c>
    </row>
    <row r="32" spans="8:26" x14ac:dyDescent="0.25">
      <c r="H32" s="69" t="str">
        <f t="shared" ca="1" si="4"/>
        <v>25-juin au 01-juil 2018</v>
      </c>
      <c r="I32" s="69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25">
      <c r="H33" s="69" t="str">
        <f t="shared" ca="1" si="4"/>
        <v>02-juil au 08-juil 2018</v>
      </c>
      <c r="I33" s="69"/>
      <c r="J33" s="64">
        <f ca="1">J32+1</f>
        <v>27</v>
      </c>
      <c r="K33" s="64"/>
      <c r="L33" s="65" t="str">
        <f t="shared" ca="1" si="1"/>
        <v/>
      </c>
    </row>
    <row r="34" spans="8:12" x14ac:dyDescent="0.25">
      <c r="H34" s="69" t="str">
        <f t="shared" ca="1" si="4"/>
        <v>09-juil au 15-juil 2018</v>
      </c>
      <c r="I34" s="69"/>
      <c r="J34" s="64">
        <f t="shared" ca="1" si="3"/>
        <v>28</v>
      </c>
      <c r="K34" s="64"/>
      <c r="L34" s="65" t="str">
        <f t="shared" ca="1" si="1"/>
        <v/>
      </c>
    </row>
    <row r="35" spans="8:12" x14ac:dyDescent="0.25">
      <c r="H35" s="69" t="str">
        <f t="shared" ca="1" si="4"/>
        <v>16-juil au 22-juil 2018</v>
      </c>
      <c r="I35" s="69"/>
      <c r="J35" s="64">
        <f t="shared" ca="1" si="3"/>
        <v>29</v>
      </c>
      <c r="K35" s="64"/>
      <c r="L35" s="65" t="str">
        <f t="shared" ca="1" si="1"/>
        <v/>
      </c>
    </row>
    <row r="36" spans="8:12" x14ac:dyDescent="0.25">
      <c r="H36" s="69" t="str">
        <f t="shared" ca="1" si="4"/>
        <v>23-juil au 29-juil 2018</v>
      </c>
      <c r="I36" s="69"/>
      <c r="J36" s="64">
        <f t="shared" ca="1" si="3"/>
        <v>30</v>
      </c>
      <c r="K36" s="64"/>
      <c r="L36" s="65" t="str">
        <f t="shared" ca="1" si="1"/>
        <v/>
      </c>
    </row>
    <row r="37" spans="8:12" x14ac:dyDescent="0.25">
      <c r="H37" s="69" t="str">
        <f t="shared" ca="1" si="4"/>
        <v>30-juil au 05-août 2018</v>
      </c>
      <c r="I37" s="69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25">
      <c r="H38" s="69" t="str">
        <f t="shared" ca="1" si="4"/>
        <v>06-août au 12-août 2018</v>
      </c>
      <c r="I38" s="69"/>
      <c r="J38" s="64">
        <f t="shared" ca="1" si="3"/>
        <v>32</v>
      </c>
      <c r="K38" s="64"/>
      <c r="L38" s="65" t="str">
        <f t="shared" ca="1" si="1"/>
        <v/>
      </c>
    </row>
    <row r="39" spans="8:12" x14ac:dyDescent="0.25">
      <c r="H39" s="69" t="str">
        <f ca="1">DATESSEM($I$1,J39)</f>
        <v>13-août au 19-août 2018</v>
      </c>
      <c r="I39" s="69"/>
      <c r="J39" s="64">
        <f t="shared" ca="1" si="3"/>
        <v>33</v>
      </c>
      <c r="K39" s="64"/>
      <c r="L39" s="65" t="str">
        <f t="shared" ca="1" si="1"/>
        <v/>
      </c>
    </row>
    <row r="40" spans="8:12" x14ac:dyDescent="0.25">
      <c r="H40" s="69" t="str">
        <f t="shared" ref="H40:H45" ca="1" si="5">DATESSEM($I$1,J40)</f>
        <v>20-août au 26-août 2018</v>
      </c>
      <c r="I40" s="69"/>
      <c r="J40" s="64">
        <f t="shared" ca="1" si="3"/>
        <v>34</v>
      </c>
      <c r="K40" s="64"/>
      <c r="L40" s="65" t="str">
        <f t="shared" ca="1" si="1"/>
        <v/>
      </c>
    </row>
    <row r="41" spans="8:12" x14ac:dyDescent="0.25">
      <c r="H41" s="69" t="str">
        <f t="shared" ca="1" si="5"/>
        <v>27-août au 02-sept 2018</v>
      </c>
      <c r="I41" s="69"/>
      <c r="J41" s="64">
        <f t="shared" ca="1" si="3"/>
        <v>35</v>
      </c>
      <c r="K41" s="64"/>
      <c r="L41" s="65" t="str">
        <f t="shared" ca="1" si="1"/>
        <v>Septembre</v>
      </c>
    </row>
    <row r="42" spans="8:12" x14ac:dyDescent="0.25">
      <c r="H42" s="69" t="str">
        <f t="shared" ca="1" si="5"/>
        <v>03-sept au 09-sept 2018</v>
      </c>
      <c r="I42" s="69"/>
      <c r="J42" s="64">
        <f t="shared" ca="1" si="3"/>
        <v>36</v>
      </c>
      <c r="K42" s="64"/>
      <c r="L42" s="65" t="str">
        <f t="shared" ca="1" si="1"/>
        <v/>
      </c>
    </row>
    <row r="43" spans="8:12" x14ac:dyDescent="0.25">
      <c r="H43" s="69" t="str">
        <f t="shared" ca="1" si="5"/>
        <v>10-sept au 16-sept 2018</v>
      </c>
      <c r="I43" s="69"/>
      <c r="J43" s="64">
        <f t="shared" ca="1" si="3"/>
        <v>37</v>
      </c>
      <c r="K43" s="64"/>
      <c r="L43" s="65" t="str">
        <f t="shared" ca="1" si="1"/>
        <v/>
      </c>
    </row>
    <row r="44" spans="8:12" x14ac:dyDescent="0.25">
      <c r="H44" s="69" t="str">
        <f t="shared" ca="1" si="5"/>
        <v>17-sept au 23-sept 2018</v>
      </c>
      <c r="I44" s="69"/>
      <c r="J44" s="64">
        <f t="shared" ca="1" si="3"/>
        <v>38</v>
      </c>
      <c r="K44" s="64"/>
      <c r="L44" s="65" t="str">
        <f t="shared" ca="1" si="1"/>
        <v/>
      </c>
    </row>
    <row r="45" spans="8:12" x14ac:dyDescent="0.25">
      <c r="H45" s="69" t="str">
        <f t="shared" ca="1" si="5"/>
        <v>24-sept au 30-sept 2018</v>
      </c>
      <c r="I45" s="69"/>
      <c r="J45" s="64">
        <f t="shared" ca="1" si="3"/>
        <v>39</v>
      </c>
      <c r="K45" s="64"/>
      <c r="L45" s="65" t="str">
        <f t="shared" ca="1" si="1"/>
        <v/>
      </c>
    </row>
    <row r="46" spans="8:12" x14ac:dyDescent="0.25">
      <c r="H46" s="69" t="str">
        <f ca="1">DATESSEM($I$1,J46)</f>
        <v>01-oct au 07-oct 2018</v>
      </c>
      <c r="I46" s="69"/>
      <c r="J46" s="64">
        <f t="shared" ca="1" si="3"/>
        <v>40</v>
      </c>
      <c r="K46" s="64"/>
      <c r="L46" s="65" t="str">
        <f t="shared" ca="1" si="1"/>
        <v>Octobre</v>
      </c>
    </row>
    <row r="47" spans="8:12" x14ac:dyDescent="0.25">
      <c r="H47" s="69" t="str">
        <f t="shared" ref="H47:H53" ca="1" si="6">DATESSEM($I$1,J47)</f>
        <v>08-oct au 14-oct 2018</v>
      </c>
      <c r="I47" s="69"/>
      <c r="J47" s="64">
        <f t="shared" ca="1" si="3"/>
        <v>41</v>
      </c>
      <c r="K47" s="64"/>
      <c r="L47" s="65" t="str">
        <f t="shared" ca="1" si="1"/>
        <v/>
      </c>
    </row>
    <row r="48" spans="8:12" x14ac:dyDescent="0.25">
      <c r="H48" s="69" t="str">
        <f t="shared" ca="1" si="6"/>
        <v>15-oct au 21-oct 2018</v>
      </c>
      <c r="I48" s="69"/>
      <c r="J48" s="64">
        <f ca="1">J47+1</f>
        <v>42</v>
      </c>
      <c r="K48" s="64"/>
      <c r="L48" s="65" t="str">
        <f t="shared" ca="1" si="1"/>
        <v/>
      </c>
    </row>
    <row r="49" spans="8:12" x14ac:dyDescent="0.25">
      <c r="H49" s="69" t="str">
        <f t="shared" ca="1" si="6"/>
        <v>22-oct au 28-oct 2018</v>
      </c>
      <c r="I49" s="69"/>
      <c r="J49" s="64">
        <f t="shared" ca="1" si="3"/>
        <v>43</v>
      </c>
      <c r="K49" s="64"/>
      <c r="L49" s="65" t="str">
        <f t="shared" ca="1" si="1"/>
        <v/>
      </c>
    </row>
    <row r="50" spans="8:12" x14ac:dyDescent="0.25">
      <c r="H50" s="69" t="str">
        <f t="shared" ca="1" si="6"/>
        <v>29-oct au 04-nov 2018</v>
      </c>
      <c r="I50" s="69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25">
      <c r="H51" s="69" t="str">
        <f t="shared" ca="1" si="6"/>
        <v>05-nov au 11-nov 2018</v>
      </c>
      <c r="I51" s="69"/>
      <c r="J51" s="64">
        <f t="shared" ca="1" si="3"/>
        <v>45</v>
      </c>
      <c r="K51" s="64"/>
      <c r="L51" s="65" t="str">
        <f t="shared" ca="1" si="1"/>
        <v/>
      </c>
    </row>
    <row r="52" spans="8:12" x14ac:dyDescent="0.25">
      <c r="H52" s="69" t="str">
        <f t="shared" ca="1" si="6"/>
        <v>12-nov au 18-nov 2018</v>
      </c>
      <c r="I52" s="69"/>
      <c r="J52" s="64">
        <f t="shared" ca="1" si="3"/>
        <v>46</v>
      </c>
      <c r="K52" s="64"/>
      <c r="L52" s="65" t="str">
        <f t="shared" ca="1" si="1"/>
        <v/>
      </c>
    </row>
    <row r="53" spans="8:12" x14ac:dyDescent="0.25">
      <c r="H53" s="69" t="str">
        <f t="shared" ca="1" si="6"/>
        <v>19-nov au 25-nov 2018</v>
      </c>
      <c r="I53" s="69"/>
      <c r="J53" s="64">
        <f t="shared" ca="1" si="3"/>
        <v>47</v>
      </c>
      <c r="K53" s="64"/>
      <c r="L53" s="65" t="str">
        <f t="shared" ca="1" si="1"/>
        <v/>
      </c>
    </row>
    <row r="54" spans="8:12" x14ac:dyDescent="0.25">
      <c r="H54" s="69" t="str">
        <f ca="1">DATESSEM($I$1,J54)</f>
        <v>26-nov au 02-déc 2018</v>
      </c>
      <c r="I54" s="69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25">
      <c r="H55" s="69" t="str">
        <f t="shared" ref="H55:H59" ca="1" si="7">DATESSEM($I$1,J55)</f>
        <v>03-déc au 09-déc 2018</v>
      </c>
      <c r="I55" s="69"/>
      <c r="J55" s="64">
        <f t="shared" ca="1" si="3"/>
        <v>49</v>
      </c>
      <c r="K55" s="64"/>
      <c r="L55" s="65" t="str">
        <f t="shared" ca="1" si="1"/>
        <v/>
      </c>
    </row>
    <row r="56" spans="8:12" x14ac:dyDescent="0.25">
      <c r="H56" s="69" t="str">
        <f t="shared" ca="1" si="7"/>
        <v>10-déc au 16-déc 2018</v>
      </c>
      <c r="I56" s="69"/>
      <c r="J56" s="64">
        <f t="shared" ca="1" si="3"/>
        <v>50</v>
      </c>
      <c r="K56" s="64"/>
      <c r="L56" s="65" t="str">
        <f t="shared" ca="1" si="1"/>
        <v/>
      </c>
    </row>
    <row r="57" spans="8:12" x14ac:dyDescent="0.25">
      <c r="H57" s="69" t="str">
        <f t="shared" ca="1" si="7"/>
        <v>17-déc au 23-déc 2018</v>
      </c>
      <c r="I57" s="69"/>
      <c r="J57" s="64">
        <f t="shared" ca="1" si="3"/>
        <v>51</v>
      </c>
      <c r="K57" s="64"/>
      <c r="L57" s="65" t="str">
        <f t="shared" ca="1" si="1"/>
        <v/>
      </c>
    </row>
    <row r="58" spans="8:12" x14ac:dyDescent="0.25">
      <c r="H58" s="69" t="str">
        <f t="shared" ca="1" si="7"/>
        <v>24-déc au 30-déc 2018</v>
      </c>
      <c r="I58" s="69"/>
      <c r="J58" s="64">
        <f t="shared" ca="1" si="3"/>
        <v>52</v>
      </c>
      <c r="K58" s="64"/>
      <c r="L58" s="65" t="str">
        <f t="shared" ca="1" si="1"/>
        <v/>
      </c>
    </row>
    <row r="59" spans="8:12" x14ac:dyDescent="0.25">
      <c r="H59" s="69" t="str">
        <f t="shared" ca="1" si="7"/>
        <v>31-déc au 06-janv 2019</v>
      </c>
      <c r="I59" s="69"/>
      <c r="J59" s="64">
        <f t="shared" ca="1" si="3"/>
        <v>53</v>
      </c>
      <c r="K59" s="64"/>
      <c r="L59" s="65" t="str">
        <f t="shared" ca="1" si="1"/>
        <v/>
      </c>
    </row>
    <row r="60" spans="8:12" x14ac:dyDescent="0.25">
      <c r="H60" s="69" t="str">
        <f ca="1">IF(J60&lt;&gt;"",DATESSEM($I$1,J60),"")</f>
        <v/>
      </c>
      <c r="I60" s="69"/>
      <c r="J60" s="64" t="str">
        <f ca="1">IF(NSEMMOIS(I1,12)=J55,J59+1,"")</f>
        <v/>
      </c>
      <c r="K60" s="64"/>
      <c r="L60" s="66"/>
    </row>
  </sheetData>
  <mergeCells count="55"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  <mergeCell ref="H60:I60"/>
    <mergeCell ref="H51:I51"/>
    <mergeCell ref="H52:I52"/>
    <mergeCell ref="H53:I53"/>
    <mergeCell ref="H54:I54"/>
    <mergeCell ref="H55:I55"/>
    <mergeCell ref="H38:I38"/>
    <mergeCell ref="H39:I39"/>
    <mergeCell ref="H40:I40"/>
    <mergeCell ref="H31:I31"/>
    <mergeCell ref="H32:I32"/>
    <mergeCell ref="H33:I33"/>
    <mergeCell ref="H34:I34"/>
    <mergeCell ref="H35:I35"/>
    <mergeCell ref="H27:I27"/>
    <mergeCell ref="H28:I28"/>
    <mergeCell ref="H29:I29"/>
    <mergeCell ref="H30:I30"/>
    <mergeCell ref="H37:I37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H21:I21"/>
    <mergeCell ref="H12:I12"/>
    <mergeCell ref="H13:I13"/>
    <mergeCell ref="H14:I14"/>
    <mergeCell ref="H15:I15"/>
    <mergeCell ref="H16:I16"/>
    <mergeCell ref="H7:I7"/>
    <mergeCell ref="H8:I8"/>
    <mergeCell ref="H9:I9"/>
    <mergeCell ref="H10:I10"/>
    <mergeCell ref="H11:I11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B1" sqref="B1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7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74" t="e">
        <f>DATE(AE1,AD1,1)</f>
        <v>#NUM!</v>
      </c>
      <c r="Z1" s="75"/>
      <c r="AA1" s="75"/>
      <c r="AB1" s="75"/>
      <c r="AC1" s="76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71" t="e">
        <f>Y1-WEEKDAY(Y1,2)+1</f>
        <v>#NUM!</v>
      </c>
      <c r="D3" s="72"/>
      <c r="E3" s="72"/>
      <c r="F3" s="73"/>
      <c r="G3" s="71" t="e">
        <f>C3+1</f>
        <v>#NUM!</v>
      </c>
      <c r="H3" s="72"/>
      <c r="I3" s="72"/>
      <c r="J3" s="73"/>
      <c r="K3" s="71" t="e">
        <f>G3+1</f>
        <v>#NUM!</v>
      </c>
      <c r="L3" s="72"/>
      <c r="M3" s="72"/>
      <c r="N3" s="73"/>
      <c r="O3" s="71" t="e">
        <f>K3+1</f>
        <v>#NUM!</v>
      </c>
      <c r="P3" s="72"/>
      <c r="Q3" s="72"/>
      <c r="R3" s="73"/>
      <c r="S3" s="71" t="e">
        <f>O3+1</f>
        <v>#NUM!</v>
      </c>
      <c r="T3" s="72"/>
      <c r="U3" s="72"/>
      <c r="V3" s="73"/>
      <c r="W3" s="71" t="e">
        <f>S3+1</f>
        <v>#NUM!</v>
      </c>
      <c r="X3" s="72"/>
      <c r="Y3" s="72"/>
      <c r="Z3" s="73"/>
      <c r="AA3" s="71" t="e">
        <f>W3+1</f>
        <v>#NUM!</v>
      </c>
      <c r="AB3" s="72"/>
      <c r="AC3" s="72"/>
      <c r="AD3" s="73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14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8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71" t="e">
        <f>C3+7</f>
        <v>#NUM!</v>
      </c>
      <c r="D13" s="72"/>
      <c r="E13" s="72"/>
      <c r="F13" s="73"/>
      <c r="G13" s="71" t="e">
        <f>C13+1</f>
        <v>#NUM!</v>
      </c>
      <c r="H13" s="72"/>
      <c r="I13" s="72"/>
      <c r="J13" s="73"/>
      <c r="K13" s="71" t="e">
        <f>G13+1</f>
        <v>#NUM!</v>
      </c>
      <c r="L13" s="72"/>
      <c r="M13" s="72"/>
      <c r="N13" s="73"/>
      <c r="O13" s="71" t="e">
        <f>K13+1</f>
        <v>#NUM!</v>
      </c>
      <c r="P13" s="72"/>
      <c r="Q13" s="72"/>
      <c r="R13" s="73"/>
      <c r="S13" s="71" t="e">
        <f>O13+1</f>
        <v>#NUM!</v>
      </c>
      <c r="T13" s="72"/>
      <c r="U13" s="72"/>
      <c r="V13" s="73"/>
      <c r="W13" s="71" t="e">
        <f>S13+1</f>
        <v>#NUM!</v>
      </c>
      <c r="X13" s="72"/>
      <c r="Y13" s="72"/>
      <c r="Z13" s="73"/>
      <c r="AA13" s="71" t="e">
        <f>W13+1</f>
        <v>#NUM!</v>
      </c>
      <c r="AB13" s="72"/>
      <c r="AC13" s="72"/>
      <c r="AD13" s="73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14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8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71" t="e">
        <f>C13+7</f>
        <v>#NUM!</v>
      </c>
      <c r="D23" s="72"/>
      <c r="E23" s="72"/>
      <c r="F23" s="73"/>
      <c r="G23" s="71" t="e">
        <f>C23+1</f>
        <v>#NUM!</v>
      </c>
      <c r="H23" s="72"/>
      <c r="I23" s="72"/>
      <c r="J23" s="73"/>
      <c r="K23" s="71" t="e">
        <f>G23+1</f>
        <v>#NUM!</v>
      </c>
      <c r="L23" s="72"/>
      <c r="M23" s="72"/>
      <c r="N23" s="73"/>
      <c r="O23" s="71" t="e">
        <f>K23+1</f>
        <v>#NUM!</v>
      </c>
      <c r="P23" s="72"/>
      <c r="Q23" s="72"/>
      <c r="R23" s="73"/>
      <c r="S23" s="71" t="e">
        <f>O23+1</f>
        <v>#NUM!</v>
      </c>
      <c r="T23" s="72"/>
      <c r="U23" s="72"/>
      <c r="V23" s="73"/>
      <c r="W23" s="71" t="e">
        <f>S23+1</f>
        <v>#NUM!</v>
      </c>
      <c r="X23" s="72"/>
      <c r="Y23" s="72"/>
      <c r="Z23" s="73"/>
      <c r="AA23" s="71" t="e">
        <f>W23+1</f>
        <v>#NUM!</v>
      </c>
      <c r="AB23" s="72"/>
      <c r="AC23" s="72"/>
      <c r="AD23" s="73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14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8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71" t="e">
        <f>C23+7</f>
        <v>#NUM!</v>
      </c>
      <c r="D33" s="72"/>
      <c r="E33" s="72"/>
      <c r="F33" s="73"/>
      <c r="G33" s="71" t="e">
        <f>C33+1</f>
        <v>#NUM!</v>
      </c>
      <c r="H33" s="72"/>
      <c r="I33" s="72"/>
      <c r="J33" s="73"/>
      <c r="K33" s="71" t="e">
        <f>G33+1</f>
        <v>#NUM!</v>
      </c>
      <c r="L33" s="72"/>
      <c r="M33" s="72"/>
      <c r="N33" s="73"/>
      <c r="O33" s="71" t="e">
        <f>K33+1</f>
        <v>#NUM!</v>
      </c>
      <c r="P33" s="72"/>
      <c r="Q33" s="72"/>
      <c r="R33" s="73"/>
      <c r="S33" s="71" t="e">
        <f>O33+1</f>
        <v>#NUM!</v>
      </c>
      <c r="T33" s="72"/>
      <c r="U33" s="72"/>
      <c r="V33" s="73"/>
      <c r="W33" s="71" t="e">
        <f>S33+1</f>
        <v>#NUM!</v>
      </c>
      <c r="X33" s="72"/>
      <c r="Y33" s="72"/>
      <c r="Z33" s="73"/>
      <c r="AA33" s="71" t="e">
        <f>W33+1</f>
        <v>#NUM!</v>
      </c>
      <c r="AB33" s="72"/>
      <c r="AC33" s="72"/>
      <c r="AD33" s="73"/>
    </row>
    <row r="34" spans="1:30" x14ac:dyDescent="0.25">
      <c r="B34" s="17" t="s">
        <v>14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8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71" t="e">
        <f>C33+7</f>
        <v>#NUM!</v>
      </c>
      <c r="D43" s="72"/>
      <c r="E43" s="72"/>
      <c r="F43" s="73"/>
      <c r="G43" s="71" t="e">
        <f>C43+1</f>
        <v>#NUM!</v>
      </c>
      <c r="H43" s="72"/>
      <c r="I43" s="72"/>
      <c r="J43" s="73"/>
      <c r="K43" s="71" t="e">
        <f>G43+1</f>
        <v>#NUM!</v>
      </c>
      <c r="L43" s="72"/>
      <c r="M43" s="72"/>
      <c r="N43" s="73"/>
      <c r="O43" s="71" t="e">
        <f>K43+1</f>
        <v>#NUM!</v>
      </c>
      <c r="P43" s="72"/>
      <c r="Q43" s="72"/>
      <c r="R43" s="73"/>
      <c r="S43" s="71" t="e">
        <f>O43+1</f>
        <v>#NUM!</v>
      </c>
      <c r="T43" s="72"/>
      <c r="U43" s="72"/>
      <c r="V43" s="73"/>
      <c r="W43" s="71" t="e">
        <f>S43+1</f>
        <v>#NUM!</v>
      </c>
      <c r="X43" s="72"/>
      <c r="Y43" s="72"/>
      <c r="Z43" s="73"/>
      <c r="AA43" s="71" t="e">
        <f>W43+1</f>
        <v>#NUM!</v>
      </c>
      <c r="AB43" s="72"/>
      <c r="AC43" s="72"/>
      <c r="AD43" s="73"/>
    </row>
    <row r="44" spans="1:30" x14ac:dyDescent="0.25">
      <c r="B44" s="17" t="s">
        <v>14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8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71" t="e">
        <f>C43+7</f>
        <v>#NUM!</v>
      </c>
      <c r="D53" s="72"/>
      <c r="E53" s="72"/>
      <c r="F53" s="73"/>
      <c r="G53" s="71" t="e">
        <f>C53+1</f>
        <v>#NUM!</v>
      </c>
      <c r="H53" s="72"/>
      <c r="I53" s="72"/>
      <c r="J53" s="73"/>
      <c r="K53" s="71" t="e">
        <f>G53+1</f>
        <v>#NUM!</v>
      </c>
      <c r="L53" s="72"/>
      <c r="M53" s="72"/>
      <c r="N53" s="73"/>
      <c r="O53" s="71" t="e">
        <f>K53+1</f>
        <v>#NUM!</v>
      </c>
      <c r="P53" s="72"/>
      <c r="Q53" s="72"/>
      <c r="R53" s="73"/>
      <c r="S53" s="71" t="e">
        <f>O53+1</f>
        <v>#NUM!</v>
      </c>
      <c r="T53" s="72"/>
      <c r="U53" s="72"/>
      <c r="V53" s="73"/>
      <c r="W53" s="71" t="e">
        <f>S53+1</f>
        <v>#NUM!</v>
      </c>
      <c r="X53" s="72"/>
      <c r="Y53" s="72"/>
      <c r="Z53" s="73"/>
      <c r="AA53" s="71" t="e">
        <f>W53+1</f>
        <v>#NUM!</v>
      </c>
      <c r="AB53" s="72"/>
      <c r="AC53" s="72"/>
      <c r="AD53" s="73"/>
    </row>
    <row r="54" spans="1:30" x14ac:dyDescent="0.25">
      <c r="B54" s="17" t="s">
        <v>14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8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Y1:AC1"/>
    <mergeCell ref="C3:F3"/>
    <mergeCell ref="G3:J3"/>
    <mergeCell ref="K3:N3"/>
    <mergeCell ref="O3:R3"/>
    <mergeCell ref="S3:V3"/>
    <mergeCell ref="W3:Z3"/>
    <mergeCell ref="AA3:AD3"/>
    <mergeCell ref="W53:Z53"/>
    <mergeCell ref="AA53:AD53"/>
    <mergeCell ref="C53:F53"/>
    <mergeCell ref="G53:J53"/>
    <mergeCell ref="K53:N53"/>
    <mergeCell ref="O53:R53"/>
    <mergeCell ref="S53:V53"/>
  </mergeCells>
  <conditionalFormatting sqref="C3:AD3">
    <cfRule type="timePeriod" dxfId="5" priority="6" timePeriod="lastMonth">
      <formula>AND(MONTH(C3)=MONTH(EDATE(TODAY(),0-1)),YEAR(C3)=YEAR(EDATE(TODAY(),0-1)))</formula>
    </cfRule>
  </conditionalFormatting>
  <conditionalFormatting sqref="C13:AD13">
    <cfRule type="timePeriod" dxfId="4" priority="5" timePeriod="lastMonth">
      <formula>AND(MONTH(C13)=MONTH(EDATE(TODAY(),0-1)),YEAR(C13)=YEAR(EDATE(TODAY(),0-1)))</formula>
    </cfRule>
  </conditionalFormatting>
  <conditionalFormatting sqref="C23:AD23">
    <cfRule type="timePeriod" dxfId="3" priority="4" timePeriod="lastMonth">
      <formula>AND(MONTH(C23)=MONTH(EDATE(TODAY(),0-1)),YEAR(C23)=YEAR(EDATE(TODAY(),0-1)))</formula>
    </cfRule>
  </conditionalFormatting>
  <conditionalFormatting sqref="C33:AD33">
    <cfRule type="timePeriod" dxfId="2" priority="3" timePeriod="lastMonth">
      <formula>AND(MONTH(C33)=MONTH(EDATE(TODAY(),0-1)),YEAR(C33)=YEAR(EDATE(TODAY(),0-1)))</formula>
    </cfRule>
  </conditionalFormatting>
  <conditionalFormatting sqref="C43:AD43">
    <cfRule type="timePeriod" dxfId="1" priority="2" timePeriod="lastMonth">
      <formula>AND(MONTH(C43)=MONTH(EDATE(TODAY(),0-1)),YEAR(C43)=YEAR(EDATE(TODAY(),0-1)))</formula>
    </cfRule>
  </conditionalFormatting>
  <conditionalFormatting sqref="C53:AD53">
    <cfRule type="timePeriod" dxfId="0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 PRINCIPAL</vt:lpstr>
      <vt:lpstr>QUART</vt:lpstr>
      <vt:lpstr>MoisSem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 </cp:lastModifiedBy>
  <dcterms:created xsi:type="dcterms:W3CDTF">2017-12-25T07:06:37Z</dcterms:created>
  <dcterms:modified xsi:type="dcterms:W3CDTF">2018-01-07T13:02:26Z</dcterms:modified>
</cp:coreProperties>
</file>