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730" windowHeight="7965" activeTab="2"/>
  </bookViews>
  <sheets>
    <sheet name="Relevés compétences travaillées" sheetId="2" r:id="rId1"/>
    <sheet name="Relevé ceintures" sheetId="1" r:id="rId2"/>
    <sheet name="Bulletin" sheetId="4" r:id="rId3"/>
    <sheet name="Compétences" sheetId="3" r:id="rId4"/>
  </sheets>
  <externalReferences>
    <externalReference r:id="rId5"/>
  </externalReferences>
  <definedNames>
    <definedName name="_xlnm._FilterDatabase" localSheetId="2" hidden="1">Bulletin!$A$6:$D$14</definedName>
    <definedName name="_xlnm._FilterDatabase" localSheetId="1" hidden="1">'Relevé ceintures'!$A$3:$Y$13</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1" i="4" l="1" a="1"/>
  <c r="C41" i="4" s="1"/>
  <c r="C40" i="4" a="1"/>
  <c r="C40" i="4" s="1"/>
  <c r="C39" i="4" a="1"/>
  <c r="C39" i="4" s="1"/>
  <c r="C38" i="4" a="1"/>
  <c r="C38" i="4" s="1"/>
  <c r="C37" i="4" a="1"/>
  <c r="C37" i="4" s="1"/>
  <c r="C36" i="4" a="1"/>
  <c r="C36" i="4" s="1"/>
  <c r="C35" i="4" a="1"/>
  <c r="C35" i="4" s="1"/>
  <c r="C34" i="4" a="1"/>
  <c r="C34" i="4" s="1"/>
  <c r="C33" i="4" a="1"/>
  <c r="C33" i="4" s="1"/>
  <c r="C32" i="4" a="1"/>
  <c r="C32" i="4" s="1"/>
  <c r="C31" i="4" a="1"/>
  <c r="C31" i="4" s="1"/>
  <c r="C30" i="4" a="1"/>
  <c r="C30" i="4" s="1"/>
  <c r="C29" i="4" a="1"/>
  <c r="C29" i="4" s="1"/>
  <c r="C28" i="4" a="1"/>
  <c r="C28" i="4" s="1"/>
  <c r="C27" i="4" a="1"/>
  <c r="C27" i="4" s="1"/>
  <c r="C26" i="4" a="1"/>
  <c r="C26" i="4" s="1"/>
  <c r="C25" i="4" a="1"/>
  <c r="C25" i="4" s="1"/>
  <c r="A25" i="4" s="1"/>
  <c r="C24" i="4" a="1"/>
  <c r="C24" i="4" s="1"/>
  <c r="A24" i="4" s="1"/>
  <c r="C23" i="4" a="1"/>
  <c r="C23" i="4" s="1"/>
  <c r="A23" i="4" s="1"/>
  <c r="C22" i="4" a="1"/>
  <c r="C22" i="4" s="1"/>
  <c r="A22" i="4" s="1"/>
  <c r="C21" i="4" a="1"/>
  <c r="C21" i="4" s="1"/>
  <c r="A21" i="4" s="1"/>
  <c r="C20" i="4" a="1"/>
  <c r="C20" i="4" s="1"/>
  <c r="A20" i="4" s="1"/>
  <c r="C19" i="4" a="1"/>
  <c r="C19" i="4" s="1"/>
  <c r="A19" i="4" s="1"/>
  <c r="C18" i="4" a="1"/>
  <c r="C18" i="4" s="1"/>
  <c r="B18" i="4" s="1"/>
  <c r="B26" i="4" l="1"/>
  <c r="A26" i="4"/>
  <c r="B30" i="4"/>
  <c r="A30" i="4"/>
  <c r="B34" i="4"/>
  <c r="A34" i="4"/>
  <c r="B38" i="4"/>
  <c r="A38" i="4"/>
  <c r="B27" i="4"/>
  <c r="A27" i="4"/>
  <c r="B31" i="4"/>
  <c r="A31" i="4"/>
  <c r="B35" i="4"/>
  <c r="A35" i="4"/>
  <c r="B39" i="4"/>
  <c r="A39" i="4"/>
  <c r="B28" i="4"/>
  <c r="A28" i="4"/>
  <c r="B32" i="4"/>
  <c r="A32" i="4"/>
  <c r="B36" i="4"/>
  <c r="A36" i="4"/>
  <c r="B40" i="4"/>
  <c r="A40" i="4"/>
  <c r="B29" i="4"/>
  <c r="A29" i="4"/>
  <c r="B33" i="4"/>
  <c r="A33" i="4"/>
  <c r="B37" i="4"/>
  <c r="A37" i="4"/>
  <c r="B41" i="4"/>
  <c r="A41" i="4"/>
  <c r="B22" i="4"/>
  <c r="B19" i="4"/>
  <c r="B23" i="4"/>
  <c r="B20" i="4"/>
  <c r="B24" i="4"/>
  <c r="B21" i="4"/>
  <c r="B25" i="4"/>
  <c r="A18" i="4"/>
  <c r="D25" i="4"/>
  <c r="D24" i="4"/>
  <c r="D23" i="4"/>
  <c r="D22" i="4"/>
  <c r="D21" i="4"/>
  <c r="D20" i="4"/>
  <c r="D19" i="4"/>
  <c r="D18" i="4"/>
  <c r="D10" i="4"/>
  <c r="D9" i="4"/>
  <c r="D8" i="4"/>
  <c r="D7" i="4"/>
  <c r="B10" i="4"/>
  <c r="B9" i="4"/>
  <c r="B8" i="4"/>
  <c r="A10" i="4"/>
  <c r="A9" i="4"/>
  <c r="A8" i="4"/>
  <c r="C10" i="4"/>
  <c r="C9" i="4"/>
  <c r="C8" i="4"/>
  <c r="A7" i="4"/>
  <c r="B7" i="4"/>
  <c r="C7" i="4"/>
  <c r="D14" i="4"/>
  <c r="D13" i="4"/>
  <c r="D12" i="4"/>
  <c r="D11" i="4"/>
</calcChain>
</file>

<file path=xl/sharedStrings.xml><?xml version="1.0" encoding="utf-8"?>
<sst xmlns="http://schemas.openxmlformats.org/spreadsheetml/2006/main" count="442" uniqueCount="380">
  <si>
    <t>Passé/présent/futur</t>
  </si>
  <si>
    <t>Le verbe et son infinitif</t>
  </si>
  <si>
    <t>Les personnes de conjugaison</t>
  </si>
  <si>
    <t>Les groupes de verbes</t>
  </si>
  <si>
    <r>
      <t>Le présent de l’indicatif des verbes du 1</t>
    </r>
    <r>
      <rPr>
        <b/>
        <vertAlign val="superscript"/>
        <sz val="12"/>
        <color rgb="FF000000"/>
        <rFont val="Calibri"/>
        <family val="2"/>
        <scheme val="minor"/>
      </rPr>
      <t>er</t>
    </r>
    <r>
      <rPr>
        <b/>
        <sz val="12"/>
        <color rgb="FF000000"/>
        <rFont val="Calibri"/>
        <family val="2"/>
        <scheme val="minor"/>
      </rPr>
      <t xml:space="preserve"> groupe</t>
    </r>
  </si>
  <si>
    <t>Le présent de l’indicatif : être, avoir et aller</t>
  </si>
  <si>
    <r>
      <t>Le présent des verbes du 2</t>
    </r>
    <r>
      <rPr>
        <b/>
        <vertAlign val="superscript"/>
        <sz val="12"/>
        <color rgb="FF000000"/>
        <rFont val="Calibri"/>
        <family val="2"/>
        <scheme val="minor"/>
      </rPr>
      <t>ème</t>
    </r>
    <r>
      <rPr>
        <b/>
        <sz val="12"/>
        <color rgb="FF000000"/>
        <rFont val="Calibri"/>
        <family val="2"/>
        <scheme val="minor"/>
      </rPr>
      <t xml:space="preserve"> groupe</t>
    </r>
  </si>
  <si>
    <t>Le présent des verbes faire prendre voir venir partir vouloir dire pouvoir</t>
  </si>
  <si>
    <t>Addition posée de deux nombres de deux chiffres</t>
  </si>
  <si>
    <t>Addition posée de deux nombres de trois  chiffres</t>
  </si>
  <si>
    <t>Soustraction de deux nombres à deux chiffres  sans retenue.</t>
  </si>
  <si>
    <t>Soustraction de deux nombres à trois chiffres sans retenue.</t>
  </si>
  <si>
    <t>Soustraction de deux nombres à deux chiffres avec retenue.</t>
  </si>
  <si>
    <t>Soustraction de deux nombres inférieurs à 10 000  avec retenue.</t>
  </si>
  <si>
    <t>Multiplication d’un nombre inférieur à 999 par un nombre à un chiffre.</t>
  </si>
  <si>
    <t xml:space="preserve"> Savoir écrire en lettres les nombres entiers jusqu’à 999</t>
  </si>
  <si>
    <t>Savoir ranger dans l'ordre croissant ou décroissant des nombres entiers jusqu’à 999</t>
  </si>
  <si>
    <t>Savoir repérer des nombres entiers jusqu’à 999, les placer sur une droite graduée.</t>
  </si>
  <si>
    <t>Connaître la valeur de chaque chiffre d’un nombre entier jusqu’à 999 en fonction de sa position</t>
  </si>
  <si>
    <t xml:space="preserve"> Savoir écrire en lettres les nombres entiers jusqu’à 9 999</t>
  </si>
  <si>
    <t>Savoir ranger dans l'ordre croissant ou décroissant des nombres entiers jusqu’à 9 999</t>
  </si>
  <si>
    <t>Savoir comparer, encadrer des nombres entiers jusqu’à 9 999</t>
  </si>
  <si>
    <t>Connaître la valeur de chaque chiffre d’un nombre entier jusqu’à 9 999 en fonction de sa position</t>
  </si>
  <si>
    <t>Ceinture Blanche</t>
  </si>
  <si>
    <t>Ceinture Blanche Jaune</t>
  </si>
  <si>
    <t>Conjugaison</t>
  </si>
  <si>
    <t>Ceinture Blanche jaune</t>
  </si>
  <si>
    <t>Calcul</t>
  </si>
  <si>
    <t>Numération</t>
  </si>
  <si>
    <t>Hendrick</t>
  </si>
  <si>
    <t>Ilyes</t>
  </si>
  <si>
    <t>Maëlys</t>
  </si>
  <si>
    <t>Guillaume</t>
  </si>
  <si>
    <t>Sulyvan</t>
  </si>
  <si>
    <t>Kenzo</t>
  </si>
  <si>
    <t>Anaïs</t>
  </si>
  <si>
    <t>Vincenzo</t>
  </si>
  <si>
    <t>Logan</t>
  </si>
  <si>
    <t>Romane</t>
  </si>
  <si>
    <t>Français</t>
  </si>
  <si>
    <t>Mathématiques</t>
  </si>
  <si>
    <t>Grammaire</t>
  </si>
  <si>
    <t>Orthographe</t>
  </si>
  <si>
    <t>Vocabulaire</t>
  </si>
  <si>
    <t>Expression écrite</t>
  </si>
  <si>
    <t>Lecture</t>
  </si>
  <si>
    <t>Géométrie</t>
  </si>
  <si>
    <t>Mesures</t>
  </si>
  <si>
    <t>Problèmes</t>
  </si>
  <si>
    <t>LANGAGE ORAL</t>
  </si>
  <si>
    <t>Raconter, décrire, exposer</t>
  </si>
  <si>
    <t>Faire un récit structuré et compréhensible pour un tiers ignorant des faits rapportés ou de l’histoire racontée, inventer et modifier des histoires, décrire une image, exprimer des senti­ments, en s’exprimant en phrases correctes et dans un vocabulaire approprié.</t>
  </si>
  <si>
    <t>Décrire un objet, présenter un travail à la classe en s’exprimant en phrases correctes et dans un vocabulaire approprié.</t>
  </si>
  <si>
    <t>Echanger, débattre</t>
  </si>
  <si>
    <t>Ecouter et prendre en compte ce qui a été dit.</t>
  </si>
  <si>
    <t xml:space="preserve">Questionner afin de mieux comprendre. </t>
  </si>
  <si>
    <t>Exprimer et justifier un accord ou un désaccord, émettre un point de vue personnel motivé.</t>
  </si>
  <si>
    <t>Demander et prendre la parole à bon escient.</t>
  </si>
  <si>
    <t>Réagir à l’exposé d’un autre élève en apportant un point de vue motivé.</t>
  </si>
  <si>
    <t>Participer à un débat en respectant les tours de parole et les règles de la politesse.</t>
  </si>
  <si>
    <t>Présenter à la classe un travail collectif.</t>
  </si>
  <si>
    <t>Participer aux échanges de manière constructive : rester dans le sujet, situer son propos par rapport aux autres, apporter des arguments, mobiliser des connaissances, respecter les règles habituelles de la communication.</t>
  </si>
  <si>
    <t>Réciter</t>
  </si>
  <si>
    <t>Dire sans erreur et de manière expressive des textes en prose ou des poèmes (une dizaine).</t>
  </si>
  <si>
    <t>LECTURE</t>
  </si>
  <si>
    <t>Lire les consignes de travail, les énoncés de problèmes dont le vocabulaire difficile ou nouveau a été élucidé par le maître.</t>
  </si>
  <si>
    <t>Lire à haute voix avec fluidité et de manière expressive un extrait de texte, après préparation.</t>
  </si>
  <si>
    <t>Lire silencieusement un texte littéraire ou documentaire et le comprendre (reformuler, répondre à des questions sur ce texte).</t>
  </si>
  <si>
    <t xml:space="preserve">Repérer dans un texte des informations explicites en s’appuyant en particulier sur le titre, l’organisation (phrases, paragraphes), le vocabulaire. </t>
  </si>
  <si>
    <t xml:space="preserve">Reconnaître les marques de ponctuation. </t>
  </si>
  <si>
    <t>Dans un récit</t>
  </si>
  <si>
    <t>Dans un récit d'appuyer sur le repérage des différents termes désignant un personnage,</t>
  </si>
  <si>
    <t>Dans un récit s'appuyer sur les temps des verbes et sur les mots de liaison exprimant les relations temporelles pour comprendre avec précision la chronologie des événements,</t>
  </si>
  <si>
    <t>Dans un récit s'appuyer sur les deux-points et guillemets pour repérer les paroles des personnages.</t>
  </si>
  <si>
    <t>Lire un texte documentaire, descriptif ou narratif, et restituer à l’oral ou par écrit l’essentiel du texte (sujet du texte, objet de la description, trame de l’histoire, relations entre les personnages…).</t>
  </si>
  <si>
    <t>Adopter une stratégie pour parvenir à comprendre : repérer des mots inconnus et incompris, relire, questionner, recourir au dictionnaire, etc.</t>
  </si>
  <si>
    <t>Se repérer dans une bibliothèque habituellement fréquentée pour choisir et emprunter un livre.</t>
  </si>
  <si>
    <t>Lire sans aide les consignes du travail scolaire, les énoncés de problèmes.</t>
  </si>
  <si>
    <t>Lire à haute voix avec fluidité et de manière expressive un texte d’une dizaine de lignes, après préparation.</t>
  </si>
  <si>
    <t>Lire silencieusement un texte littéraire ou documentaire et le comprendre (reformuler, résumer, répondre à des questions sur ce texte).</t>
  </si>
  <si>
    <t xml:space="preserve">Repérer dans un texte des informations explicites et en inférer des informations nouvelles (implicites). </t>
  </si>
  <si>
    <t>Dans un récit ou une description, s’appuyer sur les mots de liaison qui marquent les relations spatiales et sur les compléments de lieu pour comprendre avec précision la confi­guration du lieu de l’action ou du lieu décrit.</t>
  </si>
  <si>
    <t>Comprendre l’usage de l’imparfait et du passé simple dans un récit, du présent dans un texte scientifique ou documentaire.</t>
  </si>
  <si>
    <t>Saisir l’atmosphère ou le ton d’un texte descriptif,narratif ou poétique, en s’appuyant en particulier sur son vocabulaire.</t>
  </si>
  <si>
    <t>Participer à un débat sur un texte en confrontant son interprétation à d’autres de manière argumentée.</t>
  </si>
  <si>
    <t>Utiliser les outils usuels de la classe (manuels, affichages, etc.) pour rechercher une information, surmonter une difficulté.</t>
  </si>
  <si>
    <t>Effectuer des recherches, avec l’aide de l’adulte, dans des ouvrages documentaires (livres ou produits multimédia).</t>
  </si>
  <si>
    <t>Lire sans aide une leçon dans un manuel après un travail en classe sur le sujet.</t>
  </si>
  <si>
    <t>Lire à haute voix avec fluidité et de manière expressive un texte de plus de dix lignes, après préparation.</t>
  </si>
  <si>
    <t>S’appuyer sur les mots de liaisons et les expressions qui marquent les relations logiques pour comprendre avec précision l’enchaînement d’une action ou d’un raisonnement.</t>
  </si>
  <si>
    <t>Repérer les effets de choix formels (emplois de certains mots, utilisation d’un niveau de langue bien caractérisé, etc.).</t>
  </si>
  <si>
    <t>Effectuer, seul, des recherches dans des ouvrages documentaires (livres, produits multimédia).</t>
  </si>
  <si>
    <t>Se repérer dans une bibliothèque, une médiathèque.</t>
  </si>
  <si>
    <t>Utiliser ses connaissances pour réfléchir sur un texte, mieux le comprendre</t>
  </si>
  <si>
    <t xml:space="preserve"> ECRIRE</t>
  </si>
  <si>
    <t>Copier sans erreur un texte en lui donnant une présentation adaptée. (au moins 5 lignes CE2; 10 C61lignes CM1 15 lignes CM2</t>
  </si>
  <si>
    <t>Copier avec soin, en respectant la mise en page, un texte en prose ou poème appris en récitation. </t>
  </si>
  <si>
    <t>Répondre à une question par une phrase complète à l’écrit</t>
  </si>
  <si>
    <t>REDACTION</t>
  </si>
  <si>
    <t>Dans les diverses activités scolaires, proposer une réponse écrite, explicite et énoncée dans une forme correcte.</t>
  </si>
  <si>
    <t>Rédiger un court texte narratif en veillant à sa cohérence temporelle (temps des verbes) et à sa précision (dans la nomination des personnages et par l’usage d’adjectifs qualificatifs), en évitant les répétitions par l’usage de synonymes, et en respectant les contraintes syntaxiques et orthographiques ainsi que la ponctuation.</t>
  </si>
  <si>
    <t>Rédiger un court dialogue (formulation des questions et des ordres).</t>
  </si>
  <si>
    <t>Améliorer (corriger et enrichir) un texte en fonction des remarques et aides du maître.</t>
  </si>
  <si>
    <t>Dans les diverses activités scolaires, noter des idées, des hypothèses, des informations utiles au travail scolaire</t>
  </si>
  <si>
    <t xml:space="preserve">Rédiger des textes courts de différents types (récits, descriptions, portraits) en veillant à leur cohérence, à leur précision, (pronoms, mots de liaison, relations temporelles en particulier) et en évitant les répétitions. </t>
  </si>
  <si>
    <t>Savoir amplifier une phrase simple par l’ajout d’éléments coordonnés (et, ni, ou, mais entre des mots ou des phrases simples ; car, donc entre des phrases simples), d’adverbes, de compléments circonstanciels  et par l’enrichissement des groupes nominaux</t>
  </si>
  <si>
    <t>Dans les diverses activités scolaires, prendre des notes utiles au travail scolaire.</t>
  </si>
  <si>
    <t>Maîtriser la cohérence des temps dans un récit d’une dizaine de lignes.</t>
  </si>
  <si>
    <t>Rédiger différents types de textes d’au moins deux paragraphes en veillant à leur cohérence, en évitant les répétitions, et en respectant les contraintes syntaxiques et orthographiques ainsi que la ponctuation.</t>
  </si>
  <si>
    <t>Ecrire un texte de type poétique en obéissant à une ou plusieurs consignes précises.</t>
  </si>
  <si>
    <t>LITTERATURE</t>
  </si>
  <si>
    <t xml:space="preserve">Lire une œuvre intégrale ou de larges extraits d’une œuvre longue. </t>
  </si>
  <si>
    <t>Rendre compte des œuvres lues, donner son point de vue à leur propos.</t>
  </si>
  <si>
    <t>Raconter de mémoire, ou en s’aidant de quelques images des histoires lues dans les années ou les mois antérieurs ; connaître leur titre.</t>
  </si>
  <si>
    <t>Etablir des relations entre des textes ou des œuvres : même auteur, même thème, même personnage, etc.</t>
  </si>
  <si>
    <t>Lire au moins un ouvrage par trimestre et en rendre compte ; choisir un extrait caractéristique et le lire à haute voix.</t>
  </si>
  <si>
    <t>Adapter son comportement de lecteur aux difficultés rencontrées : notes pour mémoriser, relecture, demande d’aide, etc.</t>
  </si>
  <si>
    <t xml:space="preserve">Se rappeler le titre et l’auteur des œuvres lues. </t>
  </si>
  <si>
    <t>Participer à un débat sur une œuvre en confrontant son point de vue à d’autres de manière argumentée.</t>
  </si>
  <si>
    <t>Lire au moins cinq ouvrages dans l’année scolaire et en rendre compte ; choisir un extrait caractéristique et le lire à haute voix.</t>
  </si>
  <si>
    <t>Expliciter des choix de lecture, des préférences</t>
  </si>
  <si>
    <t>Raconter de mémoire une œuvre lue ; citer de mémoire un court extrait caractéristique.</t>
  </si>
  <si>
    <t>Rapprocher des œuvres littéraires, à l’oral et à l'écrit</t>
  </si>
  <si>
    <t>VOCABULAIRE</t>
  </si>
  <si>
    <t>Acquisition du vocabulaire</t>
  </si>
  <si>
    <t xml:space="preserve">Utiliser à bon escient des termes appartenant aux lexiques des repères temporels, de la vie quotidienne et du travail scolaire. </t>
  </si>
  <si>
    <t>Utiliser les termes exacts qui correspondent aux notions étudiées dans les divers domaines scolaires.</t>
  </si>
  <si>
    <t>Utiliser à bon escient des termes afférents aux actions, sensations et jugements.</t>
  </si>
  <si>
    <t>Commencer à utiliser des termes renvoyant à des notions abstraites (émotions, sentiments, devoirs, droits).</t>
  </si>
  <si>
    <t>Comprendre des sigles.</t>
  </si>
  <si>
    <t>Maîtrise du sens des mots</t>
  </si>
  <si>
    <t xml:space="preserve">Dans un texte, relever les mots d’un même domaine (ex. le vocabulaire de la mer). </t>
  </si>
  <si>
    <t>Utiliser des synonymes et des mots de sens contraire dans les activités d’expression orale et écrite.</t>
  </si>
  <si>
    <t>Préciser, dans son contexte, le sens d’un mot connu ; le distinguer d’autres sens possibles.</t>
  </si>
  <si>
    <t>Utiliser le contexte pour comprendre un mot inconnu ; vérifier son sens dans le dictionnaire.</t>
  </si>
  <si>
    <t>Définir un mot connu en utilisant un terme générique adéquat (mots concrets : ex. un pommier est un arbre fruitier).</t>
  </si>
  <si>
    <t>Commencer à identifier les différents niveaux de langue.</t>
  </si>
  <si>
    <t xml:space="preserve">Identifier l’utilisation d’un mot ou d’une expression au sens figuré. </t>
  </si>
  <si>
    <t>Définir un mot connu en utilisant un terme générique adéquat et en y ajoutant les précisions spécifiques à l’objet défini.</t>
  </si>
  <si>
    <t>Les familles de mots</t>
  </si>
  <si>
    <t xml:space="preserve">Construire ou compléter des familles de mots. </t>
  </si>
  <si>
    <t xml:space="preserve">Regrouper des mots selon le sens de leur préfixe, </t>
  </si>
  <si>
    <t xml:space="preserve">Regrouper des mots selon le sens de leur suffixe, </t>
  </si>
  <si>
    <t>Connaître et utiliser oralement le vocabulaire concernant la construction des mots (radical, préfixe, suffixe, famille).</t>
  </si>
  <si>
    <t>Utiliser la construction d’un mot inconnu pour le comprendre.</t>
  </si>
  <si>
    <t>Regrouper des mots selon leur radical.</t>
  </si>
  <si>
    <t>Regrouper des mots selon le sens de leur préfixe et connaître ce sens ; en particulier celui des principaux préfixes exprimant des idées de lieu ou de mouvement.   </t>
  </si>
  <si>
    <t>Regrouper des mots selon le sens de  leur suffixe et connaître ce sens. </t>
  </si>
  <si>
    <t>Pour un mot donné, fournir un ou plusieurs mots de la même famille en vérifiant qu’il(s) existe(nt).</t>
  </si>
  <si>
    <t>Utilisation du dictionnaire</t>
  </si>
  <si>
    <t>Savoir épeler un mot ; connaître l’ordre alphabétique ; savoir classer des mots par ordre alphabétique.</t>
  </si>
  <si>
    <t>Utiliser le dictionnaire pour rechercher le sens d’un mot.</t>
  </si>
  <si>
    <t xml:space="preserve">Dans une définition de dictionnaire, identifier le terme générique. </t>
  </si>
  <si>
    <t>Utiliser le dictionnaire pour vérifier le sens d’un mot (en particulier quand il en a plusieurs), ou sa classe, ou son orthographe, ou son niveau de langue.</t>
  </si>
  <si>
    <t>Se servir des codes utilisés dans les articles de dictionnaire</t>
  </si>
  <si>
    <t>Utiliser avec aisance un dictionnaire</t>
  </si>
  <si>
    <t xml:space="preserve"> GRAMMAIRE</t>
  </si>
  <si>
    <t>La phrase</t>
  </si>
  <si>
    <t xml:space="preserve">Transformer une phrase simple affirmative en phrase négative ou interrogative, ou inversement. </t>
  </si>
  <si>
    <t xml:space="preserve">Identifier le verbe conjugué dans une phrase simple et fournir son infinitif. </t>
  </si>
  <si>
    <t xml:space="preserve">Construire correctement des phrases négatives, interrogatives, injonctives. </t>
  </si>
  <si>
    <t>Identifier les verbes conjugués dans des phrases complexes et fournir leurs infinitifs</t>
  </si>
  <si>
    <t xml:space="preserve">Construire correctement des phrases exclamatives. </t>
  </si>
  <si>
    <t>Comprendre la distinction entre phrase simple et phrase complexe.</t>
  </si>
  <si>
    <t>Reconnaître des propositions indépendantes coordonnées, juxtaposées ;</t>
  </si>
  <si>
    <t>Reconnaître la proposition relative (seulement la relative complément de nom).</t>
  </si>
  <si>
    <t>Les classes de mots</t>
  </si>
  <si>
    <t>Distinguer selon leur nature les mots des classes déjà connues, ainsi que les pronoms possessifs, démonstratifs , interrogatifs et relatifs, les mots de liaison ( conjonctions de coordination, adverbes ou locutions adverbiales exprimant le temps, le lieu, la cause et la conséquence), les prépositions (lieu, temps).</t>
  </si>
  <si>
    <t>Connaître la distinction entre article défini et article indéfini et en comprendre le sens ; reconnaître la forme élidée et les formes contractées de l’article défini.</t>
  </si>
  <si>
    <t>Reconnaître et utiliser les degrés de l’adjectif et de l’adverbe (comparatif, superlatif).</t>
  </si>
  <si>
    <t>Les fonctions</t>
  </si>
  <si>
    <t>Comprendre la différence entre la nature d’un mot et sa fonction.</t>
  </si>
  <si>
    <t xml:space="preserve">Connaître la distinction entre compléments du verbe et compléments du nom. </t>
  </si>
  <si>
    <t>Dans une phrase simple où l’ordre sujet-verbe est respecté,</t>
  </si>
  <si>
    <t>Reconnaître le complément d’objet (direct et indirect) du verbe ;</t>
  </si>
  <si>
    <t xml:space="preserve">Reconnaître le complément du nom. </t>
  </si>
  <si>
    <t>Comprendre la notion de circonstance : la différence entre complément d’objet et complément circonstanciel (manipulations).</t>
  </si>
  <si>
    <t xml:space="preserve">Connaître les fonctions de l’adjectif qualificatif : épithète, attribut du sujet. </t>
  </si>
  <si>
    <t>Comprendre la distinction entre compléments essentiels (compléments d’objet), et compléments circonstanciels (manipulations).</t>
  </si>
  <si>
    <t>Comprendre la notion de groupe nominal : l’adjectif qualificatif épithète, le complément de nom et la proposition relative comme enrichissements du nom.</t>
  </si>
  <si>
    <t>Le groupe nominal </t>
  </si>
  <si>
    <t xml:space="preserve">Comprendre la fonction de ses éléments : le nom (noyau du groupe nominal), le déterminant (article, déterminant possessif) qui le détermine, l’adjectif qualificatif qui le qualifie, le nom qui le complète ; </t>
  </si>
  <si>
    <t>Manipuler l’adjectif et le complément de nom (ajout, suppression, substitution de l’un à l’autre…).</t>
  </si>
  <si>
    <t>Le verbe</t>
  </si>
  <si>
    <t>Comprendre les notions d’action passée, présente, future.</t>
  </si>
  <si>
    <t>Connaître les personnes, les règles de formation et les terminaisons des temps simples étudiés(présent, futur, imparfait).</t>
  </si>
  <si>
    <t xml:space="preserve">Conjuguer à l’indicatif présent, futur et  imparfait les verbes des premier et deuxième groupes, ainsi qu’être, avoir, aller,, dire, faire, pouvoir,partir, prendre, venir, voir, vouloir. </t>
  </si>
  <si>
    <t>Repérer dans un texte l’infinitif d’un verbe étudié.</t>
  </si>
  <si>
    <t>Comprendre la notion d’antériorité d’un fait passé par rapport à un fait présent.</t>
  </si>
  <si>
    <t>Connaître la distinction entre temps simple et temps composé, la règle de formation des temps composés (passé composé), la notion d’auxiliaire.</t>
  </si>
  <si>
    <t>Conjuguer aux temps déjà étudiés, ainsi qu’à l’indicatif passé simple, au passé composé et à l’impératif présent, les verbes déjà étudiés ; conjuguer des verbes non étudiés en appliquant les règles apprises.</t>
  </si>
  <si>
    <t>Comprendre la notion d’antériorité relative d’un fait passé par rapport à un autre, d’un fait futur par rapport à un autre.</t>
  </si>
  <si>
    <t>Conjuguer aux temps et modes  déjà étudiés, ainsi qu’à l’indicatif futur antérieur, plus-que-parfait,  conditionnel présent, au participe présent et passé, les verbes  déjà étudiés ;  conjuguer des verbes non étudiés en appliquant les règles apprises.</t>
  </si>
  <si>
    <t>Les accords</t>
  </si>
  <si>
    <t xml:space="preserve">Connaître les règles de l’accord du verbe avec son sujet ; de l’accord entre déterminant et nom, nom et adjectif. </t>
  </si>
  <si>
    <t>Connaître la règle de l’accord du participe passé dans les verbes construits avec être (non compris les verbes pronominaux).</t>
  </si>
  <si>
    <t xml:space="preserve">Connaître la règle de l’accord de l’adjectif (épithète, ou attribut) avec le nom. </t>
  </si>
  <si>
    <t>Connaître la règle de l’accord du participe passé dans les verbes construits avec être et avoir (cas du complément d’objet posé après le verbe).</t>
  </si>
  <si>
    <t>ORTHOGRAPHE</t>
  </si>
  <si>
    <t>Ecrire sans erreur sous la dictée un texte  en mobilisant les connaissances acquises (au moins 5 ligne CE2,10 lignes CM1 CM2).</t>
  </si>
  <si>
    <t>Compétences grapho-phoniques</t>
  </si>
  <si>
    <t>Respecter les correspondances entre lettres et sons.</t>
  </si>
  <si>
    <t>Respecter la valeur des lettres en fonction des voyelles placées à proximité (s/ss, c/ç, c/qu, g/gu/ge.)</t>
  </si>
  <si>
    <t>Respecter la valeur des lettres en fonction de la consonne suivante (n devenant m devant b, m p).</t>
  </si>
  <si>
    <t xml:space="preserve"> Utiliser sans erreur les accents (é,è,ê).</t>
  </si>
  <si>
    <t>Ecrire sans erreur le pluriel des noms se terminant par –eu, par –eau. Le pluriel des noms en –au, -ail est en cours d’acquisition.</t>
  </si>
  <si>
    <t xml:space="preserve">Ecrire sans erreur les formes des verbes étudiés aux temps étudiés, dont les verbes du premier groupe en -cer, -ger, -guer,. </t>
  </si>
  <si>
    <t>Appliquer la règle de l’accord du verbe avec son sujet, y compris pour les verbes à un temps composé, et pour les sujets inversés.</t>
  </si>
  <si>
    <t>Appliquer la règle de l’accord du participe passé avec être et avoir (cas du complément d’objet direct postposé).</t>
  </si>
  <si>
    <t>Accorder sans erreur l’adjectif (épithète, apposé et attribut du sujet) avec le nom.</t>
  </si>
  <si>
    <t>Ecrire sans erreur les homophones grammaticaux déjà étudiés, ainsi que ses/ces, mes/mais, on/on n’, ce/se, c’/s’ (c’est/s’est, c’était/s’était), ou/où, la/l’a/l’as/là.</t>
  </si>
  <si>
    <t xml:space="preserve">Ecrire sans erreur les infinitifs de verbes du premier groupe après préposition (il me dit d’aller). </t>
  </si>
  <si>
    <t>Orthographe grammaticale</t>
  </si>
  <si>
    <t xml:space="preserve">Ecrire sans erreur les pluriels des noms se terminant par s, x, z ; par –al, par -ou. </t>
  </si>
  <si>
    <t>Utiliser sans erreur les marques du pluriel et du féminin des adjectifs.</t>
  </si>
  <si>
    <t xml:space="preserve">Ecrire sans erreur les formes des verbes étudiés aux temps étudiés, sans confondre, en particulier, les terminaisons (-e, -es, -ent ;-ons et -ont ; -ez, -ais, -ait et -aient ; -ras, -ra). </t>
  </si>
  <si>
    <t>Appliquer la règle de l’accord du verbe avec le sujet (y compris pronom personnel) dans les phrases où l’ordre sujet-verbe est respecté, et où le verbe est à un temps simple.</t>
  </si>
  <si>
    <t>Accorder sans erreur le déterminant et le nom, le nom et l’adjectif (épithète).</t>
  </si>
  <si>
    <t>Ecrire sans erreur des homophones grammaticaux en liaison avec le programme de grammaire (a/à, ont/on, est/et, sont/son).</t>
  </si>
  <si>
    <t>Orthographier correctement les verbes étudiés aux temps étudiés, dont les verbes du premier groupe en -yer, -eter, -eler.</t>
  </si>
  <si>
    <t>Appliquer la règle de l’accord du verbe avec son sujet, y compris avec le sujet qui de 3e personne.</t>
  </si>
  <si>
    <t>Ecrire sans erreur les homophones grammaticaux déjà étudiés, ainsi que on/ on n’ d’on/dont/donc, quel(s)/quelle(s)/qu’elle(s), sans/s’en ; la distinc­tion entre leur et leurs est en cours d’acquisition en fin de cycle.</t>
  </si>
  <si>
    <t>Distinguer par le sens les formes verbales homophones de l’imparfait et du passé composé. .</t>
  </si>
  <si>
    <t>Orthographe lexicale</t>
  </si>
  <si>
    <t>Ecrire sans erreur des noms et des adjectifs se terminant par une consonne muette (ex. chant, cf. chanteur ; blond, cf. blonde…).</t>
  </si>
  <si>
    <t xml:space="preserve">Ecrire sans erreur les mots mémorisés et régulièrement révisés, en particulier les mots invariables acquis aux CP et CE 1, des mots fréquents, des mots référents pour des sons. </t>
  </si>
  <si>
    <t xml:space="preserve">Connaître la notion d’homonyme et écrire sans erreur un nombre croissant d’homonymes jusqu’à la fin du cycle. </t>
  </si>
  <si>
    <t>Ecrire sans erreur des mots invariables, en particulier les plus fréquents de ceux étudiés en grammaire.</t>
  </si>
  <si>
    <t>S’appuyer sur sa connaissance des familles de mots pour écrire sans erreur des mots nouveaux (préfixe in-, im-, ilou ir-, suffixe -tion…).</t>
  </si>
  <si>
    <t xml:space="preserve">Mémoriser la graphie de la syllabe finale des noms terminés par -ail, -eil, -euil . </t>
  </si>
  <si>
    <t>Ecrire correctement (doublement de la consonne) le début des mots commençant par ap-, ac-, af-, efet of-.</t>
  </si>
  <si>
    <t>Ecrire correctement la syllabe finale des noms terminés par -ée ; par -té ou -tié ; par un e muet.</t>
  </si>
  <si>
    <t>Respecter la convention de la coupe syllabique à la ligne.</t>
  </si>
  <si>
    <t xml:space="preserve"> NOMBRE ET CALCUL</t>
  </si>
  <si>
    <t xml:space="preserve">Les nombres entiers </t>
  </si>
  <si>
    <t xml:space="preserve"> Connaître, savoir écrire et nommer les nombres entiers (jusqu'au million CE2, jusqu’au milliard CM1 CM2).</t>
  </si>
  <si>
    <t>Comparer, ranger, encadrer ces nombres.</t>
  </si>
  <si>
    <t>Connaître et utiliser des expressions telles que: double, moitié ou demi, triple, quart; d’un nombre entier.</t>
  </si>
  <si>
    <t>Connaître et utiliser certaines relations entre des nombres d’usage courant : entre 5, 10, 25, 50, 100, entre 15, 30 et 60.</t>
  </si>
  <si>
    <t>La notion de multiple : reconnaître les multiples des nombres d’usage courant : 5, 10, 15, 20, 25, 50.</t>
  </si>
  <si>
    <t>Fractions </t>
  </si>
  <si>
    <t>Nommer les fractions simples et décimales en utilisant le vocabulaire: demi, tiers, quart, dixième, centième.</t>
  </si>
  <si>
    <t>Utiliser, ces fractions dans des cas simples de partage, ou de codage de mesures de grandeurs.</t>
  </si>
  <si>
    <t>Encadrer une fraction simple par deux entiers consécutifs.</t>
  </si>
  <si>
    <t>Écrire une fraction sous forme de somme d’un entier et d’une fraction inférieure à 1.</t>
  </si>
  <si>
    <t>Ajouter 2 fractions décimales, ou deux fractions simples de même dénominateur.</t>
  </si>
  <si>
    <t>Nombres décimaux </t>
  </si>
  <si>
    <t>Connaître la valeur de chacun des chiffres de la partie décimale en fonction de sa position (jusqu’au 1/10 000e)</t>
  </si>
  <si>
    <t>Repérer, placer les nombres décimaux sur une droite graduée,</t>
  </si>
  <si>
    <t>Comparer, ranger les nombres décimaux,</t>
  </si>
  <si>
    <t>Encadrer les nombres décimaux par deux nombres entiers consécutifs,</t>
  </si>
  <si>
    <t>Passer d’une écriture fractionnaire à une écriture à virgule et réciproquement.</t>
  </si>
  <si>
    <t xml:space="preserve">Produire des décompositions liées à une écriture à virgule, en utilisant 10; 100; 1000... et 0,1; 0,001... </t>
  </si>
  <si>
    <t>Donner une valeur approchée à l’unité près, au dixième ou au centième près.</t>
  </si>
  <si>
    <t>Calcul </t>
  </si>
  <si>
    <t>Calculer mentalement </t>
  </si>
  <si>
    <t xml:space="preserve">Mémoriser et mobiliser les résultats des tables d’addition et de multiplication </t>
  </si>
  <si>
    <t xml:space="preserve">Calculer mentalement des sommes, des différences, des produits. </t>
  </si>
  <si>
    <t>Multiplier mentalement un nombre entier ou décimal par 10, 100, 1000 ;</t>
  </si>
  <si>
    <t>Estimer mentalement un ordre de grandeur du résultat.</t>
  </si>
  <si>
    <t>Consolider les connaissances et capacités en calcul mental sur les nombres entiers et décimaux;</t>
  </si>
  <si>
    <t xml:space="preserve">Diviser un nombre entier ou décimal par 10, 100, 1000. </t>
  </si>
  <si>
    <t>Addition des nombres entiers</t>
  </si>
  <si>
    <t>Soustraction des nombres entiers</t>
  </si>
  <si>
    <t>Multiplication des nombres entiers</t>
  </si>
  <si>
    <t>Connaître une technique opératoire de la division et la mettre en œuvre avec un diviseur à un chiffre.</t>
  </si>
  <si>
    <t>Organiser ses calculs pour trouver un résultat par calcul mental, posé, où à l’aide de la calculatrice.</t>
  </si>
  <si>
    <t>Utiliser les touches des opérations de la calculatrice.</t>
  </si>
  <si>
    <t>Addition et soustraction de deux nombres décimaux.</t>
  </si>
  <si>
    <t>Multiplication d’un nombre décimal par un nombre entier.</t>
  </si>
  <si>
    <t>Division euclidienne de deux entiers.</t>
  </si>
  <si>
    <t>Division décimale de deux entiers</t>
  </si>
  <si>
    <t>Connaître quelques fonctionnalités de la calculatrice utiles pour effectuer une suite de calculs.</t>
  </si>
  <si>
    <t>Addition de deux nombres décimaux</t>
  </si>
  <si>
    <t>Soustraction de deux nombres décimaux</t>
  </si>
  <si>
    <t>Multiplication de deux nombres décimaux</t>
  </si>
  <si>
    <t>Division d’un nombre décimal par un nombre entier.</t>
  </si>
  <si>
    <t>Utiliser sa calculatrice à bon escient.</t>
  </si>
  <si>
    <t>Problèmes </t>
  </si>
  <si>
    <t>Résoudre des problèmes relevant des quatre opérations.</t>
  </si>
  <si>
    <t>Résoudre des problèmes engageant une démarche à une ou plusieurs étapes.</t>
  </si>
  <si>
    <t>Résoudre des problèmes de plus en plus complexes.</t>
  </si>
  <si>
    <t>GEOMETRIE</t>
  </si>
  <si>
    <t>Dans le plan</t>
  </si>
  <si>
    <t>Reconnaître, décrire, nommer et reproduire, tracer des figures géométriques:  carré, rectangle, losange, triangle rectangle;</t>
  </si>
  <si>
    <t xml:space="preserve">Vérifier la nature d’une figure plane en utilisant la règle graduée et l’équerre. </t>
  </si>
  <si>
    <t>Construire un cercle avec un compas.</t>
  </si>
  <si>
    <t>Utiliser en situation le vocabulaire : côté, sommet, angle, milieu.</t>
  </si>
  <si>
    <t>Reconnaître qu’une figure possède un ou plusieurs axes de symétrie, par pliage ou à l’aide du papier calque.</t>
  </si>
  <si>
    <t xml:space="preserve">Tracer, sur papier quadrillé, la figure symétrique d’une figure donnée par rapport à une droite donnée. </t>
  </si>
  <si>
    <t>Reconnaître que des droites sont parallèles.</t>
  </si>
  <si>
    <t xml:space="preserve">Utiliser en situation le vocabulaire géométrique : points alignés, droite, droites perpendiculaires, droites parallèles, segment, milieu, angle, axe de symétrie, centre d’un cercle, rayon, diamètre. </t>
  </si>
  <si>
    <t>Vérifier la nature d’une figure plane simple  en utilisant la règle graduée, l’équerre, le compas.</t>
  </si>
  <si>
    <t xml:space="preserve">Décrire une figure en vue de l’identifier parmi d’autres figures ou de la faire reproduire. </t>
  </si>
  <si>
    <t>Utiliser les instruments pour vérifier le parallélisme de deux droites (règle et équerre) et pour tracer des droites parallèles.</t>
  </si>
  <si>
    <t>Vérifier la nature d’une figure en ayant recours aux instruments.</t>
  </si>
  <si>
    <t>Construire une hauteur d’un triangle.</t>
  </si>
  <si>
    <t>Reproduire un triangle à l’aide d’instruments.</t>
  </si>
  <si>
    <t>Dans l’espace</t>
  </si>
  <si>
    <t>Reconnaître, décrire et nommer : un cube, un pavé droit.</t>
  </si>
  <si>
    <t>Utiliser en situation le vocabulaire : face, arête, sommet.</t>
  </si>
  <si>
    <t>Reconnaître, décrire et nommer les solides droits : cube, pavé,  prisme.</t>
  </si>
  <si>
    <t>Reconnaître ou compléter un patron de cube ou de pavé.</t>
  </si>
  <si>
    <t>Reconnaître, décrire et nommer les solides droits : cube, pavé, cylindre, prisme.</t>
  </si>
  <si>
    <t>Reconnaître ou compléter un patron de solide droit.</t>
  </si>
  <si>
    <t xml:space="preserve">Problèmes de reproduction, de construction. </t>
  </si>
  <si>
    <t>Reproduire des figures (sur papier uni, quadrillé ou pointé) à partir d’un modèle.</t>
  </si>
  <si>
    <t>Construire un carré ou un rectangle de dimensions données.</t>
  </si>
  <si>
    <t>Compléter une figure par symétrie axiale.</t>
  </si>
  <si>
    <t>Tracer une figure simple à partir d’un programme de construction ou en suivant des consignes.</t>
  </si>
  <si>
    <t>Tracer une figure (sur papier uni, quadrillé ou pointé), à partir, d’un programme de construction ou d’un dessin à main levée (avec des indications relatives aux propriétés et aux dimensions).</t>
  </si>
  <si>
    <t xml:space="preserve"> GRANDEURS ET MESURE</t>
  </si>
  <si>
    <t>Connaître les unités de mesure suivantes et les relations qui les lient:</t>
  </si>
  <si>
    <t>Longueur : le mètre, le km, le cm, le mm ;</t>
  </si>
  <si>
    <t>Masse : le kilogramme, le gramme ;</t>
  </si>
  <si>
    <t>Capacité : le litre, le centilitre ;</t>
  </si>
  <si>
    <t>Monnaie : l’euro et le centime ;</t>
  </si>
  <si>
    <t>Temps : l’heure, la minute, la seconde, le mois, l’année.</t>
  </si>
  <si>
    <t xml:space="preserve">Utiliser des instruments pour mesurer des longueurs, des masses, des capacités, puis exprimer cette mesure par un nombre entier ou un encadrement par deux nombres entiers. </t>
  </si>
  <si>
    <t>Vérifier qu’un angle est droit en utilisant l’équerre ou un gabarit.</t>
  </si>
  <si>
    <t>Calculer le périmètre d’un polygone.</t>
  </si>
  <si>
    <t>Lire l’heure sur une montre à aiguilles ou une horloge.</t>
  </si>
  <si>
    <t>Connaître et utiliser les unités usuelles de mesure des durées, ainsi que les unités du système métrique pour les longueurs, les masses et les contenances, et leurs relations ;</t>
  </si>
  <si>
    <t>Reporter des longueurs à l’aide du compas.</t>
  </si>
  <si>
    <t>Formules du périmètre du carré et du rectangle ;</t>
  </si>
  <si>
    <t>Calculer une durée à partir de la donnée de l’instant initial et de l’instant final ;</t>
  </si>
  <si>
    <t>Formule de la longueur d’un cercle.</t>
  </si>
  <si>
    <t>Formule du volume du pavé droit (initiation à l’utilisation d’unités métriques de volume).</t>
  </si>
  <si>
    <t>Aires</t>
  </si>
  <si>
    <t>Mesurer ou estimer l’aire d’une surface grâce à un pavage effectif à l’aide d’une surface de référence (d’aire une unité) ou grâce à l’utilisation d’un réseau quadrillé.</t>
  </si>
  <si>
    <t>Classer et ranger des surfaces selon leur aire.</t>
  </si>
  <si>
    <t>Calculer l’aire d’un carré, d’un rectangle, d’un triangle en utilisant la formule appropriée.</t>
  </si>
  <si>
    <t>Connaître et utiliser les unités d’aire usuelles (cm2, m2 et km2).</t>
  </si>
  <si>
    <t xml:space="preserve">Angles </t>
  </si>
  <si>
    <t>Comparer les angles d’une figure en utilisant un gabarit.</t>
  </si>
  <si>
    <t>Estimer, et vérifier en utilisant l’équerre, qu’un angle est droit, aigu, ou obtus.</t>
  </si>
  <si>
    <t xml:space="preserve">Reproduire un angle donné en utilisant un gabarit. </t>
  </si>
  <si>
    <t xml:space="preserve">Résoudre des problèmes dont la résolution implique les grandeurs ci-dessus. </t>
  </si>
  <si>
    <t>Résoudre des problèmes dont la résolution implique des conversions.</t>
  </si>
  <si>
    <t>Résoudre des problèmes dont la résolution implique simultanément des unités différentes de mesure</t>
  </si>
  <si>
    <t xml:space="preserve"> ORGANISATION ET GESTION DES DONNEES</t>
  </si>
  <si>
    <t>Savoir organiser les données d’un problème en vue de sa résolution.</t>
  </si>
  <si>
    <t>Utiliser un tableau ou un graphique en vue d’un traitement des données.</t>
  </si>
  <si>
    <t>Construire un tableau ou un graphique.</t>
  </si>
  <si>
    <t>Interpréter un tableau ou un graphique.</t>
  </si>
  <si>
    <t>Lire les coordonnées d’un point.</t>
  </si>
  <si>
    <t>Placer un point dont on connaît les coordonnées.</t>
  </si>
  <si>
    <t>Utiliser un tableau ou la « règle de trois » dans des situations très simples de proportionnalité.</t>
  </si>
  <si>
    <t>Résoudre des problèmes relevant de la proportionnalité et notamment des problèmes relatifs aux pourcentages, aux échelles, aux vitesses moyennes ou aux conversions d’unité, en utilisant des procédures variées (dont la « règle de trois »).</t>
  </si>
  <si>
    <t>Savoir amplifier une phrase en ajoutant des mots : en coordonnant par et un nom à un autre, un adjectif à un autre, un verbe à un autre.</t>
  </si>
  <si>
    <t>Savoir ce qu’est une abréviation (ex. « adj. » dans un article de dictionnaire).</t>
  </si>
  <si>
    <t>Distinguer les différents sens d’un verbe selon sa construction  (ex. jouer, jouer quelque chose, jouer à, jouer de, jouer sur).</t>
  </si>
  <si>
    <t>Classer des mots de sens voisin en repérant les variations d’intensité (ex. bon, délicieux, succulent).</t>
  </si>
  <si>
    <t>Distinguer selon leur nature le verbe, le nom (propre / commun), les articles, les déterminants possessifs, les pronoms personnels (formes sujet), les adjectifs qualificatifs.</t>
  </si>
  <si>
    <t>Approche de l’adverbe : modifier le sens d’un verbe en lui ajoutant un adverbe, relier des phrases simples par des mots de liaison temporelle (ex. les adverbes puis, alors…).</t>
  </si>
  <si>
    <t xml:space="preserve"> Distinguer selon leur nature les mots des classes déjà connues, ainsi que les déterminants démonstratifs et interrogatifs, les pronoms personnels (sauf en, y), les pronoms relatifs (qui, que), les adverbes (de lieu, de temps, de manière), les négations</t>
  </si>
  <si>
    <t xml:space="preserve">Approche de la circonstance : savoir répondre oralement aux questions où ?, quand ?, com­ment ?, pourquoi ? </t>
  </si>
  <si>
    <t xml:space="preserve">Identifier le verbe et le sujet </t>
  </si>
  <si>
    <t>Reconnaître le complément d’objet second</t>
  </si>
  <si>
    <t xml:space="preserve">Reconnaître les compléments circonstanciels de lieu, de temps, </t>
  </si>
  <si>
    <t>Reconnaître l’attribut du sujet.</t>
  </si>
  <si>
    <t>Manipuler la proposition relative (ajout, suppression, substitution à l’adjectif ou au complément de nom et inversement).</t>
  </si>
  <si>
    <t>Effectuer un calcul posé </t>
  </si>
  <si>
    <t xml:space="preserve">Problèmes </t>
  </si>
  <si>
    <t>Période 1 : 1 :tenté mais échoué; 2 : réussi</t>
  </si>
  <si>
    <t>Période 2 : 3 : tenté mais échoué; 4 : réussi</t>
  </si>
  <si>
    <t>Période 3 : 5 tenté mais échoué, 6 : réussi</t>
  </si>
  <si>
    <t>Domaine</t>
  </si>
  <si>
    <t>Matière</t>
  </si>
  <si>
    <t>Compétences</t>
  </si>
  <si>
    <t>élèves</t>
  </si>
  <si>
    <t>M. Meens</t>
  </si>
  <si>
    <t>Elève :</t>
  </si>
  <si>
    <t>Résultats</t>
  </si>
  <si>
    <t>1er Période</t>
  </si>
  <si>
    <t>CM2</t>
  </si>
  <si>
    <t>J'ai travaillé sur :</t>
  </si>
  <si>
    <t>J'ai validé :</t>
  </si>
  <si>
    <t>Ceintures</t>
  </si>
  <si>
    <t>1 : rouge = grosse difficulté, 2 : difficulté = orange, 3 : Compris dans l'ensemble = jaune, 4 : Tout compris = vert</t>
  </si>
</sst>
</file>

<file path=xl/styles.xml><?xml version="1.0" encoding="utf-8"?>
<styleSheet xmlns="http://schemas.openxmlformats.org/spreadsheetml/2006/main" xmlns:mc="http://schemas.openxmlformats.org/markup-compatibility/2006" xmlns:x14ac="http://schemas.microsoft.com/office/spreadsheetml/2009/9/ac" mc:Ignorable="x14ac">
  <fonts count="13">
    <font>
      <sz val="11"/>
      <color theme="1"/>
      <name val="Calibri"/>
      <family val="2"/>
      <scheme val="minor"/>
    </font>
    <font>
      <b/>
      <sz val="11"/>
      <color theme="1"/>
      <name val="Calibri"/>
      <family val="2"/>
      <scheme val="minor"/>
    </font>
    <font>
      <b/>
      <sz val="12"/>
      <color rgb="FF000000"/>
      <name val="Calibri"/>
      <family val="2"/>
      <scheme val="minor"/>
    </font>
    <font>
      <b/>
      <vertAlign val="superscript"/>
      <sz val="12"/>
      <color rgb="FF000000"/>
      <name val="Calibri"/>
      <family val="2"/>
      <scheme val="minor"/>
    </font>
    <font>
      <b/>
      <sz val="11"/>
      <color rgb="FFFFFFFF"/>
      <name val="Calibri"/>
      <family val="2"/>
      <scheme val="minor"/>
    </font>
    <font>
      <b/>
      <sz val="11"/>
      <color rgb="FF000000"/>
      <name val="Calibri"/>
      <family val="2"/>
      <scheme val="minor"/>
    </font>
    <font>
      <sz val="12"/>
      <name val="Arial"/>
      <family val="2"/>
    </font>
    <font>
      <sz val="11"/>
      <color theme="1"/>
      <name val="Calibri"/>
      <family val="2"/>
    </font>
    <font>
      <sz val="20"/>
      <color theme="1"/>
      <name val="Forte"/>
      <family val="4"/>
    </font>
    <font>
      <sz val="11"/>
      <color theme="1"/>
      <name val="Forte"/>
      <family val="4"/>
    </font>
    <font>
      <sz val="24"/>
      <color theme="1"/>
      <name val="Ecolier_court"/>
      <family val="4"/>
    </font>
    <font>
      <sz val="10"/>
      <color theme="1"/>
      <name val="Arial Unicode MS"/>
      <family val="2"/>
    </font>
    <font>
      <sz val="24"/>
      <color theme="1"/>
      <name val="Forte"/>
      <family val="4"/>
    </font>
  </fonts>
  <fills count="8">
    <fill>
      <patternFill patternType="none"/>
    </fill>
    <fill>
      <patternFill patternType="gray125"/>
    </fill>
    <fill>
      <patternFill patternType="solid">
        <fgColor rgb="FF4BACC6"/>
        <bgColor indexed="64"/>
      </patternFill>
    </fill>
    <fill>
      <patternFill patternType="solid">
        <fgColor rgb="FFFFFFFF"/>
        <bgColor indexed="64"/>
      </patternFill>
    </fill>
    <fill>
      <patternFill patternType="solid">
        <fgColor rgb="FFDAEEF3"/>
        <bgColor indexed="64"/>
      </patternFill>
    </fill>
    <fill>
      <patternFill patternType="solid">
        <fgColor rgb="FF00B0F0"/>
        <bgColor indexed="64"/>
      </patternFill>
    </fill>
    <fill>
      <patternFill patternType="solid">
        <fgColor theme="0" tint="-0.34998626667073579"/>
        <bgColor indexed="64"/>
      </patternFill>
    </fill>
    <fill>
      <patternFill patternType="solid">
        <fgColor theme="0"/>
        <bgColor indexed="64"/>
      </patternFill>
    </fill>
  </fills>
  <borders count="24">
    <border>
      <left/>
      <right/>
      <top/>
      <bottom/>
      <diagonal/>
    </border>
    <border>
      <left style="medium">
        <color rgb="FF4BACC6"/>
      </left>
      <right style="medium">
        <color rgb="FF4BACC6"/>
      </right>
      <top style="medium">
        <color rgb="FF4BACC6"/>
      </top>
      <bottom style="medium">
        <color rgb="FF4BACC6"/>
      </bottom>
      <diagonal/>
    </border>
    <border>
      <left style="medium">
        <color rgb="FF92CDDC"/>
      </left>
      <right style="medium">
        <color rgb="FF92CDDC"/>
      </right>
      <top/>
      <bottom style="medium">
        <color rgb="FF92CDDC"/>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ck">
        <color indexed="64"/>
      </right>
      <top/>
      <bottom style="thin">
        <color indexed="64"/>
      </bottom>
      <diagonal/>
    </border>
    <border>
      <left style="thick">
        <color indexed="64"/>
      </left>
      <right/>
      <top style="thin">
        <color indexed="64"/>
      </top>
      <bottom style="thick">
        <color indexed="64"/>
      </bottom>
      <diagonal/>
    </border>
    <border>
      <left style="thick">
        <color indexed="64"/>
      </left>
      <right/>
      <top style="thin">
        <color indexed="64"/>
      </top>
      <bottom style="thin">
        <color indexed="64"/>
      </bottom>
      <diagonal/>
    </border>
    <border>
      <left style="thick">
        <color indexed="64"/>
      </left>
      <right/>
      <top style="thick">
        <color indexed="64"/>
      </top>
      <bottom style="thin">
        <color indexed="64"/>
      </bottom>
      <diagonal/>
    </border>
    <border>
      <left style="thick">
        <color indexed="64"/>
      </left>
      <right/>
      <top/>
      <bottom/>
      <diagonal/>
    </border>
    <border>
      <left/>
      <right/>
      <top/>
      <bottom style="thick">
        <color indexed="64"/>
      </bottom>
      <diagonal/>
    </border>
    <border>
      <left style="thick">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s>
  <cellStyleXfs count="2">
    <xf numFmtId="0" fontId="0" fillId="0" borderId="0"/>
    <xf numFmtId="0" fontId="7" fillId="0" borderId="0"/>
  </cellStyleXfs>
  <cellXfs count="76">
    <xf numFmtId="0" fontId="0" fillId="0" borderId="0" xfId="0"/>
    <xf numFmtId="0" fontId="2" fillId="2" borderId="1" xfId="0" applyFont="1" applyFill="1" applyBorder="1" applyAlignment="1">
      <alignment horizontal="center" vertical="center" textRotation="90" wrapText="1"/>
    </xf>
    <xf numFmtId="0" fontId="2" fillId="3" borderId="2" xfId="0" applyFont="1" applyFill="1" applyBorder="1" applyAlignment="1">
      <alignment horizontal="center" vertical="center" textRotation="90" wrapText="1"/>
    </xf>
    <xf numFmtId="0" fontId="2" fillId="0" borderId="2" xfId="0" applyFont="1" applyBorder="1" applyAlignment="1">
      <alignment horizontal="center" vertical="center" textRotation="90" wrapText="1"/>
    </xf>
    <xf numFmtId="0" fontId="2" fillId="4" borderId="1" xfId="0" applyFont="1" applyFill="1" applyBorder="1" applyAlignment="1">
      <alignment horizontal="center" vertical="center" textRotation="90" wrapText="1"/>
    </xf>
    <xf numFmtId="0" fontId="2" fillId="4" borderId="2"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0" fontId="1" fillId="3" borderId="2" xfId="0" applyFont="1" applyFill="1" applyBorder="1" applyAlignment="1">
      <alignment horizontal="center" vertical="center" textRotation="90" wrapText="1"/>
    </xf>
    <xf numFmtId="0" fontId="1" fillId="0" borderId="2" xfId="0" applyFont="1" applyBorder="1" applyAlignment="1">
      <alignment horizontal="center" vertical="center" textRotation="90" wrapText="1"/>
    </xf>
    <xf numFmtId="0" fontId="1" fillId="4" borderId="2" xfId="0" applyFont="1" applyFill="1" applyBorder="1" applyAlignment="1">
      <alignment horizontal="center" vertical="center" textRotation="90" wrapText="1"/>
    </xf>
    <xf numFmtId="0" fontId="5"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textRotation="90" wrapText="1"/>
    </xf>
    <xf numFmtId="0" fontId="5" fillId="0" borderId="2" xfId="0" applyFont="1" applyBorder="1" applyAlignment="1">
      <alignment horizontal="center" vertical="center" textRotation="90" wrapText="1"/>
    </xf>
    <xf numFmtId="0" fontId="5" fillId="4" borderId="1" xfId="0" applyFont="1" applyFill="1" applyBorder="1" applyAlignment="1">
      <alignment horizontal="center" vertical="center" textRotation="90" wrapText="1"/>
    </xf>
    <xf numFmtId="0" fontId="5" fillId="4" borderId="2" xfId="0" applyFont="1" applyFill="1" applyBorder="1" applyAlignment="1">
      <alignment horizontal="center" vertical="center" textRotation="90" wrapText="1"/>
    </xf>
    <xf numFmtId="0" fontId="0" fillId="4" borderId="1" xfId="0" applyFont="1" applyFill="1" applyBorder="1" applyAlignment="1">
      <alignment horizontal="center" vertical="center" textRotation="90" wrapText="1"/>
    </xf>
    <xf numFmtId="0" fontId="6" fillId="0" borderId="3" xfId="0" applyFont="1" applyFill="1" applyBorder="1" applyAlignment="1">
      <alignment vertical="center"/>
    </xf>
    <xf numFmtId="0" fontId="6" fillId="0" borderId="4" xfId="0" applyFont="1" applyFill="1" applyBorder="1" applyAlignment="1">
      <alignment vertical="center"/>
    </xf>
    <xf numFmtId="0" fontId="6" fillId="0" borderId="0" xfId="0" applyFont="1" applyFill="1" applyBorder="1" applyAlignment="1">
      <alignment vertical="center"/>
    </xf>
    <xf numFmtId="0" fontId="0" fillId="0" borderId="0" xfId="0" applyAlignment="1">
      <alignment wrapText="1"/>
    </xf>
    <xf numFmtId="0" fontId="8" fillId="0" borderId="0" xfId="1" applyFont="1" applyAlignment="1">
      <alignment horizontal="center" vertical="center"/>
    </xf>
    <xf numFmtId="0" fontId="9" fillId="0" borderId="0" xfId="1" applyFont="1" applyAlignment="1">
      <alignment vertical="center"/>
    </xf>
    <xf numFmtId="0" fontId="0" fillId="0" borderId="6" xfId="1" applyFont="1" applyBorder="1" applyAlignment="1">
      <alignment horizontal="center" vertical="center" wrapText="1"/>
    </xf>
    <xf numFmtId="0" fontId="0" fillId="0" borderId="0" xfId="1" applyFont="1" applyFill="1" applyAlignment="1">
      <alignment horizontal="center" vertical="center" wrapText="1"/>
    </xf>
    <xf numFmtId="0" fontId="0" fillId="6" borderId="12" xfId="1" applyNumberFormat="1" applyFont="1" applyFill="1" applyBorder="1" applyAlignment="1">
      <alignment horizontal="center" vertical="center"/>
    </xf>
    <xf numFmtId="0" fontId="0" fillId="0" borderId="13" xfId="1" applyNumberFormat="1" applyFont="1" applyBorder="1" applyAlignment="1">
      <alignment horizontal="center" vertical="center"/>
    </xf>
    <xf numFmtId="0" fontId="0" fillId="6" borderId="10" xfId="1" applyNumberFormat="1" applyFont="1" applyFill="1" applyBorder="1" applyAlignment="1">
      <alignment horizontal="center" vertical="center"/>
    </xf>
    <xf numFmtId="0" fontId="0" fillId="0" borderId="12" xfId="1" applyNumberFormat="1" applyFont="1" applyBorder="1" applyAlignment="1">
      <alignment horizontal="center" vertical="center"/>
    </xf>
    <xf numFmtId="0" fontId="0" fillId="0" borderId="5" xfId="1" applyFont="1" applyBorder="1" applyAlignment="1">
      <alignment horizontal="center" vertical="center" wrapText="1"/>
    </xf>
    <xf numFmtId="0" fontId="0" fillId="0" borderId="9" xfId="0" applyBorder="1"/>
    <xf numFmtId="0" fontId="0" fillId="0" borderId="10" xfId="0" applyBorder="1"/>
    <xf numFmtId="0" fontId="0" fillId="6" borderId="9" xfId="0" applyFill="1" applyBorder="1"/>
    <xf numFmtId="0" fontId="0" fillId="6" borderId="10" xfId="0" applyFill="1" applyBorder="1"/>
    <xf numFmtId="0" fontId="0" fillId="0" borderId="19" xfId="0" applyBorder="1" applyAlignment="1">
      <alignment wrapText="1"/>
    </xf>
    <xf numFmtId="0" fontId="0" fillId="0" borderId="20" xfId="0" applyBorder="1" applyAlignment="1">
      <alignment wrapText="1"/>
    </xf>
    <xf numFmtId="0" fontId="0" fillId="6" borderId="7" xfId="0" applyFill="1" applyBorder="1" applyAlignment="1">
      <alignment wrapText="1"/>
    </xf>
    <xf numFmtId="0" fontId="0" fillId="6" borderId="8" xfId="0" applyFill="1" applyBorder="1" applyAlignment="1">
      <alignment wrapText="1"/>
    </xf>
    <xf numFmtId="0" fontId="11" fillId="6" borderId="8" xfId="1" applyNumberFormat="1" applyFont="1" applyFill="1" applyBorder="1" applyAlignment="1">
      <alignment horizontal="center" vertical="center" wrapText="1"/>
    </xf>
    <xf numFmtId="0" fontId="0" fillId="0" borderId="9" xfId="0" applyBorder="1" applyAlignment="1">
      <alignment wrapText="1"/>
    </xf>
    <xf numFmtId="0" fontId="0" fillId="0" borderId="10" xfId="0" applyBorder="1" applyAlignment="1">
      <alignment wrapText="1"/>
    </xf>
    <xf numFmtId="0" fontId="0" fillId="6" borderId="9" xfId="0" applyFill="1" applyBorder="1" applyAlignment="1">
      <alignment wrapText="1"/>
    </xf>
    <xf numFmtId="0" fontId="0" fillId="6" borderId="10" xfId="0" applyFill="1" applyBorder="1" applyAlignment="1">
      <alignment wrapText="1"/>
    </xf>
    <xf numFmtId="0" fontId="0" fillId="6" borderId="21" xfId="0" applyFill="1" applyBorder="1" applyAlignment="1">
      <alignment wrapText="1"/>
    </xf>
    <xf numFmtId="0" fontId="11" fillId="6" borderId="21" xfId="1" applyNumberFormat="1" applyFont="1" applyFill="1" applyBorder="1" applyAlignment="1">
      <alignment horizontal="center" vertical="center" wrapText="1"/>
    </xf>
    <xf numFmtId="0" fontId="0" fillId="0" borderId="22" xfId="0" applyBorder="1" applyAlignment="1">
      <alignment wrapText="1"/>
    </xf>
    <xf numFmtId="0" fontId="11" fillId="6" borderId="22" xfId="1" applyNumberFormat="1" applyFont="1" applyFill="1" applyBorder="1" applyAlignment="1">
      <alignment horizontal="center" vertical="center" wrapText="1"/>
    </xf>
    <xf numFmtId="0" fontId="0" fillId="6" borderId="22" xfId="0" applyFill="1" applyBorder="1" applyAlignment="1">
      <alignment wrapText="1"/>
    </xf>
    <xf numFmtId="0" fontId="0" fillId="6" borderId="22" xfId="0" applyFill="1" applyBorder="1"/>
    <xf numFmtId="0" fontId="0" fillId="6" borderId="22" xfId="1" applyNumberFormat="1" applyFont="1" applyFill="1" applyBorder="1" applyAlignment="1">
      <alignment horizontal="center" vertical="center"/>
    </xf>
    <xf numFmtId="0" fontId="0" fillId="0" borderId="22" xfId="0" applyBorder="1"/>
    <xf numFmtId="0" fontId="0" fillId="0" borderId="22" xfId="1" applyNumberFormat="1" applyFont="1" applyBorder="1" applyAlignment="1">
      <alignment horizontal="center" vertical="center"/>
    </xf>
    <xf numFmtId="0" fontId="0" fillId="0" borderId="23" xfId="0" applyBorder="1"/>
    <xf numFmtId="0" fontId="0" fillId="0" borderId="23" xfId="1" applyNumberFormat="1" applyFont="1" applyBorder="1" applyAlignment="1">
      <alignment horizontal="center" vertical="center"/>
    </xf>
    <xf numFmtId="0" fontId="0" fillId="6" borderId="21" xfId="1" applyFont="1" applyFill="1" applyBorder="1" applyAlignment="1">
      <alignment horizontal="center" vertical="center" wrapText="1"/>
    </xf>
    <xf numFmtId="0" fontId="0" fillId="0" borderId="22" xfId="1" applyFont="1" applyBorder="1" applyAlignment="1">
      <alignment horizontal="center" vertical="center" wrapText="1"/>
    </xf>
    <xf numFmtId="0" fontId="0" fillId="6" borderId="22" xfId="1" applyFont="1" applyFill="1" applyBorder="1" applyAlignment="1">
      <alignment horizontal="center" vertical="center" wrapText="1"/>
    </xf>
    <xf numFmtId="0" fontId="0" fillId="0" borderId="23" xfId="1" applyFont="1" applyBorder="1" applyAlignment="1">
      <alignment horizontal="center" vertical="center" wrapText="1"/>
    </xf>
    <xf numFmtId="0" fontId="0" fillId="7" borderId="17" xfId="1" applyFont="1" applyFill="1" applyBorder="1" applyAlignment="1">
      <alignment horizontal="center" vertical="center" wrapText="1"/>
    </xf>
    <xf numFmtId="0" fontId="0" fillId="7" borderId="0" xfId="1" applyFont="1" applyFill="1" applyBorder="1" applyAlignment="1">
      <alignment horizontal="center" vertical="center" wrapText="1"/>
    </xf>
    <xf numFmtId="0" fontId="12" fillId="0" borderId="0" xfId="0" applyFont="1" applyAlignment="1"/>
    <xf numFmtId="0" fontId="8" fillId="5" borderId="0" xfId="1" applyFont="1" applyFill="1" applyAlignment="1"/>
    <xf numFmtId="0" fontId="10" fillId="0" borderId="0" xfId="1" applyFont="1" applyBorder="1" applyAlignment="1">
      <alignment vertical="center"/>
    </xf>
    <xf numFmtId="0" fontId="0" fillId="0" borderId="5" xfId="1" applyFont="1" applyBorder="1" applyAlignment="1">
      <alignment vertical="center" wrapText="1"/>
    </xf>
    <xf numFmtId="0" fontId="0" fillId="6" borderId="7" xfId="1" applyFont="1" applyFill="1" applyBorder="1" applyAlignment="1">
      <alignment vertical="center" wrapText="1"/>
    </xf>
    <xf numFmtId="0" fontId="0" fillId="0" borderId="15" xfId="1" applyFont="1" applyBorder="1" applyAlignment="1">
      <alignment vertical="center" wrapText="1"/>
    </xf>
    <xf numFmtId="0" fontId="0" fillId="6" borderId="14" xfId="1" applyFont="1" applyFill="1" applyBorder="1" applyAlignment="1">
      <alignment vertical="center" wrapText="1"/>
    </xf>
    <xf numFmtId="0" fontId="0" fillId="0" borderId="16" xfId="1" applyFont="1" applyBorder="1" applyAlignment="1">
      <alignment vertical="center" wrapText="1"/>
    </xf>
    <xf numFmtId="0" fontId="0" fillId="6" borderId="15" xfId="1" applyFont="1" applyFill="1" applyBorder="1" applyAlignment="1">
      <alignment vertical="center" wrapText="1"/>
    </xf>
    <xf numFmtId="0" fontId="0" fillId="0" borderId="14" xfId="1" applyFont="1" applyBorder="1" applyAlignment="1">
      <alignment vertical="center" wrapText="1"/>
    </xf>
    <xf numFmtId="0" fontId="0" fillId="7" borderId="17" xfId="1" applyFont="1" applyFill="1" applyBorder="1" applyAlignment="1">
      <alignment vertical="center" wrapText="1"/>
    </xf>
    <xf numFmtId="0" fontId="0" fillId="7" borderId="0" xfId="1" applyFont="1" applyFill="1" applyBorder="1" applyAlignment="1">
      <alignment vertical="center" wrapText="1"/>
    </xf>
    <xf numFmtId="0" fontId="8" fillId="7" borderId="0" xfId="1" applyFont="1" applyFill="1" applyAlignment="1"/>
    <xf numFmtId="0" fontId="0" fillId="0" borderId="0" xfId="0" applyAlignment="1">
      <alignment horizontal="center"/>
    </xf>
    <xf numFmtId="0" fontId="12" fillId="0" borderId="18" xfId="0" applyFont="1" applyBorder="1" applyAlignment="1">
      <alignment horizontal="center"/>
    </xf>
    <xf numFmtId="0" fontId="0" fillId="0" borderId="11" xfId="0" applyBorder="1" applyAlignment="1">
      <alignment wrapText="1"/>
    </xf>
    <xf numFmtId="0" fontId="0" fillId="0" borderId="12" xfId="0" applyBorder="1" applyAlignment="1">
      <alignment wrapText="1"/>
    </xf>
  </cellXfs>
  <cellStyles count="2">
    <cellStyle name="Normal" xfId="0" builtinId="0"/>
    <cellStyle name="Text" xfId="1"/>
  </cellStyles>
  <dxfs count="7">
    <dxf>
      <font>
        <color rgb="FFFFC000"/>
      </font>
      <fill>
        <patternFill>
          <bgColor rgb="FFFFC000"/>
        </patternFill>
      </fill>
    </dxf>
    <dxf>
      <font>
        <color rgb="FF00B050"/>
      </font>
      <fill>
        <patternFill>
          <bgColor rgb="FF00B050"/>
        </patternFill>
      </fill>
    </dxf>
    <dxf>
      <font>
        <color rgb="FFFF0000"/>
      </font>
      <fill>
        <patternFill>
          <bgColor rgb="FFFF0000"/>
        </patternFill>
      </fill>
    </dxf>
    <dxf>
      <font>
        <color rgb="FFFFFF00"/>
      </font>
      <fill>
        <patternFill>
          <bgColor rgb="FFFFFF00"/>
        </patternFill>
      </fill>
    </dxf>
    <dxf>
      <font>
        <color rgb="FF00B050"/>
      </font>
      <fill>
        <patternFill>
          <bgColor rgb="FF00B050"/>
        </patternFill>
      </fill>
    </dxf>
    <dxf>
      <font>
        <color auto="1"/>
      </font>
      <fill>
        <patternFill patternType="solid">
          <bgColor theme="1" tint="4.9989318521683403E-2"/>
        </patternFill>
      </fill>
    </dxf>
    <dxf>
      <font>
        <color theme="5"/>
      </font>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eens\Google%20Drive\Evaluations\P&#233;riode%202\Relev&#233;s%20de%20notes%202%20&#232;me%20trimest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tions CE1"/>
      <sheetName val="Dictées"/>
      <sheetName val="Synthèse CE1"/>
      <sheetName val="Bilan individuel CE1"/>
      <sheetName val="Synthèse CE2"/>
      <sheetName val="Bilan individuel CE2"/>
    </sheetNames>
    <sheetDataSet>
      <sheetData sheetId="0" refreshError="1"/>
      <sheetData sheetId="1" refreshError="1"/>
      <sheetData sheetId="2">
        <row r="2">
          <cell r="A2" t="str">
            <v>CABOTSE Margaux</v>
          </cell>
        </row>
        <row r="3">
          <cell r="A3" t="str">
            <v>CANESSE Elisa</v>
          </cell>
        </row>
        <row r="4">
          <cell r="A4" t="str">
            <v>DRAMPE Fiona</v>
          </cell>
        </row>
        <row r="5">
          <cell r="A5" t="str">
            <v>FIEVEZ Lilou</v>
          </cell>
        </row>
        <row r="6">
          <cell r="A6" t="str">
            <v>FILAHI Ayoub</v>
          </cell>
        </row>
        <row r="7">
          <cell r="A7" t="str">
            <v>FODOR Lisa</v>
          </cell>
        </row>
        <row r="8">
          <cell r="A8" t="str">
            <v>FOURNIER LERICHE Bryan</v>
          </cell>
        </row>
        <row r="9">
          <cell r="A9" t="str">
            <v>HANCHART William</v>
          </cell>
        </row>
        <row r="10">
          <cell r="A10" t="str">
            <v>HARIB Maïssa</v>
          </cell>
        </row>
        <row r="11">
          <cell r="A11" t="str">
            <v>HELBICQ Enzo</v>
          </cell>
        </row>
        <row r="12">
          <cell r="A12" t="str">
            <v>JUMEAU Damien</v>
          </cell>
        </row>
        <row r="13">
          <cell r="A13" t="str">
            <v>MAKRAF Yanis</v>
          </cell>
        </row>
        <row r="14">
          <cell r="A14" t="str">
            <v>MEZIANI Fatima</v>
          </cell>
        </row>
        <row r="15">
          <cell r="A15" t="str">
            <v>NAOUM Saoussana</v>
          </cell>
        </row>
        <row r="16">
          <cell r="A16" t="str">
            <v>PETIT Lesly</v>
          </cell>
        </row>
        <row r="17">
          <cell r="A17" t="str">
            <v>POTRICH Nathan</v>
          </cell>
        </row>
        <row r="18">
          <cell r="A18" t="str">
            <v>RIVOIRE Fouad</v>
          </cell>
        </row>
        <row r="19">
          <cell r="A19" t="str">
            <v>DUFOUR Sulyvan</v>
          </cell>
        </row>
      </sheetData>
      <sheetData sheetId="3" refreshError="1"/>
      <sheetData sheetId="4" refreshError="1"/>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workbookViewId="0">
      <selection activeCell="A3" sqref="A3"/>
    </sheetView>
  </sheetViews>
  <sheetFormatPr baseColWidth="10" defaultRowHeight="15"/>
  <cols>
    <col min="2" max="13" width="23.85546875" customWidth="1"/>
  </cols>
  <sheetData>
    <row r="1" spans="1:13" s="19" customFormat="1">
      <c r="A1" s="19" t="s">
        <v>367</v>
      </c>
      <c r="B1" s="19" t="s">
        <v>39</v>
      </c>
      <c r="C1" s="19" t="s">
        <v>40</v>
      </c>
      <c r="D1" s="19" t="s">
        <v>40</v>
      </c>
      <c r="E1" s="19" t="s">
        <v>39</v>
      </c>
      <c r="F1" s="19" t="s">
        <v>39</v>
      </c>
      <c r="G1" s="19" t="s">
        <v>39</v>
      </c>
      <c r="H1" s="19" t="s">
        <v>39</v>
      </c>
      <c r="I1" s="19" t="s">
        <v>39</v>
      </c>
      <c r="J1" s="19" t="s">
        <v>39</v>
      </c>
      <c r="K1" s="19" t="s">
        <v>39</v>
      </c>
      <c r="L1" s="19" t="s">
        <v>39</v>
      </c>
      <c r="M1" s="19" t="s">
        <v>39</v>
      </c>
    </row>
    <row r="2" spans="1:13" s="19" customFormat="1">
      <c r="A2" s="19" t="s">
        <v>368</v>
      </c>
      <c r="B2" s="19" t="s">
        <v>42</v>
      </c>
      <c r="C2" s="19" t="s">
        <v>47</v>
      </c>
      <c r="D2" s="19" t="s">
        <v>46</v>
      </c>
      <c r="E2" s="19" t="s">
        <v>42</v>
      </c>
      <c r="F2" s="19" t="s">
        <v>42</v>
      </c>
      <c r="G2" s="19" t="s">
        <v>42</v>
      </c>
      <c r="H2" s="19" t="s">
        <v>42</v>
      </c>
      <c r="I2" s="19" t="s">
        <v>42</v>
      </c>
      <c r="J2" s="19" t="s">
        <v>42</v>
      </c>
      <c r="K2" s="19" t="s">
        <v>42</v>
      </c>
      <c r="L2" s="19" t="s">
        <v>42</v>
      </c>
      <c r="M2" s="19" t="s">
        <v>42</v>
      </c>
    </row>
    <row r="3" spans="1:13" s="19" customFormat="1" ht="45.75" thickBot="1">
      <c r="A3" s="19" t="s">
        <v>370</v>
      </c>
      <c r="B3" s="19" t="s">
        <v>201</v>
      </c>
      <c r="C3" s="19" t="s">
        <v>317</v>
      </c>
      <c r="D3" s="19" t="s">
        <v>286</v>
      </c>
      <c r="E3" s="19" t="s">
        <v>204</v>
      </c>
      <c r="F3" s="19" t="s">
        <v>201</v>
      </c>
      <c r="G3" s="19" t="s">
        <v>201</v>
      </c>
      <c r="H3" s="19" t="s">
        <v>201</v>
      </c>
      <c r="I3" s="19" t="s">
        <v>201</v>
      </c>
      <c r="J3" s="19" t="s">
        <v>201</v>
      </c>
      <c r="K3" s="19" t="s">
        <v>201</v>
      </c>
      <c r="L3" s="19" t="s">
        <v>201</v>
      </c>
      <c r="M3" s="19" t="s">
        <v>201</v>
      </c>
    </row>
    <row r="4" spans="1:13">
      <c r="A4" s="16" t="s">
        <v>29</v>
      </c>
      <c r="B4">
        <v>1</v>
      </c>
      <c r="C4">
        <v>2</v>
      </c>
      <c r="D4">
        <v>4</v>
      </c>
      <c r="E4">
        <v>2</v>
      </c>
    </row>
    <row r="5" spans="1:13">
      <c r="A5" s="17" t="s">
        <v>30</v>
      </c>
      <c r="B5">
        <v>2</v>
      </c>
      <c r="C5">
        <v>2</v>
      </c>
      <c r="D5">
        <v>4</v>
      </c>
      <c r="E5">
        <v>2</v>
      </c>
    </row>
    <row r="6" spans="1:13">
      <c r="A6" s="17" t="s">
        <v>31</v>
      </c>
      <c r="B6">
        <v>4</v>
      </c>
      <c r="C6">
        <v>3</v>
      </c>
      <c r="D6">
        <v>5</v>
      </c>
      <c r="E6">
        <v>2</v>
      </c>
    </row>
    <row r="7" spans="1:13">
      <c r="A7" s="17" t="s">
        <v>32</v>
      </c>
      <c r="B7">
        <v>1</v>
      </c>
      <c r="C7">
        <v>1</v>
      </c>
      <c r="D7">
        <v>2</v>
      </c>
      <c r="E7">
        <v>2</v>
      </c>
    </row>
    <row r="8" spans="1:13">
      <c r="A8" s="17" t="s">
        <v>33</v>
      </c>
      <c r="B8">
        <v>4</v>
      </c>
      <c r="C8">
        <v>1</v>
      </c>
      <c r="D8">
        <v>1</v>
      </c>
      <c r="E8">
        <v>3</v>
      </c>
    </row>
    <row r="9" spans="1:13">
      <c r="A9" s="17" t="s">
        <v>34</v>
      </c>
      <c r="B9">
        <v>4</v>
      </c>
      <c r="C9">
        <v>1</v>
      </c>
      <c r="D9">
        <v>1</v>
      </c>
      <c r="E9">
        <v>1</v>
      </c>
    </row>
    <row r="10" spans="1:13">
      <c r="A10" s="17" t="s">
        <v>35</v>
      </c>
      <c r="B10">
        <v>3</v>
      </c>
      <c r="C10">
        <v>4</v>
      </c>
      <c r="D10">
        <v>3</v>
      </c>
      <c r="E10">
        <v>1</v>
      </c>
    </row>
    <row r="11" spans="1:13">
      <c r="A11" s="17" t="s">
        <v>36</v>
      </c>
      <c r="B11">
        <v>2</v>
      </c>
      <c r="C11">
        <v>4</v>
      </c>
      <c r="D11">
        <v>3</v>
      </c>
      <c r="E11">
        <v>4</v>
      </c>
    </row>
    <row r="12" spans="1:13">
      <c r="A12" s="17" t="s">
        <v>37</v>
      </c>
      <c r="B12">
        <v>1</v>
      </c>
      <c r="C12">
        <v>2</v>
      </c>
      <c r="D12">
        <v>4</v>
      </c>
      <c r="E12">
        <v>2</v>
      </c>
    </row>
    <row r="13" spans="1:13">
      <c r="A13" s="17" t="s">
        <v>38</v>
      </c>
      <c r="B13">
        <v>2</v>
      </c>
      <c r="C13">
        <v>3</v>
      </c>
      <c r="D13">
        <v>4</v>
      </c>
      <c r="E13">
        <v>1</v>
      </c>
    </row>
    <row r="16" spans="1:13">
      <c r="A16" s="18" t="s">
        <v>379</v>
      </c>
    </row>
  </sheetData>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x14:formula1>
            <xm:f>Compétences!$A$1:$A$2</xm:f>
          </x14:formula1>
          <xm:sqref>B1:M1</xm:sqref>
        </x14:dataValidation>
        <x14:dataValidation type="list" allowBlank="1" showInputMessage="1" showErrorMessage="1">
          <x14:formula1>
            <xm:f>Compétences!$C$1:$C$12</xm:f>
          </x14:formula1>
          <xm:sqref>B2:M2</xm:sqref>
        </x14:dataValidation>
        <x14:dataValidation type="list" allowBlank="1" showInputMessage="1" showErrorMessage="1">
          <x14:formula1>
            <xm:f>Compétences!$F$1:$F$361</xm:f>
          </x14:formula1>
          <xm:sqref>B3:M3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opLeftCell="A4" workbookViewId="0">
      <selection activeCell="B2" sqref="B2:E2"/>
    </sheetView>
  </sheetViews>
  <sheetFormatPr baseColWidth="10" defaultRowHeight="15"/>
  <sheetData>
    <row r="1" spans="1:25">
      <c r="B1" s="72" t="s">
        <v>25</v>
      </c>
      <c r="C1" s="72"/>
      <c r="D1" s="72"/>
      <c r="E1" s="72"/>
      <c r="F1" s="72"/>
      <c r="G1" s="72"/>
      <c r="H1" s="72"/>
      <c r="I1" s="72"/>
      <c r="J1" s="72" t="s">
        <v>27</v>
      </c>
      <c r="K1" s="72"/>
      <c r="L1" s="72"/>
      <c r="M1" s="72"/>
      <c r="N1" s="72"/>
      <c r="O1" s="72"/>
      <c r="P1" s="72"/>
      <c r="Q1" s="72"/>
      <c r="R1" s="72" t="s">
        <v>28</v>
      </c>
      <c r="S1" s="72"/>
      <c r="T1" s="72"/>
      <c r="U1" s="72"/>
      <c r="V1" s="72"/>
      <c r="W1" s="72"/>
      <c r="X1" s="72"/>
      <c r="Y1" s="72"/>
    </row>
    <row r="2" spans="1:25" ht="15.75" thickBot="1">
      <c r="B2" s="72" t="s">
        <v>23</v>
      </c>
      <c r="C2" s="72"/>
      <c r="D2" s="72"/>
      <c r="E2" s="72"/>
      <c r="F2" s="72" t="s">
        <v>24</v>
      </c>
      <c r="G2" s="72"/>
      <c r="H2" s="72"/>
      <c r="I2" s="72"/>
      <c r="J2" s="72" t="s">
        <v>23</v>
      </c>
      <c r="K2" s="72"/>
      <c r="L2" s="72"/>
      <c r="M2" s="72"/>
      <c r="N2" s="72" t="s">
        <v>26</v>
      </c>
      <c r="O2" s="72"/>
      <c r="P2" s="72"/>
      <c r="Q2" s="72"/>
      <c r="R2" s="72" t="s">
        <v>23</v>
      </c>
      <c r="S2" s="72"/>
      <c r="T2" s="72"/>
      <c r="U2" s="72"/>
      <c r="V2" s="72" t="s">
        <v>26</v>
      </c>
      <c r="W2" s="72"/>
      <c r="X2" s="72"/>
      <c r="Y2" s="72"/>
    </row>
    <row r="3" spans="1:25" ht="168.75" thickBot="1">
      <c r="B3" s="1" t="s">
        <v>0</v>
      </c>
      <c r="C3" s="2" t="s">
        <v>1</v>
      </c>
      <c r="D3" s="3" t="s">
        <v>2</v>
      </c>
      <c r="E3" s="2" t="s">
        <v>3</v>
      </c>
      <c r="F3" s="4" t="s">
        <v>4</v>
      </c>
      <c r="G3" s="2" t="s">
        <v>5</v>
      </c>
      <c r="H3" s="5" t="s">
        <v>6</v>
      </c>
      <c r="I3" s="2" t="s">
        <v>7</v>
      </c>
      <c r="J3" s="6" t="s">
        <v>8</v>
      </c>
      <c r="K3" s="7" t="s">
        <v>9</v>
      </c>
      <c r="L3" s="8" t="s">
        <v>10</v>
      </c>
      <c r="M3" s="7" t="s">
        <v>11</v>
      </c>
      <c r="N3" s="15" t="s">
        <v>23</v>
      </c>
      <c r="O3" s="7" t="s">
        <v>12</v>
      </c>
      <c r="P3" s="9" t="s">
        <v>13</v>
      </c>
      <c r="Q3" s="7" t="s">
        <v>14</v>
      </c>
      <c r="R3" s="10" t="s">
        <v>15</v>
      </c>
      <c r="S3" s="11" t="s">
        <v>16</v>
      </c>
      <c r="T3" s="12" t="s">
        <v>17</v>
      </c>
      <c r="U3" s="11" t="s">
        <v>18</v>
      </c>
      <c r="V3" s="13" t="s">
        <v>19</v>
      </c>
      <c r="W3" s="11" t="s">
        <v>20</v>
      </c>
      <c r="X3" s="14" t="s">
        <v>21</v>
      </c>
      <c r="Y3" s="11" t="s">
        <v>22</v>
      </c>
    </row>
    <row r="4" spans="1:25">
      <c r="A4" s="16" t="s">
        <v>29</v>
      </c>
      <c r="B4">
        <v>1</v>
      </c>
      <c r="C4">
        <v>2</v>
      </c>
      <c r="D4">
        <v>2</v>
      </c>
      <c r="E4">
        <v>2</v>
      </c>
      <c r="J4">
        <v>2</v>
      </c>
      <c r="K4">
        <v>2</v>
      </c>
      <c r="L4">
        <v>1</v>
      </c>
      <c r="M4">
        <v>1</v>
      </c>
      <c r="R4">
        <v>2</v>
      </c>
      <c r="S4">
        <v>2</v>
      </c>
    </row>
    <row r="5" spans="1:25">
      <c r="A5" s="17" t="s">
        <v>30</v>
      </c>
      <c r="B5">
        <v>2</v>
      </c>
      <c r="J5">
        <v>2</v>
      </c>
      <c r="M5">
        <v>2</v>
      </c>
      <c r="R5">
        <v>2</v>
      </c>
      <c r="S5">
        <v>2</v>
      </c>
    </row>
    <row r="6" spans="1:25">
      <c r="A6" s="17" t="s">
        <v>31</v>
      </c>
      <c r="B6">
        <v>2</v>
      </c>
      <c r="C6">
        <v>2</v>
      </c>
      <c r="D6">
        <v>2</v>
      </c>
      <c r="E6">
        <v>2</v>
      </c>
      <c r="F6">
        <v>2</v>
      </c>
      <c r="G6">
        <v>2</v>
      </c>
      <c r="H6">
        <v>1</v>
      </c>
      <c r="J6">
        <v>2</v>
      </c>
      <c r="K6">
        <v>2</v>
      </c>
      <c r="L6">
        <v>2</v>
      </c>
      <c r="M6">
        <v>2</v>
      </c>
      <c r="P6">
        <v>2</v>
      </c>
      <c r="Q6">
        <v>2</v>
      </c>
      <c r="R6">
        <v>2</v>
      </c>
    </row>
    <row r="7" spans="1:25">
      <c r="A7" s="17" t="s">
        <v>32</v>
      </c>
      <c r="B7">
        <v>2</v>
      </c>
      <c r="C7">
        <v>2</v>
      </c>
      <c r="D7">
        <v>2</v>
      </c>
      <c r="E7">
        <v>2</v>
      </c>
      <c r="F7">
        <v>2</v>
      </c>
      <c r="G7">
        <v>1</v>
      </c>
      <c r="J7">
        <v>2</v>
      </c>
      <c r="K7">
        <v>2</v>
      </c>
      <c r="L7">
        <v>2</v>
      </c>
      <c r="M7">
        <v>2</v>
      </c>
      <c r="O7">
        <v>2</v>
      </c>
      <c r="P7">
        <v>1</v>
      </c>
      <c r="R7">
        <v>2</v>
      </c>
    </row>
    <row r="8" spans="1:25">
      <c r="A8" s="17" t="s">
        <v>33</v>
      </c>
      <c r="B8">
        <v>2</v>
      </c>
      <c r="C8">
        <v>2</v>
      </c>
      <c r="D8">
        <v>1</v>
      </c>
      <c r="E8">
        <v>1</v>
      </c>
      <c r="J8">
        <v>2</v>
      </c>
      <c r="K8">
        <v>1</v>
      </c>
      <c r="L8">
        <v>2</v>
      </c>
      <c r="M8">
        <v>1</v>
      </c>
      <c r="R8">
        <v>2</v>
      </c>
      <c r="S8">
        <v>2</v>
      </c>
    </row>
    <row r="9" spans="1:25">
      <c r="A9" s="17" t="s">
        <v>34</v>
      </c>
      <c r="C9">
        <v>1</v>
      </c>
      <c r="D9">
        <v>1</v>
      </c>
      <c r="J9">
        <v>2</v>
      </c>
      <c r="K9">
        <v>1</v>
      </c>
      <c r="L9">
        <v>2</v>
      </c>
      <c r="M9">
        <v>2</v>
      </c>
      <c r="R9">
        <v>2</v>
      </c>
    </row>
    <row r="10" spans="1:25">
      <c r="A10" s="17" t="s">
        <v>35</v>
      </c>
      <c r="B10">
        <v>2</v>
      </c>
      <c r="C10">
        <v>2</v>
      </c>
      <c r="D10">
        <v>2</v>
      </c>
      <c r="E10">
        <v>1</v>
      </c>
      <c r="J10">
        <v>2</v>
      </c>
      <c r="K10">
        <v>2</v>
      </c>
      <c r="M10">
        <v>1</v>
      </c>
      <c r="R10">
        <v>2</v>
      </c>
      <c r="S10">
        <v>2</v>
      </c>
    </row>
    <row r="11" spans="1:25">
      <c r="A11" s="17" t="s">
        <v>36</v>
      </c>
      <c r="B11">
        <v>2</v>
      </c>
      <c r="C11">
        <v>2</v>
      </c>
      <c r="D11">
        <v>1</v>
      </c>
      <c r="E11">
        <v>2</v>
      </c>
      <c r="J11">
        <v>2</v>
      </c>
      <c r="K11">
        <v>2</v>
      </c>
      <c r="L11">
        <v>2</v>
      </c>
      <c r="R11">
        <v>1</v>
      </c>
      <c r="S11">
        <v>2</v>
      </c>
    </row>
    <row r="12" spans="1:25">
      <c r="A12" s="17" t="s">
        <v>37</v>
      </c>
      <c r="B12">
        <v>1</v>
      </c>
      <c r="C12">
        <v>2</v>
      </c>
      <c r="D12">
        <v>1</v>
      </c>
      <c r="E12">
        <v>2</v>
      </c>
      <c r="J12">
        <v>2</v>
      </c>
      <c r="K12">
        <v>2</v>
      </c>
      <c r="L12">
        <v>2</v>
      </c>
      <c r="R12">
        <v>1</v>
      </c>
    </row>
    <row r="13" spans="1:25">
      <c r="A13" s="17" t="s">
        <v>38</v>
      </c>
      <c r="B13">
        <v>1</v>
      </c>
      <c r="C13">
        <v>2</v>
      </c>
      <c r="E13">
        <v>1</v>
      </c>
      <c r="J13">
        <v>2</v>
      </c>
      <c r="K13">
        <v>2</v>
      </c>
      <c r="L13">
        <v>1</v>
      </c>
      <c r="M13">
        <v>2</v>
      </c>
      <c r="R13">
        <v>2</v>
      </c>
      <c r="S13">
        <v>2</v>
      </c>
    </row>
    <row r="15" spans="1:25">
      <c r="A15" s="18" t="s">
        <v>364</v>
      </c>
    </row>
    <row r="16" spans="1:25">
      <c r="A16" s="18" t="s">
        <v>365</v>
      </c>
    </row>
    <row r="17" spans="1:1">
      <c r="A17" s="18" t="s">
        <v>366</v>
      </c>
    </row>
  </sheetData>
  <mergeCells count="9">
    <mergeCell ref="R2:U2"/>
    <mergeCell ref="V2:Y2"/>
    <mergeCell ref="R1:Y1"/>
    <mergeCell ref="B2:E2"/>
    <mergeCell ref="F2:I2"/>
    <mergeCell ref="B1:I1"/>
    <mergeCell ref="J2:M2"/>
    <mergeCell ref="N2:Q2"/>
    <mergeCell ref="J1:Q1"/>
  </mergeCell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tabSelected="1" workbookViewId="0">
      <selection activeCell="F28" sqref="F28"/>
    </sheetView>
  </sheetViews>
  <sheetFormatPr baseColWidth="10" defaultRowHeight="15"/>
  <cols>
    <col min="1" max="1" width="15.7109375" customWidth="1"/>
    <col min="2" max="2" width="14.5703125" customWidth="1"/>
    <col min="3" max="3" width="53.5703125" customWidth="1"/>
  </cols>
  <sheetData>
    <row r="1" spans="1:8" ht="25.5">
      <c r="B1" s="20" t="s">
        <v>375</v>
      </c>
      <c r="C1" s="20" t="s">
        <v>371</v>
      </c>
    </row>
    <row r="2" spans="1:8" ht="25.5">
      <c r="B2" s="60" t="s">
        <v>374</v>
      </c>
      <c r="C2" s="60"/>
      <c r="D2" s="71"/>
      <c r="E2" s="71"/>
      <c r="F2" s="71"/>
      <c r="G2" s="71"/>
    </row>
    <row r="3" spans="1:8" ht="30">
      <c r="B3" s="21" t="s">
        <v>372</v>
      </c>
      <c r="C3" s="61" t="s">
        <v>32</v>
      </c>
      <c r="D3" s="61"/>
      <c r="E3" s="61"/>
      <c r="F3" s="61"/>
      <c r="G3" s="61"/>
    </row>
    <row r="4" spans="1:8">
      <c r="G4" s="23"/>
    </row>
    <row r="5" spans="1:8" ht="30.75" thickBot="1">
      <c r="A5" s="73" t="s">
        <v>376</v>
      </c>
      <c r="B5" s="73"/>
      <c r="C5" s="73"/>
      <c r="D5" s="73"/>
      <c r="E5" s="59"/>
      <c r="F5" s="59"/>
      <c r="G5" s="59"/>
      <c r="H5" s="59"/>
    </row>
    <row r="6" spans="1:8" ht="16.5" customHeight="1" thickTop="1" thickBot="1">
      <c r="A6" s="33" t="s">
        <v>367</v>
      </c>
      <c r="B6" s="34" t="s">
        <v>368</v>
      </c>
      <c r="C6" s="28" t="s">
        <v>369</v>
      </c>
      <c r="D6" s="22" t="s">
        <v>373</v>
      </c>
      <c r="E6" s="57"/>
      <c r="F6" s="58"/>
      <c r="G6" s="58"/>
    </row>
    <row r="7" spans="1:8" ht="15.75" customHeight="1" thickTop="1">
      <c r="A7" s="42" t="str">
        <f>'Relevés compétences travaillées'!B1</f>
        <v>Français</v>
      </c>
      <c r="B7" s="42" t="str">
        <f>'Relevés compétences travaillées'!B2</f>
        <v>Orthographe</v>
      </c>
      <c r="C7" s="53" t="str">
        <f>'Relevés compétences travaillées'!B3</f>
        <v>Respecter les correspondances entre lettres et sons.</v>
      </c>
      <c r="D7" s="43">
        <f>VLOOKUP(C3,'Relevés compétences travaillées'!A3:E13,2,FALSE)</f>
        <v>1</v>
      </c>
      <c r="E7" s="57"/>
      <c r="F7" s="58"/>
      <c r="G7" s="58"/>
    </row>
    <row r="8" spans="1:8" ht="15" customHeight="1">
      <c r="A8" s="44" t="str">
        <f>'Relevés compétences travaillées'!C1</f>
        <v>Mathématiques</v>
      </c>
      <c r="B8" s="44" t="str">
        <f>'Relevés compétences travaillées'!C2</f>
        <v>Mesures</v>
      </c>
      <c r="C8" s="54" t="str">
        <f>'Relevés compétences travaillées'!C3</f>
        <v>Temps : l’heure, la minute, la seconde, le mois, l’année.</v>
      </c>
      <c r="D8" s="45">
        <f>VLOOKUP(C3,'Relevés compétences travaillées'!A3:E13,3,FALSE)</f>
        <v>1</v>
      </c>
      <c r="E8" s="57"/>
      <c r="F8" s="58"/>
      <c r="G8" s="58"/>
    </row>
    <row r="9" spans="1:8" ht="15" customHeight="1">
      <c r="A9" s="46" t="str">
        <f>'Relevés compétences travaillées'!D1</f>
        <v>Mathématiques</v>
      </c>
      <c r="B9" s="46" t="str">
        <f>'Relevés compétences travaillées'!D2</f>
        <v>Géométrie</v>
      </c>
      <c r="C9" s="55" t="str">
        <f>'Relevés compétences travaillées'!D3</f>
        <v>Construire un cercle avec un compas.</v>
      </c>
      <c r="D9" s="45">
        <f>VLOOKUP(C3,'Relevés compétences travaillées'!A3:E13,4,FALSE)</f>
        <v>2</v>
      </c>
      <c r="E9" s="57"/>
      <c r="F9" s="58"/>
      <c r="G9" s="58"/>
    </row>
    <row r="10" spans="1:8" ht="15" customHeight="1">
      <c r="A10" s="44" t="str">
        <f>'Relevés compétences travaillées'!E1</f>
        <v>Français</v>
      </c>
      <c r="B10" s="44" t="str">
        <f>'Relevés compétences travaillées'!E2</f>
        <v>Orthographe</v>
      </c>
      <c r="C10" s="54" t="str">
        <f>'Relevés compétences travaillées'!E3</f>
        <v xml:space="preserve"> Utiliser sans erreur les accents (é,è,ê).</v>
      </c>
      <c r="D10" s="45">
        <f>VLOOKUP(C3,'Relevés compétences travaillées'!A3:E13,5,FALSE)</f>
        <v>2</v>
      </c>
      <c r="E10" s="57"/>
      <c r="F10" s="58"/>
      <c r="G10" s="58"/>
    </row>
    <row r="11" spans="1:8">
      <c r="A11" s="47"/>
      <c r="B11" s="47"/>
      <c r="C11" s="55"/>
      <c r="D11" s="48" t="e">
        <f>VLOOKUP(C3,'[1]Synthèse CE1'!A2:AJ22,6,FALSE)</f>
        <v>#N/A</v>
      </c>
      <c r="E11" s="57"/>
      <c r="F11" s="58"/>
      <c r="G11" s="58"/>
    </row>
    <row r="12" spans="1:8">
      <c r="A12" s="49"/>
      <c r="B12" s="49"/>
      <c r="C12" s="54"/>
      <c r="D12" s="50" t="e">
        <f>VLOOKUP(C3,'[1]Synthèse CE1'!A2:AJ22,7,FALSE)</f>
        <v>#N/A</v>
      </c>
      <c r="E12" s="57"/>
      <c r="F12" s="58"/>
      <c r="G12" s="58"/>
    </row>
    <row r="13" spans="1:8">
      <c r="A13" s="47"/>
      <c r="B13" s="47"/>
      <c r="C13" s="55"/>
      <c r="D13" s="48" t="e">
        <f>VLOOKUP(C3,'[1]Synthèse CE1'!A2:AJ22,8,FALSE)</f>
        <v>#N/A</v>
      </c>
      <c r="E13" s="57"/>
      <c r="F13" s="58"/>
      <c r="G13" s="58"/>
    </row>
    <row r="14" spans="1:8" ht="15.75" thickBot="1">
      <c r="A14" s="51"/>
      <c r="B14" s="51"/>
      <c r="C14" s="56"/>
      <c r="D14" s="52" t="e">
        <f>VLOOKUP(C3,'[1]Synthèse CE1'!A2:AJ22,9,FALSE)</f>
        <v>#N/A</v>
      </c>
      <c r="E14" s="57"/>
      <c r="F14" s="58"/>
      <c r="G14" s="58"/>
    </row>
    <row r="15" spans="1:8" ht="15.75" thickTop="1"/>
    <row r="16" spans="1:8" ht="30.75" thickBot="1">
      <c r="A16" s="73" t="s">
        <v>377</v>
      </c>
      <c r="B16" s="73"/>
      <c r="C16" s="73"/>
      <c r="D16" s="73"/>
      <c r="E16" s="59"/>
      <c r="F16" s="59"/>
      <c r="G16" s="59"/>
      <c r="H16" s="59"/>
    </row>
    <row r="17" spans="1:7" ht="16.5" thickTop="1" thickBot="1">
      <c r="A17" s="33" t="s">
        <v>367</v>
      </c>
      <c r="B17" s="34" t="s">
        <v>378</v>
      </c>
      <c r="C17" s="62" t="s">
        <v>369</v>
      </c>
      <c r="D17" s="22" t="s">
        <v>373</v>
      </c>
      <c r="E17" s="69"/>
      <c r="F17" s="70"/>
      <c r="G17" s="70"/>
    </row>
    <row r="18" spans="1:7" ht="31.5" thickTop="1" thickBot="1">
      <c r="A18" s="35" t="str">
        <f ca="1">IF(C18&lt;&gt;"",INDEX('Relevé ceintures'!$B$1:$Y$1,INT((MATCH($C18,'Relevé ceintures'!$B$3:$Y$3,0)-1)/8)*8+1),"")</f>
        <v>Conjugaison</v>
      </c>
      <c r="B18" s="36" t="str">
        <f ca="1">IF(C18&lt;&gt;"",INDEX('Relevé ceintures'!$B$2:$Y$2,INT((MATCH($C18,'Relevé ceintures'!$B$3:$Y$3,0)-1)/4)*4+1),"")</f>
        <v>Ceinture Blanche</v>
      </c>
      <c r="C18" s="63" t="str">
        <f t="array" aca="1" ref="C18" ca="1">IFERROR(INDEX('Relevé ceintures'!$A$3:$Y$3,SMALL(IF(OFFSET('Relevé ceintures'!$B$3:$Y$3,MATCH($C$3,'Relevé ceintures'!$A$4:$A$13,0),)=2,COLUMN('Relevé ceintures'!$B$3:$Y$3),20000),ROW(1:1))),"")</f>
        <v>Passé/présent/futur</v>
      </c>
      <c r="D18" s="37" t="e">
        <f>VLOOKUP(C14,'Relevés compétences travaillées'!A14:E24,2,FALSE)</f>
        <v>#N/A</v>
      </c>
      <c r="E18" s="69"/>
      <c r="F18" s="70"/>
      <c r="G18" s="70"/>
    </row>
    <row r="19" spans="1:7" ht="31.5" thickTop="1" thickBot="1">
      <c r="A19" s="38" t="str">
        <f ca="1">IF(C19&lt;&gt;"",INDEX('Relevé ceintures'!$B$1:$Y$1,INT((MATCH($C19,'Relevé ceintures'!$B$3:$Y$3,0)-1)/8)*8+1),"")</f>
        <v>Conjugaison</v>
      </c>
      <c r="B19" s="39" t="str">
        <f ca="1">IF(C19&lt;&gt;"",INDEX('Relevé ceintures'!$B$2:$Y$2,INT((MATCH($C19,'Relevé ceintures'!$B$3:$Y$3,0)-1)/4)*4+1),"")</f>
        <v>Ceinture Blanche</v>
      </c>
      <c r="C19" s="64" t="str">
        <f t="array" aca="1" ref="C19" ca="1">IFERROR(INDEX('Relevé ceintures'!$A$3:$Y$3,SMALL(IF(OFFSET('Relevé ceintures'!$B$3:$Y$3,MATCH($C$3,'Relevé ceintures'!$A$4:$A$13,0),)=2,COLUMN('Relevé ceintures'!$B$3:$Y$3),20000),ROW(2:2))),"")</f>
        <v>Le verbe et son infinitif</v>
      </c>
      <c r="D19" s="37" t="e">
        <f>VLOOKUP(C14,'Relevés compétences travaillées'!A14:E24,3,FALSE)</f>
        <v>#N/A</v>
      </c>
      <c r="E19" s="69"/>
      <c r="F19" s="70"/>
      <c r="G19" s="70"/>
    </row>
    <row r="20" spans="1:7" ht="31.5" thickTop="1" thickBot="1">
      <c r="A20" s="40" t="str">
        <f ca="1">IF(C20&lt;&gt;"",INDEX('Relevé ceintures'!$B$1:$Y$1,INT((MATCH($C20,'Relevé ceintures'!$B$3:$Y$3,0)-1)/8)*8+1),"")</f>
        <v>Conjugaison</v>
      </c>
      <c r="B20" s="41" t="str">
        <f ca="1">IF(C20&lt;&gt;"",INDEX('Relevé ceintures'!$B$2:$Y$2,INT((MATCH($C20,'Relevé ceintures'!$B$3:$Y$3,0)-1)/4)*4+1),"")</f>
        <v>Ceinture Blanche</v>
      </c>
      <c r="C20" s="65" t="str">
        <f t="array" aca="1" ref="C20" ca="1">IFERROR(INDEX('Relevé ceintures'!$A$3:$Y$3,SMALL(IF(OFFSET('Relevé ceintures'!$B$3:$Y$3,MATCH($C$3,'Relevé ceintures'!$A$4:$A$13,0),)=2,COLUMN('Relevé ceintures'!$B$3:$Y$3),20000),ROW(3:3))),"")</f>
        <v>Les personnes de conjugaison</v>
      </c>
      <c r="D20" s="37" t="e">
        <f>VLOOKUP(C14,'Relevés compétences travaillées'!A14:E24,4,FALSE)</f>
        <v>#N/A</v>
      </c>
      <c r="E20" s="69"/>
      <c r="F20" s="70"/>
      <c r="G20" s="70"/>
    </row>
    <row r="21" spans="1:7" ht="30.75" thickTop="1">
      <c r="A21" s="38" t="str">
        <f ca="1">IF(C21&lt;&gt;"",INDEX('Relevé ceintures'!$B$1:$Y$1,INT((MATCH($C21,'Relevé ceintures'!$B$3:$Y$3,0)-1)/8)*8+1),"")</f>
        <v>Conjugaison</v>
      </c>
      <c r="B21" s="39" t="str">
        <f ca="1">IF(C21&lt;&gt;"",INDEX('Relevé ceintures'!$B$2:$Y$2,INT((MATCH($C21,'Relevé ceintures'!$B$3:$Y$3,0)-1)/4)*4+1),"")</f>
        <v>Ceinture Blanche</v>
      </c>
      <c r="C21" s="66" t="str">
        <f t="array" aca="1" ref="C21" ca="1">IFERROR(INDEX('Relevé ceintures'!$A$3:$Y$3,SMALL(IF(OFFSET('Relevé ceintures'!$B$3:$Y$3,MATCH($C$3,'Relevé ceintures'!$A$4:$A$13,0),)=2,COLUMN('Relevé ceintures'!$B$3:$Y$3),20000),ROW(4:4))),"")</f>
        <v>Les groupes de verbes</v>
      </c>
      <c r="D21" s="37" t="e">
        <f>VLOOKUP(C14,'Relevés compétences travaillées'!A14:E24,5,FALSE)</f>
        <v>#N/A</v>
      </c>
      <c r="E21" s="69"/>
      <c r="F21" s="70"/>
      <c r="G21" s="70"/>
    </row>
    <row r="22" spans="1:7" ht="15.75" thickBot="1">
      <c r="A22" s="31" t="str">
        <f ca="1">IF(C22&lt;&gt;"",INDEX('Relevé ceintures'!$B$1:$Y$1,INT((MATCH($C22,'Relevé ceintures'!$B$3:$Y$3,0)-1)/8)*8+1),"")</f>
        <v>Conjugaison</v>
      </c>
      <c r="B22" s="32" t="str">
        <f ca="1">IF(C22&lt;&gt;"",INDEX('Relevé ceintures'!$B$2:$Y$2,INT((MATCH($C22,'Relevé ceintures'!$B$3:$Y$3,0)-1)/4)*4+1),"")</f>
        <v>Ceinture Blanche Jaune</v>
      </c>
      <c r="C22" s="65" t="str">
        <f t="array" aca="1" ref="C22" ca="1">IFERROR(INDEX('Relevé ceintures'!$A$3:$Y$3,SMALL(IF(OFFSET('Relevé ceintures'!$B$3:$Y$3,MATCH($C$3,'Relevé ceintures'!$A$4:$A$13,0),)=2,COLUMN('Relevé ceintures'!$B$3:$Y$3),20000),ROW(5:5))),"")</f>
        <v>Le présent de l’indicatif des verbes du 1er groupe</v>
      </c>
      <c r="D22" s="24" t="e">
        <f>VLOOKUP(C14,'[1]Synthèse CE1'!A13:AJ33,6,FALSE)</f>
        <v>#N/A</v>
      </c>
      <c r="E22" s="69"/>
      <c r="F22" s="70"/>
      <c r="G22" s="70"/>
    </row>
    <row r="23" spans="1:7" ht="30.75" thickTop="1">
      <c r="A23" s="29" t="str">
        <f ca="1">IF(C23&lt;&gt;"",INDEX('Relevé ceintures'!$B$1:$Y$1,INT((MATCH($C23,'Relevé ceintures'!$B$3:$Y$3,0)-1)/8)*8+1),"")</f>
        <v>Calcul</v>
      </c>
      <c r="B23" s="30" t="str">
        <f ca="1">IF(C23&lt;&gt;"",INDEX('Relevé ceintures'!$B$2:$Y$2,INT((MATCH($C23,'Relevé ceintures'!$B$3:$Y$3,0)-1)/4)*4+1),"")</f>
        <v>Ceinture Blanche</v>
      </c>
      <c r="C23" s="66" t="str">
        <f t="array" aca="1" ref="C23" ca="1">IFERROR(INDEX('Relevé ceintures'!$A$3:$Y$3,SMALL(IF(OFFSET('Relevé ceintures'!$B$3:$Y$3,MATCH($C$3,'Relevé ceintures'!$A$4:$A$13,0),)=2,COLUMN('Relevé ceintures'!$B$3:$Y$3),20000),ROW(6:6))),"")</f>
        <v>Addition posée de deux nombres de deux chiffres</v>
      </c>
      <c r="D23" s="25" t="e">
        <f>VLOOKUP(C14,'[1]Synthèse CE1'!A13:AJ33,7,FALSE)</f>
        <v>#N/A</v>
      </c>
      <c r="E23" s="69"/>
      <c r="F23" s="70"/>
      <c r="G23" s="70"/>
    </row>
    <row r="24" spans="1:7">
      <c r="A24" s="31" t="str">
        <f ca="1">IF(C24&lt;&gt;"",INDEX('Relevé ceintures'!$B$1:$Y$1,INT((MATCH($C24,'Relevé ceintures'!$B$3:$Y$3,0)-1)/8)*8+1),"")</f>
        <v>Calcul</v>
      </c>
      <c r="B24" s="32" t="str">
        <f ca="1">IF(C24&lt;&gt;"",INDEX('Relevé ceintures'!$B$2:$Y$2,INT((MATCH($C24,'Relevé ceintures'!$B$3:$Y$3,0)-1)/4)*4+1),"")</f>
        <v>Ceinture Blanche</v>
      </c>
      <c r="C24" s="67" t="str">
        <f t="array" aca="1" ref="C24" ca="1">IFERROR(INDEX('Relevé ceintures'!$A$3:$Y$3,SMALL(IF(OFFSET('Relevé ceintures'!$B$3:$Y$3,MATCH($C$3,'Relevé ceintures'!$A$4:$A$13,0),)=2,COLUMN('Relevé ceintures'!$B$3:$Y$3),20000),ROW(7:7))),"")</f>
        <v>Addition posée de deux nombres de trois  chiffres</v>
      </c>
      <c r="D24" s="26" t="e">
        <f>VLOOKUP(C14,'[1]Synthèse CE1'!A13:AJ33,8,FALSE)</f>
        <v>#N/A</v>
      </c>
      <c r="E24" s="69"/>
      <c r="F24" s="70"/>
      <c r="G24" s="70"/>
    </row>
    <row r="25" spans="1:7" ht="30.75" thickBot="1">
      <c r="A25" s="74" t="str">
        <f ca="1">IF(C25&lt;&gt;"",INDEX('Relevé ceintures'!$B$1:$Y$1,INT((MATCH($C25,'Relevé ceintures'!$B$3:$Y$3,0)-1)/8)*8+1),"")</f>
        <v>Calcul</v>
      </c>
      <c r="B25" s="75" t="str">
        <f ca="1">IF(C25&lt;&gt;"",INDEX('Relevé ceintures'!$B$2:$Y$2,INT((MATCH($C25,'Relevé ceintures'!$B$3:$Y$3,0)-1)/4)*4+1),"")</f>
        <v>Ceinture Blanche</v>
      </c>
      <c r="C25" s="68" t="str">
        <f t="array" aca="1" ref="C25" ca="1">IFERROR(INDEX('Relevé ceintures'!$A$3:$Y$3,SMALL(IF(OFFSET('Relevé ceintures'!$B$3:$Y$3,MATCH($C$3,'Relevé ceintures'!$A$4:$A$13,0),)=2,COLUMN('Relevé ceintures'!$B$3:$Y$3),20000),ROW(8:8))),"")</f>
        <v>Soustraction de deux nombres à deux chiffres  sans retenue.</v>
      </c>
      <c r="D25" s="27" t="e">
        <f>VLOOKUP(C14,'[1]Synthèse CE1'!A13:AJ33,9,FALSE)</f>
        <v>#N/A</v>
      </c>
      <c r="E25" s="69"/>
      <c r="F25" s="70"/>
      <c r="G25" s="70"/>
    </row>
    <row r="26" spans="1:7" ht="30.75" thickTop="1">
      <c r="A26" s="19" t="str">
        <f ca="1">IF(C26&lt;&gt;"",INDEX('Relevé ceintures'!$B$1:$Y$1,INT((MATCH($C26,'Relevé ceintures'!$B$3:$Y$3,0)-1)/8)*8+1),"")</f>
        <v>Calcul</v>
      </c>
      <c r="B26" s="19" t="str">
        <f ca="1">IF(C26&lt;&gt;"",INDEX('Relevé ceintures'!$B$2:$Y$2,INT((MATCH($C26,'Relevé ceintures'!$B$3:$Y$3,0)-1)/4)*4+1),"")</f>
        <v>Ceinture Blanche</v>
      </c>
      <c r="C26" s="19" t="str">
        <f t="array" aca="1" ref="C26" ca="1">IFERROR(INDEX('Relevé ceintures'!$A$3:$Y$3,SMALL(IF(OFFSET('Relevé ceintures'!$B$3:$Y$3,MATCH($C$3,'Relevé ceintures'!$A$4:$A$13,0),)=2,COLUMN('Relevé ceintures'!$B$3:$Y$3),20000),ROW(9:9))),"")</f>
        <v>Soustraction de deux nombres à trois chiffres sans retenue.</v>
      </c>
    </row>
    <row r="27" spans="1:7" ht="30">
      <c r="A27" s="19" t="str">
        <f ca="1">IF(C27&lt;&gt;"",INDEX('Relevé ceintures'!$B$1:$Y$1,INT((MATCH($C27,'Relevé ceintures'!$B$3:$Y$3,0)-1)/8)*8+1),"")</f>
        <v>Calcul</v>
      </c>
      <c r="B27" s="19" t="str">
        <f ca="1">IF(C27&lt;&gt;"",INDEX('Relevé ceintures'!$B$2:$Y$2,INT((MATCH($C27,'Relevé ceintures'!$B$3:$Y$3,0)-1)/4)*4+1),"")</f>
        <v>Ceinture Blanche jaune</v>
      </c>
      <c r="C27" s="19" t="str">
        <f t="array" aca="1" ref="C27" ca="1">IFERROR(INDEX('Relevé ceintures'!$A$3:$Y$3,SMALL(IF(OFFSET('Relevé ceintures'!$B$3:$Y$3,MATCH($C$3,'Relevé ceintures'!$A$4:$A$13,0),)=2,COLUMN('Relevé ceintures'!$B$3:$Y$3),20000),ROW(10:10))),"")</f>
        <v>Soustraction de deux nombres à deux chiffres avec retenue.</v>
      </c>
    </row>
    <row r="28" spans="1:7" ht="30">
      <c r="A28" s="19" t="str">
        <f ca="1">IF(C28&lt;&gt;"",INDEX('Relevé ceintures'!$B$1:$Y$1,INT((MATCH($C28,'Relevé ceintures'!$B$3:$Y$3,0)-1)/8)*8+1),"")</f>
        <v>Numération</v>
      </c>
      <c r="B28" s="19" t="str">
        <f ca="1">IF(C28&lt;&gt;"",INDEX('Relevé ceintures'!$B$2:$Y$2,INT((MATCH($C28,'Relevé ceintures'!$B$3:$Y$3,0)-1)/4)*4+1),"")</f>
        <v>Ceinture Blanche</v>
      </c>
      <c r="C28" s="19" t="str">
        <f t="array" aca="1" ref="C28" ca="1">IFERROR(INDEX('Relevé ceintures'!$A$3:$Y$3,SMALL(IF(OFFSET('Relevé ceintures'!$B$3:$Y$3,MATCH($C$3,'Relevé ceintures'!$A$4:$A$13,0),)=2,COLUMN('Relevé ceintures'!$B$3:$Y$3),20000),ROW(11:11))),"")</f>
        <v xml:space="preserve"> Savoir écrire en lettres les nombres entiers jusqu’à 999</v>
      </c>
    </row>
    <row r="29" spans="1:7">
      <c r="A29" s="19" t="str">
        <f ca="1">IF(C29&lt;&gt;"",INDEX('Relevé ceintures'!$B$1:$Y$1,INT((MATCH($C29,'Relevé ceintures'!$B$3:$Y$3,0)-1)/8)*8+1),"")</f>
        <v/>
      </c>
      <c r="B29" s="19" t="str">
        <f ca="1">IF(C29&lt;&gt;"",INDEX('Relevé ceintures'!$B$2:$Y$2,INT((MATCH($C29,'Relevé ceintures'!$B$3:$Y$3,0)-1)/4)*4+1),"")</f>
        <v/>
      </c>
      <c r="C29" s="19" t="str">
        <f t="array" aca="1" ref="C29" ca="1">IFERROR(INDEX('Relevé ceintures'!$A$3:$Y$3,SMALL(IF(OFFSET('Relevé ceintures'!$B$3:$Y$3,MATCH($C$3,'Relevé ceintures'!$A$4:$A$13,0),)=2,COLUMN('Relevé ceintures'!$B$3:$Y$3),20000),ROW(12:12))),"")</f>
        <v/>
      </c>
    </row>
    <row r="30" spans="1:7">
      <c r="A30" s="19" t="str">
        <f ca="1">IF(C30&lt;&gt;"",INDEX('Relevé ceintures'!$B$1:$Y$1,INT((MATCH($C30,'Relevé ceintures'!$B$3:$Y$3,0)-1)/8)*8+1),"")</f>
        <v/>
      </c>
      <c r="B30" s="19" t="str">
        <f ca="1">IF(C30&lt;&gt;"",INDEX('Relevé ceintures'!$B$2:$Y$2,INT((MATCH($C30,'Relevé ceintures'!$B$3:$Y$3,0)-1)/4)*4+1),"")</f>
        <v/>
      </c>
      <c r="C30" s="19" t="str">
        <f t="array" aca="1" ref="C30" ca="1">IFERROR(INDEX('Relevé ceintures'!$A$3:$Y$3,SMALL(IF(OFFSET('Relevé ceintures'!$B$3:$Y$3,MATCH($C$3,'Relevé ceintures'!$A$4:$A$13,0),)=2,COLUMN('Relevé ceintures'!$B$3:$Y$3),20000),ROW(13:13))),"")</f>
        <v/>
      </c>
    </row>
    <row r="31" spans="1:7">
      <c r="A31" s="19" t="str">
        <f ca="1">IF(C31&lt;&gt;"",INDEX('Relevé ceintures'!$B$1:$Y$1,INT((MATCH($C31,'Relevé ceintures'!$B$3:$Y$3,0)-1)/8)*8+1),"")</f>
        <v/>
      </c>
      <c r="B31" s="19" t="str">
        <f ca="1">IF(C31&lt;&gt;"",INDEX('Relevé ceintures'!$B$2:$Y$2,INT((MATCH($C31,'Relevé ceintures'!$B$3:$Y$3,0)-1)/4)*4+1),"")</f>
        <v/>
      </c>
      <c r="C31" s="19" t="str">
        <f t="array" aca="1" ref="C31" ca="1">IFERROR(INDEX('Relevé ceintures'!$A$3:$Y$3,SMALL(IF(OFFSET('Relevé ceintures'!$B$3:$Y$3,MATCH($C$3,'Relevé ceintures'!$A$4:$A$13,0),)=2,COLUMN('Relevé ceintures'!$B$3:$Y$3),20000),ROW(14:14))),"")</f>
        <v/>
      </c>
    </row>
    <row r="32" spans="1:7">
      <c r="A32" s="19" t="str">
        <f ca="1">IF(C32&lt;&gt;"",INDEX('Relevé ceintures'!$B$1:$Y$1,INT((MATCH($C32,'Relevé ceintures'!$B$3:$Y$3,0)-1)/8)*8+1),"")</f>
        <v/>
      </c>
      <c r="B32" s="19" t="str">
        <f ca="1">IF(C32&lt;&gt;"",INDEX('Relevé ceintures'!$B$2:$Y$2,INT((MATCH($C32,'Relevé ceintures'!$B$3:$Y$3,0)-1)/4)*4+1),"")</f>
        <v/>
      </c>
      <c r="C32" s="19" t="str">
        <f t="array" aca="1" ref="C32" ca="1">IFERROR(INDEX('Relevé ceintures'!$A$3:$Y$3,SMALL(IF(OFFSET('Relevé ceintures'!$B$3:$Y$3,MATCH($C$3,'Relevé ceintures'!$A$4:$A$13,0),)=2,COLUMN('Relevé ceintures'!$B$3:$Y$3),20000),ROW(15:15))),"")</f>
        <v/>
      </c>
    </row>
    <row r="33" spans="1:3">
      <c r="A33" s="19" t="str">
        <f ca="1">IF(C33&lt;&gt;"",INDEX('Relevé ceintures'!$B$1:$Y$1,INT((MATCH($C33,'Relevé ceintures'!$B$3:$Y$3,0)-1)/8)*8+1),"")</f>
        <v/>
      </c>
      <c r="B33" s="19" t="str">
        <f ca="1">IF(C33&lt;&gt;"",INDEX('Relevé ceintures'!$B$2:$Y$2,INT((MATCH($C33,'Relevé ceintures'!$B$3:$Y$3,0)-1)/4)*4+1),"")</f>
        <v/>
      </c>
      <c r="C33" s="19" t="str">
        <f t="array" aca="1" ref="C33" ca="1">IFERROR(INDEX('Relevé ceintures'!$A$3:$Y$3,SMALL(IF(OFFSET('Relevé ceintures'!$B$3:$Y$3,MATCH($C$3,'Relevé ceintures'!$A$4:$A$13,0),)=2,COLUMN('Relevé ceintures'!$B$3:$Y$3),20000),ROW(16:16))),"")</f>
        <v/>
      </c>
    </row>
    <row r="34" spans="1:3">
      <c r="A34" s="19" t="str">
        <f ca="1">IF(C34&lt;&gt;"",INDEX('Relevé ceintures'!$B$1:$Y$1,INT((MATCH($C34,'Relevé ceintures'!$B$3:$Y$3,0)-1)/8)*8+1),"")</f>
        <v/>
      </c>
      <c r="B34" s="19" t="str">
        <f ca="1">IF(C34&lt;&gt;"",INDEX('Relevé ceintures'!$B$2:$Y$2,INT((MATCH($C34,'Relevé ceintures'!$B$3:$Y$3,0)-1)/4)*4+1),"")</f>
        <v/>
      </c>
      <c r="C34" s="19" t="str">
        <f t="array" aca="1" ref="C34" ca="1">IFERROR(INDEX('Relevé ceintures'!$A$3:$Y$3,SMALL(IF(OFFSET('Relevé ceintures'!$B$3:$Y$3,MATCH($C$3,'Relevé ceintures'!$A$4:$A$13,0),)=2,COLUMN('Relevé ceintures'!$B$3:$Y$3),20000),ROW(17:17))),"")</f>
        <v/>
      </c>
    </row>
    <row r="35" spans="1:3">
      <c r="A35" s="19" t="str">
        <f ca="1">IF(C35&lt;&gt;"",INDEX('Relevé ceintures'!$B$1:$Y$1,INT((MATCH($C35,'Relevé ceintures'!$B$3:$Y$3,0)-1)/8)*8+1),"")</f>
        <v/>
      </c>
      <c r="B35" s="19" t="str">
        <f ca="1">IF(C35&lt;&gt;"",INDEX('Relevé ceintures'!$B$2:$Y$2,INT((MATCH($C35,'Relevé ceintures'!$B$3:$Y$3,0)-1)/4)*4+1),"")</f>
        <v/>
      </c>
      <c r="C35" s="19" t="str">
        <f t="array" aca="1" ref="C35" ca="1">IFERROR(INDEX('Relevé ceintures'!$A$3:$Y$3,SMALL(IF(OFFSET('Relevé ceintures'!$B$3:$Y$3,MATCH($C$3,'Relevé ceintures'!$A$4:$A$13,0),)=2,COLUMN('Relevé ceintures'!$B$3:$Y$3),20000),ROW(18:18))),"")</f>
        <v/>
      </c>
    </row>
    <row r="36" spans="1:3">
      <c r="A36" s="19" t="str">
        <f ca="1">IF(C36&lt;&gt;"",INDEX('Relevé ceintures'!$B$1:$Y$1,INT((MATCH($C36,'Relevé ceintures'!$B$3:$Y$3,0)-1)/8)*8+1),"")</f>
        <v/>
      </c>
      <c r="B36" s="19" t="str">
        <f ca="1">IF(C36&lt;&gt;"",INDEX('Relevé ceintures'!$B$2:$Y$2,INT((MATCH($C36,'Relevé ceintures'!$B$3:$Y$3,0)-1)/4)*4+1),"")</f>
        <v/>
      </c>
      <c r="C36" s="19" t="str">
        <f t="array" aca="1" ref="C36" ca="1">IFERROR(INDEX('Relevé ceintures'!$A$3:$Y$3,SMALL(IF(OFFSET('Relevé ceintures'!$B$3:$Y$3,MATCH($C$3,'Relevé ceintures'!$A$4:$A$13,0),)=2,COLUMN('Relevé ceintures'!$B$3:$Y$3),20000),ROW(19:19))),"")</f>
        <v/>
      </c>
    </row>
    <row r="37" spans="1:3">
      <c r="A37" s="19" t="str">
        <f ca="1">IF(C37&lt;&gt;"",INDEX('Relevé ceintures'!$B$1:$Y$1,INT((MATCH($C37,'Relevé ceintures'!$B$3:$Y$3,0)-1)/8)*8+1),"")</f>
        <v/>
      </c>
      <c r="B37" s="19" t="str">
        <f ca="1">IF(C37&lt;&gt;"",INDEX('Relevé ceintures'!$B$2:$Y$2,INT((MATCH($C37,'Relevé ceintures'!$B$3:$Y$3,0)-1)/4)*4+1),"")</f>
        <v/>
      </c>
      <c r="C37" s="19" t="str">
        <f t="array" aca="1" ref="C37" ca="1">IFERROR(INDEX('Relevé ceintures'!$A$3:$Y$3,SMALL(IF(OFFSET('Relevé ceintures'!$B$3:$Y$3,MATCH($C$3,'Relevé ceintures'!$A$4:$A$13,0),)=2,COLUMN('Relevé ceintures'!$B$3:$Y$3),20000),ROW(20:20))),"")</f>
        <v/>
      </c>
    </row>
    <row r="38" spans="1:3">
      <c r="A38" s="19" t="str">
        <f ca="1">IF(C38&lt;&gt;"",INDEX('Relevé ceintures'!$B$1:$Y$1,INT((MATCH($C38,'Relevé ceintures'!$B$3:$Y$3,0)-1)/8)*8+1),"")</f>
        <v/>
      </c>
      <c r="B38" s="19" t="str">
        <f ca="1">IF(C38&lt;&gt;"",INDEX('Relevé ceintures'!$B$2:$Y$2,INT((MATCH($C38,'Relevé ceintures'!$B$3:$Y$3,0)-1)/4)*4+1),"")</f>
        <v/>
      </c>
      <c r="C38" s="19" t="str">
        <f t="array" aca="1" ref="C38" ca="1">IFERROR(INDEX('Relevé ceintures'!$A$3:$Y$3,SMALL(IF(OFFSET('Relevé ceintures'!$B$3:$Y$3,MATCH($C$3,'Relevé ceintures'!$A$4:$A$13,0),)=2,COLUMN('Relevé ceintures'!$B$3:$Y$3),20000),ROW(21:21))),"")</f>
        <v/>
      </c>
    </row>
    <row r="39" spans="1:3">
      <c r="A39" s="19" t="str">
        <f ca="1">IF(C39&lt;&gt;"",INDEX('Relevé ceintures'!$B$1:$Y$1,INT((MATCH($C39,'Relevé ceintures'!$B$3:$Y$3,0)-1)/8)*8+1),"")</f>
        <v/>
      </c>
      <c r="B39" s="19" t="str">
        <f ca="1">IF(C39&lt;&gt;"",INDEX('Relevé ceintures'!$B$2:$Y$2,INT((MATCH($C39,'Relevé ceintures'!$B$3:$Y$3,0)-1)/4)*4+1),"")</f>
        <v/>
      </c>
      <c r="C39" s="19" t="str">
        <f t="array" aca="1" ref="C39" ca="1">IFERROR(INDEX('Relevé ceintures'!$A$3:$Y$3,SMALL(IF(OFFSET('Relevé ceintures'!$B$3:$Y$3,MATCH($C$3,'Relevé ceintures'!$A$4:$A$13,0),)=2,COLUMN('Relevé ceintures'!$B$3:$Y$3),20000),ROW(22:22))),"")</f>
        <v/>
      </c>
    </row>
    <row r="40" spans="1:3">
      <c r="A40" s="19" t="str">
        <f ca="1">IF(C40&lt;&gt;"",INDEX('Relevé ceintures'!$B$1:$Y$1,INT((MATCH($C40,'Relevé ceintures'!$B$3:$Y$3,0)-1)/8)*8+1),"")</f>
        <v/>
      </c>
      <c r="B40" s="19" t="str">
        <f ca="1">IF(C40&lt;&gt;"",INDEX('Relevé ceintures'!$B$2:$Y$2,INT((MATCH($C40,'Relevé ceintures'!$B$3:$Y$3,0)-1)/4)*4+1),"")</f>
        <v/>
      </c>
      <c r="C40" s="19" t="str">
        <f t="array" aca="1" ref="C40" ca="1">IFERROR(INDEX('Relevé ceintures'!$A$3:$Y$3,SMALL(IF(OFFSET('Relevé ceintures'!$B$3:$Y$3,MATCH($C$3,'Relevé ceintures'!$A$4:$A$13,0),)=2,COLUMN('Relevé ceintures'!$B$3:$Y$3),20000),ROW(23:23))),"")</f>
        <v/>
      </c>
    </row>
    <row r="41" spans="1:3">
      <c r="A41" s="19" t="str">
        <f ca="1">IF(C41&lt;&gt;"",INDEX('Relevé ceintures'!$B$1:$Y$1,INT((MATCH($C41,'Relevé ceintures'!$B$3:$Y$3,0)-1)/8)*8+1),"")</f>
        <v/>
      </c>
      <c r="B41" s="19" t="str">
        <f ca="1">IF(C41&lt;&gt;"",INDEX('Relevé ceintures'!$B$2:$Y$2,INT((MATCH($C41,'Relevé ceintures'!$B$3:$Y$3,0)-1)/4)*4+1),"")</f>
        <v/>
      </c>
      <c r="C41" s="19" t="str">
        <f t="array" aca="1" ref="C41" ca="1">IFERROR(INDEX('Relevé ceintures'!$A$3:$Y$3,SMALL(IF(OFFSET('Relevé ceintures'!$B$3:$Y$3,MATCH($C$3,'Relevé ceintures'!$A$4:$A$13,0),)=2,COLUMN('Relevé ceintures'!$B$3:$Y$3),20000),ROW(24:24))),"")</f>
        <v/>
      </c>
    </row>
    <row r="42" spans="1:3">
      <c r="A42" s="19"/>
      <c r="B42" s="19"/>
      <c r="C42" s="19"/>
    </row>
  </sheetData>
  <mergeCells count="2">
    <mergeCell ref="A5:D5"/>
    <mergeCell ref="A16:D16"/>
  </mergeCells>
  <conditionalFormatting sqref="D7:D14">
    <cfRule type="cellIs" dxfId="6" priority="6" operator="equal">
      <formula>2</formula>
    </cfRule>
    <cfRule type="cellIs" dxfId="5" priority="7" operator="equal">
      <formula>0</formula>
    </cfRule>
    <cfRule type="cellIs" dxfId="4" priority="8" operator="equal">
      <formula>4</formula>
    </cfRule>
    <cfRule type="cellIs" dxfId="3" priority="9" operator="equal">
      <formula>3</formula>
    </cfRule>
    <cfRule type="cellIs" dxfId="2" priority="10" operator="equal">
      <formula>1</formula>
    </cfRule>
  </conditionalFormatting>
  <conditionalFormatting sqref="D18:D25">
    <cfRule type="cellIs" dxfId="1" priority="3" operator="equal">
      <formula>2</formula>
    </cfRule>
    <cfRule type="cellIs" dxfId="0" priority="5" operator="equal">
      <formula>1</formula>
    </cfRule>
  </conditionalFormatting>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'Relevés compétences travaillées'!$A$4:$A$13</xm:f>
          </x14:formula1>
          <xm:sqref>C3:G3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61"/>
  <sheetViews>
    <sheetView topLeftCell="A297" workbookViewId="0">
      <selection activeCell="G9" sqref="G9"/>
    </sheetView>
  </sheetViews>
  <sheetFormatPr baseColWidth="10" defaultRowHeight="15"/>
  <sheetData>
    <row r="1" spans="1:6">
      <c r="A1" t="s">
        <v>39</v>
      </c>
      <c r="C1" t="s">
        <v>25</v>
      </c>
      <c r="F1" t="s">
        <v>49</v>
      </c>
    </row>
    <row r="2" spans="1:6">
      <c r="A2" t="s">
        <v>40</v>
      </c>
      <c r="C2" t="s">
        <v>41</v>
      </c>
      <c r="E2">
        <v>1</v>
      </c>
      <c r="F2" t="s">
        <v>50</v>
      </c>
    </row>
    <row r="3" spans="1:6">
      <c r="C3" t="s">
        <v>42</v>
      </c>
      <c r="E3">
        <v>2</v>
      </c>
      <c r="F3" t="s">
        <v>51</v>
      </c>
    </row>
    <row r="4" spans="1:6">
      <c r="C4" t="s">
        <v>43</v>
      </c>
      <c r="E4">
        <v>3</v>
      </c>
      <c r="F4" t="s">
        <v>52</v>
      </c>
    </row>
    <row r="5" spans="1:6">
      <c r="C5" t="s">
        <v>44</v>
      </c>
      <c r="E5">
        <v>4</v>
      </c>
      <c r="F5" t="s">
        <v>53</v>
      </c>
    </row>
    <row r="6" spans="1:6">
      <c r="C6" t="s">
        <v>45</v>
      </c>
      <c r="E6">
        <v>5</v>
      </c>
      <c r="F6" t="s">
        <v>54</v>
      </c>
    </row>
    <row r="7" spans="1:6">
      <c r="E7">
        <v>6</v>
      </c>
      <c r="F7" t="s">
        <v>55</v>
      </c>
    </row>
    <row r="8" spans="1:6">
      <c r="C8" t="s">
        <v>28</v>
      </c>
      <c r="E8">
        <v>7</v>
      </c>
      <c r="F8" t="s">
        <v>56</v>
      </c>
    </row>
    <row r="9" spans="1:6">
      <c r="C9" t="s">
        <v>27</v>
      </c>
      <c r="E9">
        <v>8</v>
      </c>
      <c r="F9" t="s">
        <v>57</v>
      </c>
    </row>
    <row r="10" spans="1:6">
      <c r="C10" t="s">
        <v>46</v>
      </c>
      <c r="E10">
        <v>9</v>
      </c>
      <c r="F10" t="s">
        <v>58</v>
      </c>
    </row>
    <row r="11" spans="1:6">
      <c r="C11" t="s">
        <v>47</v>
      </c>
      <c r="E11">
        <v>10</v>
      </c>
      <c r="F11" t="s">
        <v>59</v>
      </c>
    </row>
    <row r="12" spans="1:6">
      <c r="C12" t="s">
        <v>48</v>
      </c>
      <c r="E12">
        <v>11</v>
      </c>
      <c r="F12" t="s">
        <v>60</v>
      </c>
    </row>
    <row r="13" spans="1:6">
      <c r="E13">
        <v>12</v>
      </c>
      <c r="F13" t="s">
        <v>61</v>
      </c>
    </row>
    <row r="14" spans="1:6">
      <c r="E14">
        <v>13</v>
      </c>
      <c r="F14" t="s">
        <v>62</v>
      </c>
    </row>
    <row r="15" spans="1:6">
      <c r="E15">
        <v>14</v>
      </c>
      <c r="F15" t="s">
        <v>63</v>
      </c>
    </row>
    <row r="16" spans="1:6">
      <c r="E16">
        <v>15</v>
      </c>
    </row>
    <row r="17" spans="5:6">
      <c r="E17">
        <v>16</v>
      </c>
    </row>
    <row r="18" spans="5:6">
      <c r="E18">
        <v>17</v>
      </c>
    </row>
    <row r="19" spans="5:6">
      <c r="E19">
        <v>18</v>
      </c>
    </row>
    <row r="20" spans="5:6">
      <c r="F20" t="s">
        <v>64</v>
      </c>
    </row>
    <row r="21" spans="5:6">
      <c r="E21">
        <v>1</v>
      </c>
      <c r="F21" t="s">
        <v>65</v>
      </c>
    </row>
    <row r="22" spans="5:6">
      <c r="E22">
        <v>2</v>
      </c>
      <c r="F22" t="s">
        <v>66</v>
      </c>
    </row>
    <row r="23" spans="5:6">
      <c r="E23">
        <v>3</v>
      </c>
      <c r="F23" t="s">
        <v>67</v>
      </c>
    </row>
    <row r="24" spans="5:6">
      <c r="E24">
        <v>4</v>
      </c>
      <c r="F24" t="s">
        <v>68</v>
      </c>
    </row>
    <row r="25" spans="5:6">
      <c r="E25">
        <v>5</v>
      </c>
      <c r="F25" t="s">
        <v>69</v>
      </c>
    </row>
    <row r="26" spans="5:6">
      <c r="E26">
        <v>6</v>
      </c>
      <c r="F26" t="s">
        <v>70</v>
      </c>
    </row>
    <row r="27" spans="5:6">
      <c r="E27">
        <v>7</v>
      </c>
      <c r="F27" t="s">
        <v>71</v>
      </c>
    </row>
    <row r="28" spans="5:6">
      <c r="E28">
        <v>8</v>
      </c>
      <c r="F28" t="s">
        <v>72</v>
      </c>
    </row>
    <row r="29" spans="5:6">
      <c r="E29">
        <v>9</v>
      </c>
      <c r="F29" t="s">
        <v>73</v>
      </c>
    </row>
    <row r="30" spans="5:6">
      <c r="E30">
        <v>10</v>
      </c>
      <c r="F30" t="s">
        <v>74</v>
      </c>
    </row>
    <row r="31" spans="5:6">
      <c r="E31">
        <v>11</v>
      </c>
      <c r="F31" t="s">
        <v>75</v>
      </c>
    </row>
    <row r="32" spans="5:6">
      <c r="E32">
        <v>12</v>
      </c>
      <c r="F32" t="s">
        <v>76</v>
      </c>
    </row>
    <row r="33" spans="5:6">
      <c r="E33">
        <v>13</v>
      </c>
      <c r="F33" t="s">
        <v>77</v>
      </c>
    </row>
    <row r="34" spans="5:6">
      <c r="E34">
        <v>14</v>
      </c>
      <c r="F34" t="s">
        <v>78</v>
      </c>
    </row>
    <row r="35" spans="5:6">
      <c r="E35">
        <v>15</v>
      </c>
      <c r="F35" t="s">
        <v>79</v>
      </c>
    </row>
    <row r="36" spans="5:6">
      <c r="E36">
        <v>16</v>
      </c>
      <c r="F36" t="s">
        <v>80</v>
      </c>
    </row>
    <row r="37" spans="5:6">
      <c r="E37">
        <v>17</v>
      </c>
      <c r="F37" t="s">
        <v>81</v>
      </c>
    </row>
    <row r="38" spans="5:6">
      <c r="E38">
        <v>18</v>
      </c>
      <c r="F38" t="s">
        <v>82</v>
      </c>
    </row>
    <row r="39" spans="5:6">
      <c r="E39">
        <v>19</v>
      </c>
      <c r="F39" t="s">
        <v>83</v>
      </c>
    </row>
    <row r="40" spans="5:6">
      <c r="E40">
        <v>20</v>
      </c>
      <c r="F40" t="s">
        <v>84</v>
      </c>
    </row>
    <row r="41" spans="5:6">
      <c r="E41">
        <v>21</v>
      </c>
      <c r="F41" t="s">
        <v>85</v>
      </c>
    </row>
    <row r="42" spans="5:6">
      <c r="E42">
        <v>22</v>
      </c>
      <c r="F42" t="s">
        <v>86</v>
      </c>
    </row>
    <row r="43" spans="5:6">
      <c r="E43">
        <v>23</v>
      </c>
      <c r="F43" t="s">
        <v>87</v>
      </c>
    </row>
    <row r="44" spans="5:6">
      <c r="E44">
        <v>24</v>
      </c>
      <c r="F44" t="s">
        <v>88</v>
      </c>
    </row>
    <row r="45" spans="5:6">
      <c r="E45">
        <v>25</v>
      </c>
      <c r="F45" t="s">
        <v>89</v>
      </c>
    </row>
    <row r="46" spans="5:6">
      <c r="E46">
        <v>26</v>
      </c>
      <c r="F46" t="s">
        <v>90</v>
      </c>
    </row>
    <row r="47" spans="5:6">
      <c r="E47">
        <v>27</v>
      </c>
      <c r="F47" t="s">
        <v>91</v>
      </c>
    </row>
    <row r="48" spans="5:6">
      <c r="E48">
        <v>28</v>
      </c>
      <c r="F48" t="s">
        <v>92</v>
      </c>
    </row>
    <row r="49" spans="5:6">
      <c r="E49">
        <v>29</v>
      </c>
      <c r="F49" t="s">
        <v>93</v>
      </c>
    </row>
    <row r="50" spans="5:6">
      <c r="E50">
        <v>30</v>
      </c>
    </row>
    <row r="51" spans="5:6">
      <c r="E51">
        <v>31</v>
      </c>
    </row>
    <row r="52" spans="5:6">
      <c r="E52">
        <v>32</v>
      </c>
    </row>
    <row r="53" spans="5:6">
      <c r="F53" t="s">
        <v>94</v>
      </c>
    </row>
    <row r="54" spans="5:6">
      <c r="E54">
        <v>1</v>
      </c>
      <c r="F54" t="s">
        <v>95</v>
      </c>
    </row>
    <row r="55" spans="5:6">
      <c r="E55">
        <v>2</v>
      </c>
      <c r="F55" t="s">
        <v>96</v>
      </c>
    </row>
    <row r="56" spans="5:6">
      <c r="E56">
        <v>3</v>
      </c>
      <c r="F56" t="s">
        <v>97</v>
      </c>
    </row>
    <row r="57" spans="5:6">
      <c r="E57">
        <v>4</v>
      </c>
    </row>
    <row r="58" spans="5:6">
      <c r="E58">
        <v>5</v>
      </c>
    </row>
    <row r="59" spans="5:6">
      <c r="F59" t="s">
        <v>98</v>
      </c>
    </row>
    <row r="60" spans="5:6">
      <c r="E60">
        <v>1</v>
      </c>
      <c r="F60" t="s">
        <v>99</v>
      </c>
    </row>
    <row r="61" spans="5:6">
      <c r="E61">
        <v>2</v>
      </c>
      <c r="F61" t="s">
        <v>100</v>
      </c>
    </row>
    <row r="62" spans="5:6">
      <c r="E62">
        <v>3</v>
      </c>
      <c r="F62" t="s">
        <v>101</v>
      </c>
    </row>
    <row r="63" spans="5:6">
      <c r="E63">
        <v>4</v>
      </c>
      <c r="F63" t="s">
        <v>349</v>
      </c>
    </row>
    <row r="64" spans="5:6">
      <c r="E64">
        <v>5</v>
      </c>
      <c r="F64" t="s">
        <v>102</v>
      </c>
    </row>
    <row r="65" spans="5:6">
      <c r="E65">
        <v>6</v>
      </c>
      <c r="F65" t="s">
        <v>103</v>
      </c>
    </row>
    <row r="66" spans="5:6">
      <c r="E66">
        <v>7</v>
      </c>
      <c r="F66" t="s">
        <v>104</v>
      </c>
    </row>
    <row r="67" spans="5:6">
      <c r="E67">
        <v>8</v>
      </c>
      <c r="F67" t="s">
        <v>105</v>
      </c>
    </row>
    <row r="68" spans="5:6">
      <c r="E68">
        <v>9</v>
      </c>
      <c r="F68" t="s">
        <v>106</v>
      </c>
    </row>
    <row r="69" spans="5:6">
      <c r="E69">
        <v>10</v>
      </c>
      <c r="F69" t="s">
        <v>107</v>
      </c>
    </row>
    <row r="70" spans="5:6">
      <c r="E70">
        <v>11</v>
      </c>
      <c r="F70" t="s">
        <v>108</v>
      </c>
    </row>
    <row r="71" spans="5:6">
      <c r="E71">
        <v>12</v>
      </c>
      <c r="F71" t="s">
        <v>109</v>
      </c>
    </row>
    <row r="72" spans="5:6">
      <c r="E72">
        <v>13</v>
      </c>
    </row>
    <row r="73" spans="5:6">
      <c r="E73">
        <v>14</v>
      </c>
    </row>
    <row r="74" spans="5:6">
      <c r="E74">
        <v>15</v>
      </c>
    </row>
    <row r="75" spans="5:6">
      <c r="E75">
        <v>16</v>
      </c>
    </row>
    <row r="76" spans="5:6">
      <c r="F76" t="s">
        <v>110</v>
      </c>
    </row>
    <row r="77" spans="5:6">
      <c r="E77">
        <v>1</v>
      </c>
      <c r="F77" t="s">
        <v>111</v>
      </c>
    </row>
    <row r="78" spans="5:6">
      <c r="E78">
        <v>2</v>
      </c>
      <c r="F78" t="s">
        <v>112</v>
      </c>
    </row>
    <row r="79" spans="5:6">
      <c r="E79">
        <v>3</v>
      </c>
      <c r="F79" t="s">
        <v>113</v>
      </c>
    </row>
    <row r="80" spans="5:6">
      <c r="E80">
        <v>4</v>
      </c>
      <c r="F80" t="s">
        <v>114</v>
      </c>
    </row>
    <row r="81" spans="5:6">
      <c r="E81">
        <v>5</v>
      </c>
      <c r="F81" t="s">
        <v>115</v>
      </c>
    </row>
    <row r="82" spans="5:6">
      <c r="E82">
        <v>6</v>
      </c>
      <c r="F82" t="s">
        <v>116</v>
      </c>
    </row>
    <row r="83" spans="5:6">
      <c r="E83">
        <v>7</v>
      </c>
      <c r="F83" t="s">
        <v>117</v>
      </c>
    </row>
    <row r="84" spans="5:6">
      <c r="E84">
        <v>8</v>
      </c>
      <c r="F84" t="s">
        <v>118</v>
      </c>
    </row>
    <row r="85" spans="5:6">
      <c r="E85">
        <v>9</v>
      </c>
      <c r="F85" t="s">
        <v>119</v>
      </c>
    </row>
    <row r="86" spans="5:6">
      <c r="E86">
        <v>10</v>
      </c>
      <c r="F86" t="s">
        <v>120</v>
      </c>
    </row>
    <row r="87" spans="5:6">
      <c r="E87">
        <v>11</v>
      </c>
      <c r="F87" t="s">
        <v>121</v>
      </c>
    </row>
    <row r="88" spans="5:6">
      <c r="E88">
        <v>12</v>
      </c>
      <c r="F88" t="s">
        <v>122</v>
      </c>
    </row>
    <row r="89" spans="5:6">
      <c r="E89">
        <v>13</v>
      </c>
    </row>
    <row r="90" spans="5:6">
      <c r="E90">
        <v>14</v>
      </c>
    </row>
    <row r="91" spans="5:6">
      <c r="E91">
        <v>15</v>
      </c>
    </row>
    <row r="92" spans="5:6">
      <c r="E92">
        <v>16</v>
      </c>
    </row>
    <row r="93" spans="5:6">
      <c r="F93" t="s">
        <v>123</v>
      </c>
    </row>
    <row r="94" spans="5:6">
      <c r="E94">
        <v>1</v>
      </c>
      <c r="F94" t="s">
        <v>124</v>
      </c>
    </row>
    <row r="95" spans="5:6">
      <c r="E95">
        <v>2</v>
      </c>
      <c r="F95" t="s">
        <v>125</v>
      </c>
    </row>
    <row r="96" spans="5:6">
      <c r="E96">
        <v>3</v>
      </c>
      <c r="F96" t="s">
        <v>126</v>
      </c>
    </row>
    <row r="97" spans="5:6">
      <c r="E97">
        <v>4</v>
      </c>
      <c r="F97" t="s">
        <v>350</v>
      </c>
    </row>
    <row r="98" spans="5:6">
      <c r="E98">
        <v>5</v>
      </c>
      <c r="F98" t="s">
        <v>127</v>
      </c>
    </row>
    <row r="99" spans="5:6">
      <c r="E99">
        <v>6</v>
      </c>
      <c r="F99" t="s">
        <v>128</v>
      </c>
    </row>
    <row r="100" spans="5:6">
      <c r="E100">
        <v>7</v>
      </c>
      <c r="F100" t="s">
        <v>129</v>
      </c>
    </row>
    <row r="101" spans="5:6">
      <c r="E101">
        <v>8</v>
      </c>
      <c r="F101" t="s">
        <v>130</v>
      </c>
    </row>
    <row r="102" spans="5:6">
      <c r="E102">
        <v>9</v>
      </c>
      <c r="F102" t="s">
        <v>131</v>
      </c>
    </row>
    <row r="103" spans="5:6">
      <c r="E103">
        <v>10</v>
      </c>
      <c r="F103" t="s">
        <v>132</v>
      </c>
    </row>
    <row r="104" spans="5:6">
      <c r="E104">
        <v>11</v>
      </c>
      <c r="F104" t="s">
        <v>133</v>
      </c>
    </row>
    <row r="105" spans="5:6">
      <c r="E105">
        <v>12</v>
      </c>
      <c r="F105" t="s">
        <v>134</v>
      </c>
    </row>
    <row r="106" spans="5:6">
      <c r="E106">
        <v>13</v>
      </c>
      <c r="F106" t="s">
        <v>135</v>
      </c>
    </row>
    <row r="107" spans="5:6">
      <c r="E107">
        <v>14</v>
      </c>
      <c r="F107" t="s">
        <v>136</v>
      </c>
    </row>
    <row r="108" spans="5:6">
      <c r="E108">
        <v>15</v>
      </c>
      <c r="F108" t="s">
        <v>351</v>
      </c>
    </row>
    <row r="109" spans="5:6">
      <c r="E109">
        <v>16</v>
      </c>
      <c r="F109" t="s">
        <v>137</v>
      </c>
    </row>
    <row r="110" spans="5:6">
      <c r="E110">
        <v>17</v>
      </c>
      <c r="F110" t="s">
        <v>352</v>
      </c>
    </row>
    <row r="111" spans="5:6">
      <c r="E111">
        <v>18</v>
      </c>
      <c r="F111" t="s">
        <v>138</v>
      </c>
    </row>
    <row r="112" spans="5:6">
      <c r="E112">
        <v>19</v>
      </c>
      <c r="F112" t="s">
        <v>139</v>
      </c>
    </row>
    <row r="113" spans="5:6">
      <c r="E113">
        <v>20</v>
      </c>
      <c r="F113" t="s">
        <v>140</v>
      </c>
    </row>
    <row r="114" spans="5:6">
      <c r="E114">
        <v>21</v>
      </c>
      <c r="F114" t="s">
        <v>141</v>
      </c>
    </row>
    <row r="115" spans="5:6">
      <c r="E115">
        <v>22</v>
      </c>
      <c r="F115" t="s">
        <v>142</v>
      </c>
    </row>
    <row r="116" spans="5:6">
      <c r="E116">
        <v>23</v>
      </c>
      <c r="F116" t="s">
        <v>143</v>
      </c>
    </row>
    <row r="117" spans="5:6">
      <c r="E117">
        <v>24</v>
      </c>
      <c r="F117" t="s">
        <v>144</v>
      </c>
    </row>
    <row r="118" spans="5:6">
      <c r="E118">
        <v>25</v>
      </c>
      <c r="F118" t="s">
        <v>145</v>
      </c>
    </row>
    <row r="119" spans="5:6">
      <c r="E119">
        <v>26</v>
      </c>
      <c r="F119" t="s">
        <v>146</v>
      </c>
    </row>
    <row r="120" spans="5:6">
      <c r="E120">
        <v>27</v>
      </c>
      <c r="F120" t="s">
        <v>147</v>
      </c>
    </row>
    <row r="121" spans="5:6">
      <c r="E121">
        <v>28</v>
      </c>
      <c r="F121" t="s">
        <v>148</v>
      </c>
    </row>
    <row r="122" spans="5:6">
      <c r="E122">
        <v>29</v>
      </c>
      <c r="F122" t="s">
        <v>149</v>
      </c>
    </row>
    <row r="123" spans="5:6">
      <c r="E123">
        <v>30</v>
      </c>
      <c r="F123" t="s">
        <v>150</v>
      </c>
    </row>
    <row r="124" spans="5:6">
      <c r="E124">
        <v>31</v>
      </c>
      <c r="F124" t="s">
        <v>151</v>
      </c>
    </row>
    <row r="125" spans="5:6">
      <c r="E125">
        <v>32</v>
      </c>
      <c r="F125" t="s">
        <v>152</v>
      </c>
    </row>
    <row r="126" spans="5:6">
      <c r="E126">
        <v>33</v>
      </c>
      <c r="F126" t="s">
        <v>153</v>
      </c>
    </row>
    <row r="127" spans="5:6">
      <c r="E127">
        <v>34</v>
      </c>
      <c r="F127" t="s">
        <v>154</v>
      </c>
    </row>
    <row r="128" spans="5:6">
      <c r="E128">
        <v>35</v>
      </c>
      <c r="F128" t="s">
        <v>155</v>
      </c>
    </row>
    <row r="129" spans="5:6">
      <c r="E129">
        <v>36</v>
      </c>
    </row>
    <row r="130" spans="5:6">
      <c r="E130">
        <v>37</v>
      </c>
    </row>
    <row r="131" spans="5:6">
      <c r="E131">
        <v>38</v>
      </c>
    </row>
    <row r="132" spans="5:6">
      <c r="E132">
        <v>39</v>
      </c>
    </row>
    <row r="133" spans="5:6">
      <c r="F133" t="s">
        <v>156</v>
      </c>
    </row>
    <row r="134" spans="5:6">
      <c r="E134">
        <v>1</v>
      </c>
      <c r="F134" t="s">
        <v>157</v>
      </c>
    </row>
    <row r="135" spans="5:6">
      <c r="E135">
        <v>2</v>
      </c>
      <c r="F135" t="s">
        <v>158</v>
      </c>
    </row>
    <row r="136" spans="5:6">
      <c r="E136">
        <v>3</v>
      </c>
      <c r="F136" t="s">
        <v>159</v>
      </c>
    </row>
    <row r="137" spans="5:6">
      <c r="E137">
        <v>4</v>
      </c>
      <c r="F137" t="s">
        <v>160</v>
      </c>
    </row>
    <row r="138" spans="5:6">
      <c r="E138">
        <v>5</v>
      </c>
      <c r="F138" t="s">
        <v>161</v>
      </c>
    </row>
    <row r="139" spans="5:6">
      <c r="E139">
        <v>6</v>
      </c>
      <c r="F139" t="s">
        <v>162</v>
      </c>
    </row>
    <row r="140" spans="5:6">
      <c r="E140">
        <v>7</v>
      </c>
      <c r="F140" t="s">
        <v>163</v>
      </c>
    </row>
    <row r="141" spans="5:6">
      <c r="E141">
        <v>8</v>
      </c>
      <c r="F141" t="s">
        <v>164</v>
      </c>
    </row>
    <row r="142" spans="5:6">
      <c r="E142">
        <v>9</v>
      </c>
      <c r="F142" t="s">
        <v>165</v>
      </c>
    </row>
    <row r="143" spans="5:6">
      <c r="E143">
        <v>10</v>
      </c>
      <c r="F143" t="s">
        <v>166</v>
      </c>
    </row>
    <row r="144" spans="5:6">
      <c r="E144">
        <v>11</v>
      </c>
      <c r="F144" t="s">
        <v>353</v>
      </c>
    </row>
    <row r="145" spans="5:6">
      <c r="E145">
        <v>12</v>
      </c>
      <c r="F145" t="s">
        <v>354</v>
      </c>
    </row>
    <row r="146" spans="5:6">
      <c r="E146">
        <v>13</v>
      </c>
      <c r="F146" t="s">
        <v>355</v>
      </c>
    </row>
    <row r="147" spans="5:6">
      <c r="E147">
        <v>14</v>
      </c>
      <c r="F147" t="s">
        <v>167</v>
      </c>
    </row>
    <row r="148" spans="5:6">
      <c r="E148">
        <v>15</v>
      </c>
      <c r="F148" t="s">
        <v>168</v>
      </c>
    </row>
    <row r="149" spans="5:6">
      <c r="E149">
        <v>16</v>
      </c>
      <c r="F149" t="s">
        <v>169</v>
      </c>
    </row>
    <row r="150" spans="5:6">
      <c r="E150">
        <v>17</v>
      </c>
      <c r="F150" t="s">
        <v>170</v>
      </c>
    </row>
    <row r="151" spans="5:6">
      <c r="E151">
        <v>18</v>
      </c>
      <c r="F151" t="s">
        <v>171</v>
      </c>
    </row>
    <row r="152" spans="5:6">
      <c r="E152">
        <v>19</v>
      </c>
      <c r="F152" t="s">
        <v>172</v>
      </c>
    </row>
    <row r="153" spans="5:6">
      <c r="E153">
        <v>20</v>
      </c>
      <c r="F153" t="s">
        <v>173</v>
      </c>
    </row>
    <row r="154" spans="5:6">
      <c r="E154">
        <v>21</v>
      </c>
      <c r="F154" t="s">
        <v>174</v>
      </c>
    </row>
    <row r="155" spans="5:6">
      <c r="E155">
        <v>22</v>
      </c>
      <c r="F155" t="s">
        <v>175</v>
      </c>
    </row>
    <row r="156" spans="5:6">
      <c r="E156">
        <v>23</v>
      </c>
      <c r="F156" t="s">
        <v>356</v>
      </c>
    </row>
    <row r="157" spans="5:6">
      <c r="E157">
        <v>24</v>
      </c>
      <c r="F157" t="s">
        <v>357</v>
      </c>
    </row>
    <row r="158" spans="5:6">
      <c r="E158">
        <v>25</v>
      </c>
      <c r="F158" t="s">
        <v>358</v>
      </c>
    </row>
    <row r="159" spans="5:6">
      <c r="E159">
        <v>26</v>
      </c>
      <c r="F159" t="s">
        <v>359</v>
      </c>
    </row>
    <row r="160" spans="5:6">
      <c r="E160">
        <v>27</v>
      </c>
      <c r="F160" t="s">
        <v>360</v>
      </c>
    </row>
    <row r="161" spans="5:6">
      <c r="E161">
        <v>28</v>
      </c>
      <c r="F161" t="s">
        <v>176</v>
      </c>
    </row>
    <row r="162" spans="5:6">
      <c r="E162">
        <v>29</v>
      </c>
      <c r="F162" t="s">
        <v>361</v>
      </c>
    </row>
    <row r="163" spans="5:6">
      <c r="E163">
        <v>30</v>
      </c>
      <c r="F163" t="s">
        <v>177</v>
      </c>
    </row>
    <row r="164" spans="5:6">
      <c r="E164">
        <v>31</v>
      </c>
      <c r="F164" t="s">
        <v>178</v>
      </c>
    </row>
    <row r="165" spans="5:6">
      <c r="E165">
        <v>32</v>
      </c>
      <c r="F165" t="s">
        <v>179</v>
      </c>
    </row>
    <row r="167" spans="5:6">
      <c r="E167">
        <v>33</v>
      </c>
      <c r="F167" t="s">
        <v>180</v>
      </c>
    </row>
    <row r="168" spans="5:6">
      <c r="E168">
        <v>34</v>
      </c>
      <c r="F168" t="s">
        <v>181</v>
      </c>
    </row>
    <row r="169" spans="5:6">
      <c r="E169">
        <v>35</v>
      </c>
      <c r="F169" t="s">
        <v>182</v>
      </c>
    </row>
    <row r="171" spans="5:6">
      <c r="E171">
        <v>36</v>
      </c>
      <c r="F171" t="s">
        <v>183</v>
      </c>
    </row>
    <row r="172" spans="5:6">
      <c r="E172">
        <v>37</v>
      </c>
      <c r="F172" t="s">
        <v>184</v>
      </c>
    </row>
    <row r="173" spans="5:6">
      <c r="E173">
        <v>38</v>
      </c>
      <c r="F173" t="s">
        <v>185</v>
      </c>
    </row>
    <row r="174" spans="5:6">
      <c r="E174">
        <v>39</v>
      </c>
      <c r="F174" t="s">
        <v>186</v>
      </c>
    </row>
    <row r="175" spans="5:6">
      <c r="E175">
        <v>40</v>
      </c>
      <c r="F175" t="s">
        <v>187</v>
      </c>
    </row>
    <row r="176" spans="5:6">
      <c r="E176">
        <v>41</v>
      </c>
      <c r="F176" t="s">
        <v>188</v>
      </c>
    </row>
    <row r="177" spans="5:6">
      <c r="E177">
        <v>42</v>
      </c>
      <c r="F177" t="s">
        <v>189</v>
      </c>
    </row>
    <row r="178" spans="5:6">
      <c r="E178">
        <v>43</v>
      </c>
      <c r="F178" t="s">
        <v>190</v>
      </c>
    </row>
    <row r="179" spans="5:6">
      <c r="E179">
        <v>44</v>
      </c>
      <c r="F179" t="s">
        <v>191</v>
      </c>
    </row>
    <row r="180" spans="5:6">
      <c r="E180">
        <v>45</v>
      </c>
      <c r="F180" t="s">
        <v>192</v>
      </c>
    </row>
    <row r="181" spans="5:6">
      <c r="E181">
        <v>46</v>
      </c>
      <c r="F181" t="s">
        <v>193</v>
      </c>
    </row>
    <row r="182" spans="5:6">
      <c r="E182">
        <v>47</v>
      </c>
      <c r="F182" t="s">
        <v>194</v>
      </c>
    </row>
    <row r="183" spans="5:6">
      <c r="E183">
        <v>48</v>
      </c>
      <c r="F183" t="s">
        <v>195</v>
      </c>
    </row>
    <row r="184" spans="5:6">
      <c r="E184">
        <v>49</v>
      </c>
      <c r="F184" t="s">
        <v>196</v>
      </c>
    </row>
    <row r="185" spans="5:6">
      <c r="E185">
        <v>50</v>
      </c>
      <c r="F185" t="s">
        <v>197</v>
      </c>
    </row>
    <row r="186" spans="5:6">
      <c r="E186">
        <v>51</v>
      </c>
    </row>
    <row r="187" spans="5:6">
      <c r="E187">
        <v>52</v>
      </c>
    </row>
    <row r="188" spans="5:6">
      <c r="E188">
        <v>53</v>
      </c>
    </row>
    <row r="189" spans="5:6">
      <c r="E189">
        <v>54</v>
      </c>
    </row>
    <row r="190" spans="5:6">
      <c r="F190" t="s">
        <v>198</v>
      </c>
    </row>
    <row r="191" spans="5:6">
      <c r="E191">
        <v>1</v>
      </c>
      <c r="F191" t="s">
        <v>199</v>
      </c>
    </row>
    <row r="192" spans="5:6">
      <c r="E192">
        <v>2</v>
      </c>
      <c r="F192" t="s">
        <v>200</v>
      </c>
    </row>
    <row r="193" spans="5:6">
      <c r="E193">
        <v>3</v>
      </c>
      <c r="F193" t="s">
        <v>201</v>
      </c>
    </row>
    <row r="194" spans="5:6">
      <c r="E194">
        <v>4</v>
      </c>
      <c r="F194" t="s">
        <v>202</v>
      </c>
    </row>
    <row r="195" spans="5:6">
      <c r="E195">
        <v>5</v>
      </c>
      <c r="F195" t="s">
        <v>203</v>
      </c>
    </row>
    <row r="196" spans="5:6">
      <c r="E196">
        <v>6</v>
      </c>
      <c r="F196" t="s">
        <v>204</v>
      </c>
    </row>
    <row r="197" spans="5:6">
      <c r="E197">
        <v>7</v>
      </c>
      <c r="F197" t="s">
        <v>205</v>
      </c>
    </row>
    <row r="198" spans="5:6">
      <c r="E198">
        <v>8</v>
      </c>
      <c r="F198" t="s">
        <v>206</v>
      </c>
    </row>
    <row r="199" spans="5:6">
      <c r="E199">
        <v>9</v>
      </c>
      <c r="F199" t="s">
        <v>207</v>
      </c>
    </row>
    <row r="200" spans="5:6">
      <c r="E200">
        <v>10</v>
      </c>
      <c r="F200" t="s">
        <v>208</v>
      </c>
    </row>
    <row r="201" spans="5:6">
      <c r="E201">
        <v>11</v>
      </c>
      <c r="F201" t="s">
        <v>209</v>
      </c>
    </row>
    <row r="202" spans="5:6">
      <c r="E202">
        <v>12</v>
      </c>
      <c r="F202" t="s">
        <v>210</v>
      </c>
    </row>
    <row r="203" spans="5:6">
      <c r="E203">
        <v>13</v>
      </c>
      <c r="F203" t="s">
        <v>211</v>
      </c>
    </row>
    <row r="204" spans="5:6">
      <c r="E204">
        <v>14</v>
      </c>
      <c r="F204" t="s">
        <v>212</v>
      </c>
    </row>
    <row r="205" spans="5:6">
      <c r="E205">
        <v>15</v>
      </c>
      <c r="F205" t="s">
        <v>213</v>
      </c>
    </row>
    <row r="206" spans="5:6">
      <c r="E206">
        <v>16</v>
      </c>
      <c r="F206" t="s">
        <v>214</v>
      </c>
    </row>
    <row r="207" spans="5:6">
      <c r="E207">
        <v>17</v>
      </c>
      <c r="F207" t="s">
        <v>215</v>
      </c>
    </row>
    <row r="208" spans="5:6">
      <c r="E208">
        <v>18</v>
      </c>
      <c r="F208" t="s">
        <v>216</v>
      </c>
    </row>
    <row r="209" spans="5:6">
      <c r="E209">
        <v>19</v>
      </c>
      <c r="F209" t="s">
        <v>217</v>
      </c>
    </row>
    <row r="210" spans="5:6">
      <c r="E210">
        <v>20</v>
      </c>
      <c r="F210" t="s">
        <v>218</v>
      </c>
    </row>
    <row r="211" spans="5:6">
      <c r="E211">
        <v>21</v>
      </c>
      <c r="F211" t="s">
        <v>205</v>
      </c>
    </row>
    <row r="212" spans="5:6">
      <c r="E212">
        <v>22</v>
      </c>
      <c r="F212" t="s">
        <v>206</v>
      </c>
    </row>
    <row r="213" spans="5:6">
      <c r="E213">
        <v>23</v>
      </c>
      <c r="F213" t="s">
        <v>207</v>
      </c>
    </row>
    <row r="214" spans="5:6">
      <c r="E214">
        <v>24</v>
      </c>
      <c r="F214" t="s">
        <v>219</v>
      </c>
    </row>
    <row r="215" spans="5:6">
      <c r="E215">
        <v>25</v>
      </c>
      <c r="F215" t="s">
        <v>220</v>
      </c>
    </row>
    <row r="216" spans="5:6">
      <c r="E216">
        <v>26</v>
      </c>
      <c r="F216" t="s">
        <v>221</v>
      </c>
    </row>
    <row r="217" spans="5:6">
      <c r="E217">
        <v>27</v>
      </c>
      <c r="F217" t="s">
        <v>222</v>
      </c>
    </row>
    <row r="218" spans="5:6">
      <c r="E218">
        <v>28</v>
      </c>
      <c r="F218" t="s">
        <v>223</v>
      </c>
    </row>
    <row r="219" spans="5:6">
      <c r="E219">
        <v>29</v>
      </c>
      <c r="F219" t="s">
        <v>224</v>
      </c>
    </row>
    <row r="220" spans="5:6">
      <c r="E220">
        <v>30</v>
      </c>
      <c r="F220" t="s">
        <v>225</v>
      </c>
    </row>
    <row r="221" spans="5:6">
      <c r="E221">
        <v>31</v>
      </c>
      <c r="F221" t="s">
        <v>226</v>
      </c>
    </row>
    <row r="222" spans="5:6">
      <c r="E222">
        <v>32</v>
      </c>
      <c r="F222" t="s">
        <v>227</v>
      </c>
    </row>
    <row r="223" spans="5:6">
      <c r="E223">
        <v>33</v>
      </c>
      <c r="F223" t="s">
        <v>228</v>
      </c>
    </row>
    <row r="224" spans="5:6">
      <c r="E224">
        <v>34</v>
      </c>
      <c r="F224" t="s">
        <v>229</v>
      </c>
    </row>
    <row r="225" spans="5:6">
      <c r="E225">
        <v>35</v>
      </c>
      <c r="F225" t="s">
        <v>230</v>
      </c>
    </row>
    <row r="226" spans="5:6">
      <c r="E226">
        <v>36</v>
      </c>
      <c r="F226" t="s">
        <v>231</v>
      </c>
    </row>
    <row r="227" spans="5:6">
      <c r="E227">
        <v>37</v>
      </c>
      <c r="F227" t="s">
        <v>232</v>
      </c>
    </row>
    <row r="228" spans="5:6">
      <c r="E228">
        <v>38</v>
      </c>
    </row>
    <row r="229" spans="5:6">
      <c r="E229">
        <v>39</v>
      </c>
    </row>
    <row r="230" spans="5:6">
      <c r="E230">
        <v>40</v>
      </c>
    </row>
    <row r="231" spans="5:6">
      <c r="E231">
        <v>41</v>
      </c>
    </row>
    <row r="232" spans="5:6">
      <c r="F232" t="s">
        <v>233</v>
      </c>
    </row>
    <row r="233" spans="5:6">
      <c r="E233">
        <v>1</v>
      </c>
      <c r="F233" t="s">
        <v>234</v>
      </c>
    </row>
    <row r="234" spans="5:6">
      <c r="E234">
        <v>2</v>
      </c>
      <c r="F234" t="s">
        <v>235</v>
      </c>
    </row>
    <row r="235" spans="5:6">
      <c r="E235">
        <v>3</v>
      </c>
      <c r="F235" t="s">
        <v>236</v>
      </c>
    </row>
    <row r="236" spans="5:6">
      <c r="E236">
        <v>4</v>
      </c>
      <c r="F236" t="s">
        <v>237</v>
      </c>
    </row>
    <row r="237" spans="5:6">
      <c r="E237">
        <v>5</v>
      </c>
      <c r="F237" t="s">
        <v>238</v>
      </c>
    </row>
    <row r="238" spans="5:6">
      <c r="E238">
        <v>6</v>
      </c>
      <c r="F238" t="s">
        <v>239</v>
      </c>
    </row>
    <row r="239" spans="5:6">
      <c r="E239">
        <v>7</v>
      </c>
      <c r="F239" t="s">
        <v>240</v>
      </c>
    </row>
    <row r="240" spans="5:6">
      <c r="E240">
        <v>8</v>
      </c>
      <c r="F240" t="s">
        <v>241</v>
      </c>
    </row>
    <row r="241" spans="5:6">
      <c r="E241">
        <v>9</v>
      </c>
      <c r="F241" t="s">
        <v>242</v>
      </c>
    </row>
    <row r="242" spans="5:6">
      <c r="E242">
        <v>10</v>
      </c>
      <c r="F242" t="s">
        <v>243</v>
      </c>
    </row>
    <row r="243" spans="5:6">
      <c r="E243">
        <v>11</v>
      </c>
      <c r="F243" t="s">
        <v>244</v>
      </c>
    </row>
    <row r="244" spans="5:6">
      <c r="E244">
        <v>12</v>
      </c>
      <c r="F244" t="s">
        <v>245</v>
      </c>
    </row>
    <row r="245" spans="5:6">
      <c r="E245">
        <v>13</v>
      </c>
      <c r="F245" t="s">
        <v>246</v>
      </c>
    </row>
    <row r="246" spans="5:6">
      <c r="E246">
        <v>14</v>
      </c>
      <c r="F246" t="s">
        <v>247</v>
      </c>
    </row>
    <row r="247" spans="5:6">
      <c r="E247">
        <v>15</v>
      </c>
      <c r="F247" t="s">
        <v>248</v>
      </c>
    </row>
    <row r="248" spans="5:6">
      <c r="E248">
        <v>16</v>
      </c>
      <c r="F248" t="s">
        <v>249</v>
      </c>
    </row>
    <row r="249" spans="5:6">
      <c r="E249">
        <v>17</v>
      </c>
      <c r="F249" t="s">
        <v>250</v>
      </c>
    </row>
    <row r="250" spans="5:6">
      <c r="E250">
        <v>18</v>
      </c>
      <c r="F250" t="s">
        <v>251</v>
      </c>
    </row>
    <row r="251" spans="5:6">
      <c r="E251">
        <v>19</v>
      </c>
      <c r="F251" t="s">
        <v>252</v>
      </c>
    </row>
    <row r="252" spans="5:6">
      <c r="E252">
        <v>20</v>
      </c>
      <c r="F252" t="s">
        <v>253</v>
      </c>
    </row>
    <row r="253" spans="5:6">
      <c r="E253">
        <v>21</v>
      </c>
      <c r="F253" t="s">
        <v>254</v>
      </c>
    </row>
    <row r="254" spans="5:6">
      <c r="E254">
        <v>22</v>
      </c>
      <c r="F254" t="s">
        <v>255</v>
      </c>
    </row>
    <row r="255" spans="5:6">
      <c r="E255">
        <v>23</v>
      </c>
      <c r="F255" t="s">
        <v>256</v>
      </c>
    </row>
    <row r="256" spans="5:6">
      <c r="E256">
        <v>24</v>
      </c>
      <c r="F256" t="s">
        <v>257</v>
      </c>
    </row>
    <row r="257" spans="5:6">
      <c r="E257">
        <v>25</v>
      </c>
      <c r="F257" t="s">
        <v>258</v>
      </c>
    </row>
    <row r="258" spans="5:6">
      <c r="E258">
        <v>26</v>
      </c>
      <c r="F258" t="s">
        <v>259</v>
      </c>
    </row>
    <row r="259" spans="5:6">
      <c r="E259">
        <v>27</v>
      </c>
      <c r="F259" t="s">
        <v>260</v>
      </c>
    </row>
    <row r="260" spans="5:6">
      <c r="E260">
        <v>28</v>
      </c>
      <c r="F260" t="s">
        <v>261</v>
      </c>
    </row>
    <row r="261" spans="5:6">
      <c r="E261">
        <v>29</v>
      </c>
      <c r="F261" t="s">
        <v>362</v>
      </c>
    </row>
    <row r="262" spans="5:6">
      <c r="E262">
        <v>30</v>
      </c>
      <c r="F262" t="s">
        <v>262</v>
      </c>
    </row>
    <row r="263" spans="5:6">
      <c r="E263">
        <v>29</v>
      </c>
      <c r="F263" t="s">
        <v>263</v>
      </c>
    </row>
    <row r="264" spans="5:6">
      <c r="E264">
        <v>30</v>
      </c>
      <c r="F264" t="s">
        <v>264</v>
      </c>
    </row>
    <row r="265" spans="5:6">
      <c r="E265">
        <v>31</v>
      </c>
      <c r="F265" t="s">
        <v>265</v>
      </c>
    </row>
    <row r="266" spans="5:6">
      <c r="E266">
        <v>32</v>
      </c>
      <c r="F266" t="s">
        <v>266</v>
      </c>
    </row>
    <row r="267" spans="5:6">
      <c r="E267">
        <v>33</v>
      </c>
      <c r="F267" t="s">
        <v>267</v>
      </c>
    </row>
    <row r="268" spans="5:6">
      <c r="E268">
        <v>34</v>
      </c>
      <c r="F268" t="s">
        <v>268</v>
      </c>
    </row>
    <row r="269" spans="5:6">
      <c r="E269">
        <v>35</v>
      </c>
      <c r="F269" t="s">
        <v>269</v>
      </c>
    </row>
    <row r="270" spans="5:6">
      <c r="E270">
        <v>36</v>
      </c>
      <c r="F270" t="s">
        <v>270</v>
      </c>
    </row>
    <row r="271" spans="5:6">
      <c r="E271">
        <v>37</v>
      </c>
      <c r="F271" t="s">
        <v>271</v>
      </c>
    </row>
    <row r="272" spans="5:6">
      <c r="E272">
        <v>38</v>
      </c>
      <c r="F272" t="s">
        <v>272</v>
      </c>
    </row>
    <row r="273" spans="5:6">
      <c r="E273">
        <v>39</v>
      </c>
      <c r="F273" t="s">
        <v>273</v>
      </c>
    </row>
    <row r="274" spans="5:6">
      <c r="E274">
        <v>40</v>
      </c>
      <c r="F274" t="s">
        <v>274</v>
      </c>
    </row>
    <row r="275" spans="5:6">
      <c r="E275">
        <v>41</v>
      </c>
      <c r="F275" t="s">
        <v>275</v>
      </c>
    </row>
    <row r="276" spans="5:6">
      <c r="E276">
        <v>40</v>
      </c>
      <c r="F276" t="s">
        <v>276</v>
      </c>
    </row>
    <row r="277" spans="5:6">
      <c r="E277">
        <v>41</v>
      </c>
      <c r="F277" t="s">
        <v>277</v>
      </c>
    </row>
    <row r="278" spans="5:6">
      <c r="E278">
        <v>42</v>
      </c>
      <c r="F278" t="s">
        <v>278</v>
      </c>
    </row>
    <row r="279" spans="5:6">
      <c r="E279">
        <v>43</v>
      </c>
      <c r="F279" t="s">
        <v>279</v>
      </c>
    </row>
    <row r="280" spans="5:6">
      <c r="E280">
        <v>44</v>
      </c>
      <c r="F280" t="s">
        <v>280</v>
      </c>
    </row>
    <row r="281" spans="5:6">
      <c r="E281">
        <v>45</v>
      </c>
      <c r="F281" t="s">
        <v>281</v>
      </c>
    </row>
    <row r="282" spans="5:6">
      <c r="E282">
        <v>46</v>
      </c>
    </row>
    <row r="283" spans="5:6">
      <c r="E283">
        <v>47</v>
      </c>
    </row>
    <row r="284" spans="5:6">
      <c r="E284">
        <v>48</v>
      </c>
    </row>
    <row r="285" spans="5:6">
      <c r="E285">
        <v>49</v>
      </c>
    </row>
    <row r="286" spans="5:6">
      <c r="F286" t="s">
        <v>282</v>
      </c>
    </row>
    <row r="287" spans="5:6">
      <c r="E287">
        <v>1</v>
      </c>
      <c r="F287" t="s">
        <v>283</v>
      </c>
    </row>
    <row r="288" spans="5:6">
      <c r="E288">
        <v>2</v>
      </c>
      <c r="F288" t="s">
        <v>284</v>
      </c>
    </row>
    <row r="289" spans="5:6">
      <c r="E289">
        <v>3</v>
      </c>
      <c r="F289" t="s">
        <v>285</v>
      </c>
    </row>
    <row r="290" spans="5:6">
      <c r="E290">
        <v>4</v>
      </c>
      <c r="F290" t="s">
        <v>286</v>
      </c>
    </row>
    <row r="291" spans="5:6">
      <c r="E291">
        <v>5</v>
      </c>
      <c r="F291" t="s">
        <v>287</v>
      </c>
    </row>
    <row r="292" spans="5:6">
      <c r="E292">
        <v>6</v>
      </c>
      <c r="F292" t="s">
        <v>288</v>
      </c>
    </row>
    <row r="293" spans="5:6">
      <c r="E293">
        <v>7</v>
      </c>
      <c r="F293" t="s">
        <v>289</v>
      </c>
    </row>
    <row r="294" spans="5:6">
      <c r="E294">
        <v>8</v>
      </c>
      <c r="F294" t="s">
        <v>290</v>
      </c>
    </row>
    <row r="295" spans="5:6">
      <c r="E295">
        <v>9</v>
      </c>
      <c r="F295" t="s">
        <v>291</v>
      </c>
    </row>
    <row r="296" spans="5:6">
      <c r="E296">
        <v>10</v>
      </c>
      <c r="F296" t="s">
        <v>292</v>
      </c>
    </row>
    <row r="297" spans="5:6">
      <c r="E297">
        <v>11</v>
      </c>
      <c r="F297" t="s">
        <v>293</v>
      </c>
    </row>
    <row r="298" spans="5:6">
      <c r="E298">
        <v>12</v>
      </c>
      <c r="F298" t="s">
        <v>294</v>
      </c>
    </row>
    <row r="299" spans="5:6">
      <c r="E299">
        <v>13</v>
      </c>
      <c r="F299" t="s">
        <v>295</v>
      </c>
    </row>
    <row r="300" spans="5:6">
      <c r="E300">
        <v>14</v>
      </c>
      <c r="F300" t="s">
        <v>296</v>
      </c>
    </row>
    <row r="301" spans="5:6">
      <c r="E301">
        <v>15</v>
      </c>
      <c r="F301" t="s">
        <v>297</v>
      </c>
    </row>
    <row r="302" spans="5:6">
      <c r="E302">
        <v>16</v>
      </c>
      <c r="F302" t="s">
        <v>298</v>
      </c>
    </row>
    <row r="303" spans="5:6">
      <c r="E303">
        <v>17</v>
      </c>
      <c r="F303" t="s">
        <v>299</v>
      </c>
    </row>
    <row r="304" spans="5:6">
      <c r="E304">
        <v>18</v>
      </c>
      <c r="F304" t="s">
        <v>300</v>
      </c>
    </row>
    <row r="305" spans="5:6">
      <c r="E305">
        <v>19</v>
      </c>
      <c r="F305" t="s">
        <v>301</v>
      </c>
    </row>
    <row r="306" spans="5:6">
      <c r="E306">
        <v>20</v>
      </c>
      <c r="F306" t="s">
        <v>302</v>
      </c>
    </row>
    <row r="307" spans="5:6">
      <c r="E307">
        <v>21</v>
      </c>
      <c r="F307" t="s">
        <v>303</v>
      </c>
    </row>
    <row r="308" spans="5:6">
      <c r="E308">
        <v>22</v>
      </c>
      <c r="F308" t="s">
        <v>304</v>
      </c>
    </row>
    <row r="309" spans="5:6">
      <c r="E309">
        <v>23</v>
      </c>
      <c r="F309" t="s">
        <v>305</v>
      </c>
    </row>
    <row r="310" spans="5:6">
      <c r="E310">
        <v>24</v>
      </c>
      <c r="F310" t="s">
        <v>306</v>
      </c>
    </row>
    <row r="311" spans="5:6">
      <c r="E311">
        <v>25</v>
      </c>
      <c r="F311" t="s">
        <v>307</v>
      </c>
    </row>
    <row r="312" spans="5:6">
      <c r="E312">
        <v>26</v>
      </c>
      <c r="F312" t="s">
        <v>308</v>
      </c>
    </row>
    <row r="313" spans="5:6">
      <c r="E313">
        <v>27</v>
      </c>
      <c r="F313" t="s">
        <v>309</v>
      </c>
    </row>
    <row r="314" spans="5:6">
      <c r="E314">
        <v>28</v>
      </c>
      <c r="F314" t="s">
        <v>310</v>
      </c>
    </row>
    <row r="315" spans="5:6">
      <c r="E315">
        <v>29</v>
      </c>
    </row>
    <row r="316" spans="5:6">
      <c r="E316">
        <v>30</v>
      </c>
    </row>
    <row r="317" spans="5:6">
      <c r="E317">
        <v>31</v>
      </c>
    </row>
    <row r="318" spans="5:6">
      <c r="E318">
        <v>32</v>
      </c>
    </row>
    <row r="319" spans="5:6">
      <c r="F319" t="s">
        <v>311</v>
      </c>
    </row>
    <row r="320" spans="5:6">
      <c r="E320">
        <v>1</v>
      </c>
      <c r="F320" t="s">
        <v>312</v>
      </c>
    </row>
    <row r="321" spans="5:6">
      <c r="E321">
        <v>2</v>
      </c>
      <c r="F321" t="s">
        <v>313</v>
      </c>
    </row>
    <row r="322" spans="5:6">
      <c r="E322">
        <v>3</v>
      </c>
      <c r="F322" t="s">
        <v>314</v>
      </c>
    </row>
    <row r="323" spans="5:6">
      <c r="E323">
        <v>4</v>
      </c>
      <c r="F323" t="s">
        <v>315</v>
      </c>
    </row>
    <row r="324" spans="5:6">
      <c r="E324">
        <v>5</v>
      </c>
      <c r="F324" t="s">
        <v>316</v>
      </c>
    </row>
    <row r="325" spans="5:6">
      <c r="E325">
        <v>6</v>
      </c>
      <c r="F325" t="s">
        <v>317</v>
      </c>
    </row>
    <row r="326" spans="5:6">
      <c r="E326">
        <v>7</v>
      </c>
      <c r="F326" t="s">
        <v>318</v>
      </c>
    </row>
    <row r="327" spans="5:6">
      <c r="E327">
        <v>8</v>
      </c>
      <c r="F327" t="s">
        <v>319</v>
      </c>
    </row>
    <row r="328" spans="5:6">
      <c r="E328">
        <v>9</v>
      </c>
      <c r="F328" t="s">
        <v>320</v>
      </c>
    </row>
    <row r="329" spans="5:6">
      <c r="E329">
        <v>10</v>
      </c>
      <c r="F329" t="s">
        <v>321</v>
      </c>
    </row>
    <row r="330" spans="5:6">
      <c r="E330">
        <v>11</v>
      </c>
      <c r="F330" t="s">
        <v>322</v>
      </c>
    </row>
    <row r="331" spans="5:6">
      <c r="E331">
        <v>12</v>
      </c>
      <c r="F331" t="s">
        <v>323</v>
      </c>
    </row>
    <row r="332" spans="5:6">
      <c r="E332">
        <v>13</v>
      </c>
      <c r="F332" t="s">
        <v>324</v>
      </c>
    </row>
    <row r="333" spans="5:6">
      <c r="E333">
        <v>14</v>
      </c>
      <c r="F333" t="s">
        <v>325</v>
      </c>
    </row>
    <row r="334" spans="5:6">
      <c r="E334">
        <v>15</v>
      </c>
      <c r="F334" t="s">
        <v>326</v>
      </c>
    </row>
    <row r="335" spans="5:6">
      <c r="E335">
        <v>16</v>
      </c>
      <c r="F335" t="s">
        <v>327</v>
      </c>
    </row>
    <row r="336" spans="5:6">
      <c r="E336">
        <v>17</v>
      </c>
      <c r="F336" t="s">
        <v>328</v>
      </c>
    </row>
    <row r="337" spans="5:6">
      <c r="E337">
        <v>18</v>
      </c>
      <c r="F337" t="s">
        <v>329</v>
      </c>
    </row>
    <row r="338" spans="5:6">
      <c r="E338">
        <v>19</v>
      </c>
      <c r="F338" t="s">
        <v>330</v>
      </c>
    </row>
    <row r="339" spans="5:6">
      <c r="E339">
        <v>20</v>
      </c>
      <c r="F339" t="s">
        <v>331</v>
      </c>
    </row>
    <row r="340" spans="5:6">
      <c r="E340">
        <v>21</v>
      </c>
      <c r="F340" t="s">
        <v>332</v>
      </c>
    </row>
    <row r="341" spans="5:6">
      <c r="E341">
        <v>22</v>
      </c>
      <c r="F341" t="s">
        <v>333</v>
      </c>
    </row>
    <row r="342" spans="5:6">
      <c r="E342">
        <v>23</v>
      </c>
      <c r="F342" t="s">
        <v>334</v>
      </c>
    </row>
    <row r="343" spans="5:6">
      <c r="E343">
        <v>24</v>
      </c>
      <c r="F343" t="s">
        <v>335</v>
      </c>
    </row>
    <row r="344" spans="5:6">
      <c r="E344">
        <v>25</v>
      </c>
      <c r="F344" t="s">
        <v>336</v>
      </c>
    </row>
    <row r="345" spans="5:6">
      <c r="E345">
        <v>26</v>
      </c>
      <c r="F345" t="s">
        <v>363</v>
      </c>
    </row>
    <row r="346" spans="5:6">
      <c r="E346">
        <v>27</v>
      </c>
      <c r="F346" t="s">
        <v>337</v>
      </c>
    </row>
    <row r="347" spans="5:6">
      <c r="E347">
        <v>28</v>
      </c>
      <c r="F347" t="s">
        <v>338</v>
      </c>
    </row>
    <row r="348" spans="5:6">
      <c r="E348">
        <v>29</v>
      </c>
      <c r="F348" t="s">
        <v>339</v>
      </c>
    </row>
    <row r="349" spans="5:6">
      <c r="E349">
        <v>30</v>
      </c>
    </row>
    <row r="350" spans="5:6">
      <c r="E350">
        <v>31</v>
      </c>
    </row>
    <row r="351" spans="5:6">
      <c r="E351">
        <v>32</v>
      </c>
    </row>
    <row r="352" spans="5:6">
      <c r="E352">
        <v>33</v>
      </c>
    </row>
    <row r="353" spans="5:6">
      <c r="F353" t="s">
        <v>340</v>
      </c>
    </row>
    <row r="354" spans="5:6">
      <c r="E354">
        <v>1</v>
      </c>
      <c r="F354" t="s">
        <v>341</v>
      </c>
    </row>
    <row r="355" spans="5:6">
      <c r="E355">
        <v>2</v>
      </c>
      <c r="F355" t="s">
        <v>342</v>
      </c>
    </row>
    <row r="356" spans="5:6">
      <c r="E356">
        <v>3</v>
      </c>
      <c r="F356" t="s">
        <v>343</v>
      </c>
    </row>
    <row r="357" spans="5:6">
      <c r="E357">
        <v>4</v>
      </c>
      <c r="F357" t="s">
        <v>344</v>
      </c>
    </row>
    <row r="358" spans="5:6">
      <c r="E358">
        <v>5</v>
      </c>
      <c r="F358" t="s">
        <v>345</v>
      </c>
    </row>
    <row r="359" spans="5:6">
      <c r="E359">
        <v>6</v>
      </c>
      <c r="F359" t="s">
        <v>346</v>
      </c>
    </row>
    <row r="360" spans="5:6">
      <c r="E360">
        <v>7</v>
      </c>
      <c r="F360" t="s">
        <v>347</v>
      </c>
    </row>
    <row r="361" spans="5:6">
      <c r="E361">
        <v>8</v>
      </c>
      <c r="F361" t="s">
        <v>348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Relevés compétences travaillées</vt:lpstr>
      <vt:lpstr>Relevé ceintures</vt:lpstr>
      <vt:lpstr>Bulletin</vt:lpstr>
      <vt:lpstr>Compétences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Geoffroy MEENS</dc:creator>
  <cp:lastModifiedBy> </cp:lastModifiedBy>
  <dcterms:created xsi:type="dcterms:W3CDTF">2016-04-19T18:57:26Z</dcterms:created>
  <dcterms:modified xsi:type="dcterms:W3CDTF">2016-04-20T00:10:24Z</dcterms:modified>
</cp:coreProperties>
</file>