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20" windowWidth="16335" windowHeight="9405" activeTab="1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Feuil1!$B$1:$L$258</definedName>
    <definedName name="Cli">Feuil1!$I$2:$I$2:'Feuil1'!$I$258</definedName>
    <definedName name="Douv">Feuil1!$B$2:$B$258</definedName>
    <definedName name="DTco">Feuil1!$L$2:$L$258</definedName>
    <definedName name="Tco">Feuil1!$K$2:$K$2:'Feuil1'!$K$258</definedName>
  </definedNames>
  <calcPr calcId="145621"/>
</workbook>
</file>

<file path=xl/calcChain.xml><?xml version="1.0" encoding="utf-8"?>
<calcChain xmlns="http://schemas.openxmlformats.org/spreadsheetml/2006/main">
  <c r="AU3" i="2" l="1"/>
  <c r="AV3" i="2"/>
  <c r="AU4" i="2"/>
  <c r="AV4" i="2"/>
  <c r="AU5" i="2"/>
  <c r="AV5" i="2"/>
  <c r="AU6" i="2"/>
  <c r="AV6" i="2"/>
  <c r="AU7" i="2"/>
  <c r="AV7" i="2"/>
  <c r="AU8" i="2"/>
  <c r="AV8" i="2"/>
  <c r="AU9" i="2"/>
  <c r="AV9" i="2"/>
  <c r="AU10" i="2"/>
  <c r="AV10" i="2"/>
  <c r="AU11" i="2"/>
  <c r="AV11" i="2"/>
  <c r="AU12" i="2"/>
  <c r="AV12" i="2"/>
  <c r="AU13" i="2"/>
  <c r="AV13" i="2"/>
  <c r="AU14" i="2"/>
  <c r="AV14" i="2"/>
  <c r="AU15" i="2"/>
  <c r="AV15" i="2"/>
  <c r="AU16" i="2"/>
  <c r="AV16" i="2"/>
  <c r="AU17" i="2"/>
  <c r="AV17" i="2"/>
  <c r="AU18" i="2"/>
  <c r="AV18" i="2"/>
  <c r="AU19" i="2"/>
  <c r="AV19" i="2"/>
  <c r="AU20" i="2"/>
  <c r="AV20" i="2"/>
  <c r="AU21" i="2"/>
  <c r="AV21" i="2"/>
  <c r="AT4" i="2"/>
  <c r="AT5" i="2"/>
  <c r="AT6" i="2"/>
  <c r="AT7" i="2"/>
  <c r="AT8" i="2"/>
  <c r="AT9" i="2"/>
  <c r="AT10" i="2"/>
  <c r="AT11" i="2"/>
  <c r="AT12" i="2"/>
  <c r="AT13" i="2"/>
  <c r="AT14" i="2"/>
  <c r="AT15" i="2"/>
  <c r="AT16" i="2"/>
  <c r="AT17" i="2"/>
  <c r="AT18" i="2"/>
  <c r="AT19" i="2"/>
  <c r="AT20" i="2"/>
  <c r="AT21" i="2"/>
  <c r="AT3" i="2"/>
  <c r="AW4" i="2"/>
  <c r="AW5" i="2"/>
  <c r="AW6" i="2"/>
  <c r="AW7" i="2"/>
  <c r="AW8" i="2"/>
  <c r="AW9" i="2"/>
  <c r="AW10" i="2"/>
  <c r="AW11" i="2"/>
  <c r="AW12" i="2"/>
  <c r="AW13" i="2"/>
  <c r="AW14" i="2"/>
  <c r="AW15" i="2"/>
  <c r="AW16" i="2"/>
  <c r="AW17" i="2"/>
  <c r="AW18" i="2"/>
  <c r="AW19" i="2"/>
  <c r="AW20" i="2"/>
  <c r="AW21" i="2"/>
  <c r="AW3" i="2"/>
  <c r="M190" i="1"/>
  <c r="A3" i="2" a="1"/>
  <c r="A3" i="2" s="1"/>
  <c r="A4" i="2" s="1" a="1"/>
  <c r="A4" i="2" s="1"/>
  <c r="F4" i="2" s="1"/>
  <c r="AR4" i="2" l="1"/>
  <c r="AQ4" i="2"/>
  <c r="AQ3" i="2"/>
  <c r="AM3" i="2"/>
  <c r="AP4" i="2"/>
  <c r="AP3" i="2"/>
  <c r="AR3" i="2"/>
  <c r="AO4" i="2"/>
  <c r="AO3" i="2"/>
  <c r="AM4" i="2"/>
  <c r="AN4" i="2"/>
  <c r="AN3" i="2"/>
  <c r="AH4" i="2"/>
  <c r="AJ3" i="2"/>
  <c r="AG4" i="2"/>
  <c r="AJ4" i="2"/>
  <c r="AI3" i="2"/>
  <c r="AI4" i="2"/>
  <c r="AH3" i="2"/>
  <c r="AK3" i="2"/>
  <c r="AK4" i="2"/>
  <c r="AG3" i="2"/>
  <c r="AC4" i="2"/>
  <c r="AE4" i="2"/>
  <c r="AC3" i="2"/>
  <c r="AD4" i="2"/>
  <c r="AE3" i="2"/>
  <c r="AD3" i="2"/>
  <c r="AA3" i="2"/>
  <c r="Z4" i="2"/>
  <c r="V4" i="2"/>
  <c r="X3" i="2"/>
  <c r="T4" i="2"/>
  <c r="Y4" i="2"/>
  <c r="U4" i="2"/>
  <c r="W3" i="2"/>
  <c r="AA4" i="2"/>
  <c r="X4" i="2"/>
  <c r="Z3" i="2"/>
  <c r="V3" i="2"/>
  <c r="T3" i="2"/>
  <c r="W4" i="2"/>
  <c r="Y3" i="2"/>
  <c r="U3" i="2"/>
  <c r="Q4" i="2"/>
  <c r="Q3" i="2"/>
  <c r="R4" i="2"/>
  <c r="L4" i="2"/>
  <c r="P4" i="2"/>
  <c r="P3" i="2"/>
  <c r="L3" i="2"/>
  <c r="O4" i="2"/>
  <c r="O3" i="2"/>
  <c r="R3" i="2"/>
  <c r="M3" i="2"/>
  <c r="M4" i="2"/>
  <c r="N4" i="2"/>
  <c r="N3" i="2"/>
  <c r="J3" i="2"/>
  <c r="J4" i="2"/>
  <c r="B3" i="2"/>
  <c r="C4" i="2"/>
  <c r="H4" i="2"/>
  <c r="B4" i="2"/>
  <c r="E3" i="2"/>
  <c r="G4" i="2"/>
  <c r="E4" i="2"/>
  <c r="D3" i="2"/>
  <c r="G3" i="2"/>
  <c r="D4" i="2"/>
  <c r="C3" i="2"/>
  <c r="I4" i="2"/>
  <c r="F3" i="2"/>
  <c r="H3" i="2"/>
  <c r="I3" i="2"/>
  <c r="A5" i="2" a="1"/>
  <c r="A5" i="2" s="1"/>
  <c r="AN5" i="2" l="1"/>
  <c r="AR5" i="2"/>
  <c r="AO5" i="2"/>
  <c r="AM5" i="2"/>
  <c r="AP5" i="2"/>
  <c r="AQ5" i="2"/>
  <c r="AK5" i="2"/>
  <c r="AJ5" i="2"/>
  <c r="AH5" i="2"/>
  <c r="AG5" i="2"/>
  <c r="AI5" i="2"/>
  <c r="AC5" i="2"/>
  <c r="AD5" i="2"/>
  <c r="AE5" i="2"/>
  <c r="U5" i="2"/>
  <c r="Y5" i="2"/>
  <c r="V5" i="2"/>
  <c r="Z5" i="2"/>
  <c r="W5" i="2"/>
  <c r="AA5" i="2"/>
  <c r="X5" i="2"/>
  <c r="T5" i="2"/>
  <c r="J5" i="2"/>
  <c r="N5" i="2"/>
  <c r="O5" i="2"/>
  <c r="M5" i="2"/>
  <c r="P5" i="2"/>
  <c r="Q5" i="2"/>
  <c r="L5" i="2"/>
  <c r="R5" i="2"/>
  <c r="H5" i="2"/>
  <c r="F5" i="2"/>
  <c r="C5" i="2"/>
  <c r="D5" i="2"/>
  <c r="I5" i="2"/>
  <c r="B5" i="2"/>
  <c r="E5" i="2"/>
  <c r="G5" i="2"/>
  <c r="A6" i="2" a="1"/>
  <c r="A6" i="2" s="1"/>
  <c r="AN6" i="2" l="1"/>
  <c r="AO6" i="2"/>
  <c r="AR6" i="2"/>
  <c r="AP6" i="2"/>
  <c r="AM6" i="2"/>
  <c r="AQ6" i="2"/>
  <c r="AK6" i="2"/>
  <c r="AH6" i="2"/>
  <c r="AI6" i="2"/>
  <c r="AJ6" i="2"/>
  <c r="AG6" i="2"/>
  <c r="AE6" i="2"/>
  <c r="AC6" i="2"/>
  <c r="AD6" i="2"/>
  <c r="W6" i="2"/>
  <c r="T6" i="2"/>
  <c r="X6" i="2"/>
  <c r="U6" i="2"/>
  <c r="Y6" i="2"/>
  <c r="V6" i="2"/>
  <c r="Z6" i="2"/>
  <c r="AA6" i="2"/>
  <c r="J6" i="2"/>
  <c r="N6" i="2"/>
  <c r="L6" i="2"/>
  <c r="R6" i="2"/>
  <c r="O6" i="2"/>
  <c r="P6" i="2"/>
  <c r="M6" i="2"/>
  <c r="Q6" i="2"/>
  <c r="F6" i="2"/>
  <c r="G6" i="2"/>
  <c r="C6" i="2"/>
  <c r="H6" i="2"/>
  <c r="D6" i="2"/>
  <c r="B6" i="2"/>
  <c r="E6" i="2"/>
  <c r="I6" i="2"/>
  <c r="A7" i="2" a="1"/>
  <c r="A7" i="2" s="1"/>
  <c r="AN7" i="2" l="1"/>
  <c r="AO7" i="2"/>
  <c r="AP7" i="2"/>
  <c r="AR7" i="2"/>
  <c r="AQ7" i="2"/>
  <c r="AM7" i="2"/>
  <c r="AK7" i="2"/>
  <c r="AH7" i="2"/>
  <c r="AG7" i="2"/>
  <c r="AI7" i="2"/>
  <c r="AJ7" i="2"/>
  <c r="AD7" i="2"/>
  <c r="AE7" i="2"/>
  <c r="AC7" i="2"/>
  <c r="U7" i="2"/>
  <c r="Y7" i="2"/>
  <c r="AA7" i="2"/>
  <c r="V7" i="2"/>
  <c r="Z7" i="2"/>
  <c r="T7" i="2"/>
  <c r="W7" i="2"/>
  <c r="X7" i="2"/>
  <c r="J7" i="2"/>
  <c r="N7" i="2"/>
  <c r="O7" i="2"/>
  <c r="L7" i="2"/>
  <c r="R7" i="2"/>
  <c r="P7" i="2"/>
  <c r="Q7" i="2"/>
  <c r="M7" i="2"/>
  <c r="I7" i="2"/>
  <c r="H7" i="2"/>
  <c r="F7" i="2"/>
  <c r="B7" i="2"/>
  <c r="C7" i="2"/>
  <c r="D7" i="2"/>
  <c r="E7" i="2"/>
  <c r="G7" i="2"/>
  <c r="A8" i="2" a="1"/>
  <c r="A8" i="2" s="1"/>
  <c r="AN8" i="2" l="1"/>
  <c r="AM8" i="2"/>
  <c r="AO8" i="2"/>
  <c r="AP8" i="2"/>
  <c r="AQ8" i="2"/>
  <c r="AR8" i="2"/>
  <c r="AK8" i="2"/>
  <c r="AI8" i="2"/>
  <c r="AJ8" i="2"/>
  <c r="AG8" i="2"/>
  <c r="AH8" i="2"/>
  <c r="AD8" i="2"/>
  <c r="AE8" i="2"/>
  <c r="AC8" i="2"/>
  <c r="W8" i="2"/>
  <c r="X8" i="2"/>
  <c r="AA8" i="2"/>
  <c r="U8" i="2"/>
  <c r="Y8" i="2"/>
  <c r="T8" i="2"/>
  <c r="V8" i="2"/>
  <c r="Z8" i="2"/>
  <c r="J8" i="2"/>
  <c r="N8" i="2"/>
  <c r="M8" i="2"/>
  <c r="O8" i="2"/>
  <c r="P8" i="2"/>
  <c r="L8" i="2"/>
  <c r="R8" i="2"/>
  <c r="Q8" i="2"/>
  <c r="F8" i="2"/>
  <c r="I8" i="2"/>
  <c r="G8" i="2"/>
  <c r="C8" i="2"/>
  <c r="H8" i="2"/>
  <c r="D8" i="2"/>
  <c r="B8" i="2"/>
  <c r="E8" i="2"/>
  <c r="A9" i="2" a="1"/>
  <c r="A9" i="2" s="1"/>
  <c r="AN9" i="2" l="1"/>
  <c r="AR9" i="2"/>
  <c r="AO9" i="2"/>
  <c r="AM9" i="2"/>
  <c r="AP9" i="2"/>
  <c r="AQ9" i="2"/>
  <c r="AK9" i="2"/>
  <c r="AJ9" i="2"/>
  <c r="AH9" i="2"/>
  <c r="AG9" i="2"/>
  <c r="AI9" i="2"/>
  <c r="AC9" i="2"/>
  <c r="AD9" i="2"/>
  <c r="AE9" i="2"/>
  <c r="U9" i="2"/>
  <c r="Y9" i="2"/>
  <c r="V9" i="2"/>
  <c r="Z9" i="2"/>
  <c r="W9" i="2"/>
  <c r="AA9" i="2"/>
  <c r="X9" i="2"/>
  <c r="T9" i="2"/>
  <c r="J9" i="2"/>
  <c r="N9" i="2"/>
  <c r="O9" i="2"/>
  <c r="M9" i="2"/>
  <c r="P9" i="2"/>
  <c r="Q9" i="2"/>
  <c r="L9" i="2"/>
  <c r="R9" i="2"/>
  <c r="H9" i="2"/>
  <c r="F9" i="2"/>
  <c r="C9" i="2"/>
  <c r="D9" i="2"/>
  <c r="I9" i="2"/>
  <c r="G9" i="2"/>
  <c r="E9" i="2"/>
  <c r="B9" i="2"/>
  <c r="A10" i="2" a="1"/>
  <c r="A10" i="2" s="1"/>
  <c r="AN10" i="2" l="1"/>
  <c r="AO10" i="2"/>
  <c r="AR10" i="2"/>
  <c r="AP10" i="2"/>
  <c r="AM10" i="2"/>
  <c r="AQ10" i="2"/>
  <c r="AK10" i="2"/>
  <c r="AH10" i="2"/>
  <c r="AI10" i="2"/>
  <c r="AJ10" i="2"/>
  <c r="AG10" i="2"/>
  <c r="AE10" i="2"/>
  <c r="AC10" i="2"/>
  <c r="AD10" i="2"/>
  <c r="W10" i="2"/>
  <c r="T10" i="2"/>
  <c r="X10" i="2"/>
  <c r="U10" i="2"/>
  <c r="Y10" i="2"/>
  <c r="V10" i="2"/>
  <c r="Z10" i="2"/>
  <c r="AA10" i="2"/>
  <c r="J10" i="2"/>
  <c r="N10" i="2"/>
  <c r="L10" i="2"/>
  <c r="R10" i="2"/>
  <c r="O10" i="2"/>
  <c r="P10" i="2"/>
  <c r="M10" i="2"/>
  <c r="Q10" i="2"/>
  <c r="F10" i="2"/>
  <c r="G10" i="2"/>
  <c r="C10" i="2"/>
  <c r="H10" i="2"/>
  <c r="D10" i="2"/>
  <c r="I10" i="2"/>
  <c r="B10" i="2"/>
  <c r="E10" i="2"/>
  <c r="A11" i="2" a="1"/>
  <c r="A11" i="2" s="1"/>
  <c r="AN11" i="2" l="1"/>
  <c r="AO11" i="2"/>
  <c r="AP11" i="2"/>
  <c r="AR11" i="2"/>
  <c r="AQ11" i="2"/>
  <c r="AM11" i="2"/>
  <c r="AK11" i="2"/>
  <c r="AH11" i="2"/>
  <c r="AI11" i="2"/>
  <c r="AJ11" i="2"/>
  <c r="AG11" i="2"/>
  <c r="AD11" i="2"/>
  <c r="AE11" i="2"/>
  <c r="AC11" i="2"/>
  <c r="U11" i="2"/>
  <c r="Y11" i="2"/>
  <c r="AA11" i="2"/>
  <c r="V11" i="2"/>
  <c r="Z11" i="2"/>
  <c r="T11" i="2"/>
  <c r="W11" i="2"/>
  <c r="X11" i="2"/>
  <c r="J11" i="2"/>
  <c r="N11" i="2"/>
  <c r="O11" i="2"/>
  <c r="L11" i="2"/>
  <c r="R11" i="2"/>
  <c r="P11" i="2"/>
  <c r="Q11" i="2"/>
  <c r="M11" i="2"/>
  <c r="A12" i="2" a="1"/>
  <c r="A12" i="2" s="1"/>
  <c r="I11" i="2"/>
  <c r="H11" i="2"/>
  <c r="F11" i="2"/>
  <c r="B11" i="2"/>
  <c r="C11" i="2"/>
  <c r="D11" i="2"/>
  <c r="G11" i="2"/>
  <c r="E11" i="2"/>
  <c r="AN12" i="2" l="1"/>
  <c r="AM12" i="2"/>
  <c r="AO12" i="2"/>
  <c r="AP12" i="2"/>
  <c r="AQ12" i="2"/>
  <c r="AR12" i="2"/>
  <c r="AK12" i="2"/>
  <c r="AI12" i="2"/>
  <c r="AJ12" i="2"/>
  <c r="AG12" i="2"/>
  <c r="AH12" i="2"/>
  <c r="AD12" i="2"/>
  <c r="AE12" i="2"/>
  <c r="AC12" i="2"/>
  <c r="W12" i="2"/>
  <c r="X12" i="2"/>
  <c r="AA12" i="2"/>
  <c r="U12" i="2"/>
  <c r="Y12" i="2"/>
  <c r="T12" i="2"/>
  <c r="V12" i="2"/>
  <c r="Z12" i="2"/>
  <c r="J12" i="2"/>
  <c r="N12" i="2"/>
  <c r="M12" i="2"/>
  <c r="O12" i="2"/>
  <c r="P12" i="2"/>
  <c r="L12" i="2"/>
  <c r="R12" i="2"/>
  <c r="Q12" i="2"/>
  <c r="A13" i="2" a="1"/>
  <c r="A13" i="2" s="1"/>
  <c r="F12" i="2"/>
  <c r="I12" i="2"/>
  <c r="G12" i="2"/>
  <c r="C12" i="2"/>
  <c r="H12" i="2"/>
  <c r="B12" i="2"/>
  <c r="D12" i="2"/>
  <c r="E12" i="2"/>
  <c r="AN13" i="2" l="1"/>
  <c r="AR13" i="2"/>
  <c r="AO13" i="2"/>
  <c r="AM13" i="2"/>
  <c r="AP13" i="2"/>
  <c r="AQ13" i="2"/>
  <c r="AK13" i="2"/>
  <c r="AJ13" i="2"/>
  <c r="AH13" i="2"/>
  <c r="AG13" i="2"/>
  <c r="AI13" i="2"/>
  <c r="AC13" i="2"/>
  <c r="AD13" i="2"/>
  <c r="AE13" i="2"/>
  <c r="U13" i="2"/>
  <c r="Y13" i="2"/>
  <c r="V13" i="2"/>
  <c r="Z13" i="2"/>
  <c r="W13" i="2"/>
  <c r="AA13" i="2"/>
  <c r="X13" i="2"/>
  <c r="T13" i="2"/>
  <c r="J13" i="2"/>
  <c r="N13" i="2"/>
  <c r="O13" i="2"/>
  <c r="M13" i="2"/>
  <c r="P13" i="2"/>
  <c r="Q13" i="2"/>
  <c r="L13" i="2"/>
  <c r="R13" i="2"/>
  <c r="A14" i="2" a="1"/>
  <c r="A14" i="2" s="1"/>
  <c r="H13" i="2"/>
  <c r="F13" i="2"/>
  <c r="C13" i="2"/>
  <c r="D13" i="2"/>
  <c r="I13" i="2"/>
  <c r="B13" i="2"/>
  <c r="E13" i="2"/>
  <c r="G13" i="2"/>
  <c r="AN14" i="2" l="1"/>
  <c r="AO14" i="2"/>
  <c r="AR14" i="2"/>
  <c r="AP14" i="2"/>
  <c r="AM14" i="2"/>
  <c r="AQ14" i="2"/>
  <c r="AK14" i="2"/>
  <c r="AH14" i="2"/>
  <c r="AI14" i="2"/>
  <c r="AJ14" i="2"/>
  <c r="AG14" i="2"/>
  <c r="AE14" i="2"/>
  <c r="AC14" i="2"/>
  <c r="AD14" i="2"/>
  <c r="W14" i="2"/>
  <c r="T14" i="2"/>
  <c r="X14" i="2"/>
  <c r="U14" i="2"/>
  <c r="Y14" i="2"/>
  <c r="V14" i="2"/>
  <c r="Z14" i="2"/>
  <c r="AA14" i="2"/>
  <c r="J14" i="2"/>
  <c r="N14" i="2"/>
  <c r="L14" i="2"/>
  <c r="R14" i="2"/>
  <c r="O14" i="2"/>
  <c r="P14" i="2"/>
  <c r="M14" i="2"/>
  <c r="Q14" i="2"/>
  <c r="A15" i="2" a="1"/>
  <c r="A15" i="2" s="1"/>
  <c r="F14" i="2"/>
  <c r="G14" i="2"/>
  <c r="C14" i="2"/>
  <c r="H14" i="2"/>
  <c r="D14" i="2"/>
  <c r="I14" i="2"/>
  <c r="B14" i="2"/>
  <c r="E14" i="2"/>
  <c r="AN15" i="2" l="1"/>
  <c r="AO15" i="2"/>
  <c r="AP15" i="2"/>
  <c r="AR15" i="2"/>
  <c r="AQ15" i="2"/>
  <c r="AM15" i="2"/>
  <c r="AK15" i="2"/>
  <c r="AH15" i="2"/>
  <c r="AG15" i="2"/>
  <c r="AI15" i="2"/>
  <c r="AJ15" i="2"/>
  <c r="AD15" i="2"/>
  <c r="AE15" i="2"/>
  <c r="AC15" i="2"/>
  <c r="U15" i="2"/>
  <c r="Y15" i="2"/>
  <c r="AA15" i="2"/>
  <c r="V15" i="2"/>
  <c r="Z15" i="2"/>
  <c r="T15" i="2"/>
  <c r="W15" i="2"/>
  <c r="X15" i="2"/>
  <c r="J15" i="2"/>
  <c r="N15" i="2"/>
  <c r="O15" i="2"/>
  <c r="L15" i="2"/>
  <c r="R15" i="2"/>
  <c r="P15" i="2"/>
  <c r="Q15" i="2"/>
  <c r="M15" i="2"/>
  <c r="A16" i="2" a="1"/>
  <c r="A16" i="2" s="1"/>
  <c r="I15" i="2"/>
  <c r="H15" i="2"/>
  <c r="F15" i="2"/>
  <c r="B15" i="2"/>
  <c r="C15" i="2"/>
  <c r="D15" i="2"/>
  <c r="E15" i="2"/>
  <c r="G15" i="2"/>
  <c r="AN16" i="2" l="1"/>
  <c r="AM16" i="2"/>
  <c r="AO16" i="2"/>
  <c r="AP16" i="2"/>
  <c r="AQ16" i="2"/>
  <c r="AR16" i="2"/>
  <c r="AK16" i="2"/>
  <c r="AI16" i="2"/>
  <c r="AJ16" i="2"/>
  <c r="AG16" i="2"/>
  <c r="AH16" i="2"/>
  <c r="AD16" i="2"/>
  <c r="AE16" i="2"/>
  <c r="AC16" i="2"/>
  <c r="W16" i="2"/>
  <c r="X16" i="2"/>
  <c r="AA16" i="2"/>
  <c r="U16" i="2"/>
  <c r="Y16" i="2"/>
  <c r="T16" i="2"/>
  <c r="V16" i="2"/>
  <c r="Z16" i="2"/>
  <c r="J16" i="2"/>
  <c r="N16" i="2"/>
  <c r="M16" i="2"/>
  <c r="O16" i="2"/>
  <c r="P16" i="2"/>
  <c r="L16" i="2"/>
  <c r="R16" i="2"/>
  <c r="Q16" i="2"/>
  <c r="A17" i="2" a="1"/>
  <c r="A17" i="2" s="1"/>
  <c r="F16" i="2"/>
  <c r="I16" i="2"/>
  <c r="G16" i="2"/>
  <c r="C16" i="2"/>
  <c r="H16" i="2"/>
  <c r="B16" i="2"/>
  <c r="D16" i="2"/>
  <c r="E16" i="2"/>
  <c r="AN17" i="2" l="1"/>
  <c r="AR17" i="2"/>
  <c r="AO17" i="2"/>
  <c r="AM17" i="2"/>
  <c r="AP17" i="2"/>
  <c r="AQ17" i="2"/>
  <c r="AK17" i="2"/>
  <c r="AJ17" i="2"/>
  <c r="AH17" i="2"/>
  <c r="AG17" i="2"/>
  <c r="AI17" i="2"/>
  <c r="AC17" i="2"/>
  <c r="AD17" i="2"/>
  <c r="AE17" i="2"/>
  <c r="U17" i="2"/>
  <c r="Y17" i="2"/>
  <c r="V17" i="2"/>
  <c r="Z17" i="2"/>
  <c r="W17" i="2"/>
  <c r="AA17" i="2"/>
  <c r="X17" i="2"/>
  <c r="T17" i="2"/>
  <c r="J17" i="2"/>
  <c r="N17" i="2"/>
  <c r="O17" i="2"/>
  <c r="M17" i="2"/>
  <c r="P17" i="2"/>
  <c r="Q17" i="2"/>
  <c r="L17" i="2"/>
  <c r="R17" i="2"/>
  <c r="A18" i="2" a="1"/>
  <c r="A18" i="2" s="1"/>
  <c r="H17" i="2"/>
  <c r="F17" i="2"/>
  <c r="C17" i="2"/>
  <c r="D17" i="2"/>
  <c r="I17" i="2"/>
  <c r="G17" i="2"/>
  <c r="E17" i="2"/>
  <c r="B17" i="2"/>
  <c r="AN18" i="2" l="1"/>
  <c r="AO18" i="2"/>
  <c r="AR18" i="2"/>
  <c r="AP18" i="2"/>
  <c r="AM18" i="2"/>
  <c r="AQ18" i="2"/>
  <c r="AK18" i="2"/>
  <c r="AH18" i="2"/>
  <c r="AI18" i="2"/>
  <c r="AJ18" i="2"/>
  <c r="AG18" i="2"/>
  <c r="AE18" i="2"/>
  <c r="AC18" i="2"/>
  <c r="AD18" i="2"/>
  <c r="W18" i="2"/>
  <c r="T18" i="2"/>
  <c r="X18" i="2"/>
  <c r="U18" i="2"/>
  <c r="Y18" i="2"/>
  <c r="V18" i="2"/>
  <c r="Z18" i="2"/>
  <c r="AA18" i="2"/>
  <c r="J18" i="2"/>
  <c r="N18" i="2"/>
  <c r="L18" i="2"/>
  <c r="R18" i="2"/>
  <c r="O18" i="2"/>
  <c r="P18" i="2"/>
  <c r="M18" i="2"/>
  <c r="Q18" i="2"/>
  <c r="A19" i="2" a="1"/>
  <c r="A19" i="2" s="1"/>
  <c r="F18" i="2"/>
  <c r="G18" i="2"/>
  <c r="C18" i="2"/>
  <c r="H18" i="2"/>
  <c r="D18" i="2"/>
  <c r="I18" i="2"/>
  <c r="E18" i="2"/>
  <c r="B18" i="2"/>
  <c r="AN19" i="2" l="1"/>
  <c r="AO19" i="2"/>
  <c r="AP19" i="2"/>
  <c r="AR19" i="2"/>
  <c r="AQ19" i="2"/>
  <c r="AM19" i="2"/>
  <c r="AK19" i="2"/>
  <c r="AH19" i="2"/>
  <c r="AI19" i="2"/>
  <c r="AJ19" i="2"/>
  <c r="AG19" i="2"/>
  <c r="AD19" i="2"/>
  <c r="AE19" i="2"/>
  <c r="AC19" i="2"/>
  <c r="U19" i="2"/>
  <c r="Y19" i="2"/>
  <c r="AA19" i="2"/>
  <c r="V19" i="2"/>
  <c r="Z19" i="2"/>
  <c r="T19" i="2"/>
  <c r="W19" i="2"/>
  <c r="X19" i="2"/>
  <c r="J19" i="2"/>
  <c r="N19" i="2"/>
  <c r="O19" i="2"/>
  <c r="L19" i="2"/>
  <c r="R19" i="2"/>
  <c r="P19" i="2"/>
  <c r="Q19" i="2"/>
  <c r="M19" i="2"/>
  <c r="A20" i="2" a="1"/>
  <c r="A20" i="2" s="1"/>
  <c r="I19" i="2"/>
  <c r="H19" i="2"/>
  <c r="F19" i="2"/>
  <c r="B19" i="2"/>
  <c r="C19" i="2"/>
  <c r="D19" i="2"/>
  <c r="G19" i="2"/>
  <c r="E19" i="2"/>
  <c r="AN20" i="2" l="1"/>
  <c r="AM20" i="2"/>
  <c r="AO20" i="2"/>
  <c r="AP20" i="2"/>
  <c r="AQ20" i="2"/>
  <c r="AR20" i="2"/>
  <c r="AK20" i="2"/>
  <c r="AI20" i="2"/>
  <c r="AJ20" i="2"/>
  <c r="AG20" i="2"/>
  <c r="AH20" i="2"/>
  <c r="AD20" i="2"/>
  <c r="AE20" i="2"/>
  <c r="AC20" i="2"/>
  <c r="W20" i="2"/>
  <c r="X20" i="2"/>
  <c r="AA20" i="2"/>
  <c r="U20" i="2"/>
  <c r="Y20" i="2"/>
  <c r="T20" i="2"/>
  <c r="V20" i="2"/>
  <c r="Z20" i="2"/>
  <c r="J20" i="2"/>
  <c r="N20" i="2"/>
  <c r="M20" i="2"/>
  <c r="O20" i="2"/>
  <c r="P20" i="2"/>
  <c r="L20" i="2"/>
  <c r="R20" i="2"/>
  <c r="Q20" i="2"/>
  <c r="A21" i="2" a="1"/>
  <c r="A21" i="2" s="1"/>
  <c r="F20" i="2"/>
  <c r="I20" i="2"/>
  <c r="G20" i="2"/>
  <c r="C20" i="2"/>
  <c r="H20" i="2"/>
  <c r="B20" i="2"/>
  <c r="D20" i="2"/>
  <c r="E20" i="2"/>
  <c r="AN21" i="2" l="1"/>
  <c r="AR21" i="2"/>
  <c r="AO21" i="2"/>
  <c r="AM21" i="2"/>
  <c r="AP21" i="2"/>
  <c r="AQ21" i="2"/>
  <c r="AK21" i="2"/>
  <c r="AH21" i="2"/>
  <c r="AG21" i="2"/>
  <c r="AJ21" i="2"/>
  <c r="AI21" i="2"/>
  <c r="AC21" i="2"/>
  <c r="AD21" i="2"/>
  <c r="AE21" i="2"/>
  <c r="U21" i="2"/>
  <c r="Y21" i="2"/>
  <c r="V21" i="2"/>
  <c r="Z21" i="2"/>
  <c r="W21" i="2"/>
  <c r="AA21" i="2"/>
  <c r="X21" i="2"/>
  <c r="T21" i="2"/>
  <c r="J21" i="2"/>
  <c r="N21" i="2"/>
  <c r="O21" i="2"/>
  <c r="M21" i="2"/>
  <c r="P21" i="2"/>
  <c r="Q21" i="2"/>
  <c r="L21" i="2"/>
  <c r="R21" i="2"/>
  <c r="A22" i="2" a="1"/>
  <c r="A22" i="2" s="1"/>
  <c r="H21" i="2"/>
  <c r="F21" i="2"/>
  <c r="C21" i="2"/>
  <c r="I21" i="2"/>
  <c r="B21" i="2"/>
  <c r="D21" i="2"/>
  <c r="G21" i="2"/>
  <c r="E21" i="2"/>
</calcChain>
</file>

<file path=xl/sharedStrings.xml><?xml version="1.0" encoding="utf-8"?>
<sst xmlns="http://schemas.openxmlformats.org/spreadsheetml/2006/main" count="817" uniqueCount="52">
  <si>
    <t>DateOuverture</t>
  </si>
  <si>
    <t>Client016</t>
  </si>
  <si>
    <t>Client019</t>
  </si>
  <si>
    <t>Client018</t>
  </si>
  <si>
    <t>Client010</t>
  </si>
  <si>
    <t>Client017</t>
  </si>
  <si>
    <t>Client014</t>
  </si>
  <si>
    <t>Client001</t>
  </si>
  <si>
    <t>Client008</t>
  </si>
  <si>
    <t>Client012</t>
  </si>
  <si>
    <t>Client006</t>
  </si>
  <si>
    <t>Client005</t>
  </si>
  <si>
    <t>Client015</t>
  </si>
  <si>
    <t>Client013</t>
  </si>
  <si>
    <t>Client002</t>
  </si>
  <si>
    <t>Client009</t>
  </si>
  <si>
    <t>Client007</t>
  </si>
  <si>
    <t>Client003</t>
  </si>
  <si>
    <t>client011</t>
  </si>
  <si>
    <t>Client004</t>
  </si>
  <si>
    <t>TypeContact</t>
  </si>
  <si>
    <t>DetailTypeContact</t>
  </si>
  <si>
    <t>Plannings et Annuaires</t>
  </si>
  <si>
    <t>Modification</t>
  </si>
  <si>
    <t>Demande d'information</t>
  </si>
  <si>
    <t>Dossier</t>
  </si>
  <si>
    <t>Dysfonctionnement Op</t>
  </si>
  <si>
    <t>Article incohérent, incomplet ou erroné</t>
  </si>
  <si>
    <t>Fonctionnement Plateau</t>
  </si>
  <si>
    <t>Transmission d'information</t>
  </si>
  <si>
    <t>Autre</t>
  </si>
  <si>
    <t>Dysfonctionnement Client</t>
  </si>
  <si>
    <t>Instruction incorrecte</t>
  </si>
  <si>
    <t>Planning</t>
  </si>
  <si>
    <t>Dysfonctionnement Interne</t>
  </si>
  <si>
    <t>Problème Technique (Fax, Informatique…)</t>
  </si>
  <si>
    <t>Procédure</t>
  </si>
  <si>
    <t>Messages</t>
  </si>
  <si>
    <t>Mise à jour non effectuée</t>
  </si>
  <si>
    <t>Facturation / Paie</t>
  </si>
  <si>
    <t>Structure dossier et procédures</t>
  </si>
  <si>
    <t>Problème technique</t>
  </si>
  <si>
    <t>Procédure (consigne) non respectée</t>
  </si>
  <si>
    <t>Création</t>
  </si>
  <si>
    <t>Attente</t>
  </si>
  <si>
    <t>Suivi non effectué (Fax, E-mail…)</t>
  </si>
  <si>
    <t>Script</t>
  </si>
  <si>
    <t>Mauvaise transmission des informations</t>
  </si>
  <si>
    <t>Erreurs diverses</t>
  </si>
  <si>
    <t>Client</t>
  </si>
  <si>
    <t>Mois 2015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</si>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</sst>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"/>
    <numFmt numFmtId="165" formatCode="General;;"/>
  </numFmts>
  <fonts count="4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i/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FF00"/>
        <bgColor indexed="0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1" fillId="2" borderId="1" xfId="1" applyFont="1" applyFill="1" applyBorder="1" applyAlignment="1">
      <alignment horizontal="center"/>
    </xf>
    <xf numFmtId="15" fontId="1" fillId="0" borderId="2" xfId="1" applyNumberFormat="1" applyFont="1" applyFill="1" applyBorder="1" applyAlignment="1">
      <alignment horizontal="right" wrapText="1"/>
    </xf>
    <xf numFmtId="0" fontId="1" fillId="0" borderId="2" xfId="1" applyFont="1" applyFill="1" applyBorder="1" applyAlignment="1">
      <alignment wrapText="1"/>
    </xf>
    <xf numFmtId="0" fontId="1" fillId="3" borderId="1" xfId="1" applyFont="1" applyFill="1" applyBorder="1" applyAlignment="1">
      <alignment horizontal="center"/>
    </xf>
    <xf numFmtId="0" fontId="1" fillId="4" borderId="2" xfId="1" applyFont="1" applyFill="1" applyBorder="1" applyAlignment="1">
      <alignment wrapText="1"/>
    </xf>
    <xf numFmtId="0" fontId="0" fillId="4" borderId="0" xfId="0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65" fontId="0" fillId="0" borderId="0" xfId="0" applyNumberFormat="1"/>
    <xf numFmtId="0" fontId="2" fillId="0" borderId="4" xfId="0" applyFont="1" applyBorder="1" applyAlignment="1">
      <alignment horizontal="center"/>
    </xf>
    <xf numFmtId="0" fontId="0" fillId="0" borderId="4" xfId="0" applyBorder="1"/>
    <xf numFmtId="165" fontId="0" fillId="0" borderId="4" xfId="0" applyNumberFormat="1" applyBorder="1"/>
    <xf numFmtId="0" fontId="2" fillId="0" borderId="5" xfId="0" applyFont="1" applyBorder="1" applyAlignment="1">
      <alignment horizontal="center"/>
    </xf>
    <xf numFmtId="164" fontId="2" fillId="0" borderId="7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0" fontId="3" fillId="0" borderId="7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2" fillId="0" borderId="6" xfId="0" applyFont="1" applyBorder="1" applyAlignment="1">
      <alignment horizontal="center" vertical="center"/>
    </xf>
    <xf numFmtId="165" fontId="0" fillId="0" borderId="3" xfId="0" applyNumberFormat="1" applyBorder="1"/>
  </cellXfs>
  <cellStyles count="2">
    <cellStyle name="Normal" xfId="0" builtinId="0"/>
    <cellStyle name="Normal_Feuil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58"/>
  <sheetViews>
    <sheetView topLeftCell="B1" workbookViewId="0">
      <selection activeCell="K6" sqref="K6"/>
    </sheetView>
  </sheetViews>
  <sheetFormatPr baseColWidth="10" defaultRowHeight="15" x14ac:dyDescent="0.25"/>
  <cols>
    <col min="11" max="12" width="11.42578125" style="6"/>
  </cols>
  <sheetData>
    <row r="1" spans="2:12" x14ac:dyDescent="0.25">
      <c r="B1" s="1" t="s">
        <v>0</v>
      </c>
      <c r="I1" s="1" t="s">
        <v>49</v>
      </c>
      <c r="K1" s="4" t="s">
        <v>20</v>
      </c>
      <c r="L1" s="4" t="s">
        <v>21</v>
      </c>
    </row>
    <row r="2" spans="2:12" ht="26.25" x14ac:dyDescent="0.25">
      <c r="B2" s="2">
        <v>42009.753171296295</v>
      </c>
      <c r="I2" s="3" t="s">
        <v>1</v>
      </c>
      <c r="K2" s="5" t="s">
        <v>22</v>
      </c>
      <c r="L2" s="5" t="s">
        <v>23</v>
      </c>
    </row>
    <row r="3" spans="2:12" ht="26.25" x14ac:dyDescent="0.25">
      <c r="B3" s="2">
        <v>42010.418969907405</v>
      </c>
      <c r="I3" s="3" t="s">
        <v>2</v>
      </c>
      <c r="K3" s="5" t="s">
        <v>24</v>
      </c>
      <c r="L3" s="5" t="s">
        <v>25</v>
      </c>
    </row>
    <row r="4" spans="2:12" ht="26.25" x14ac:dyDescent="0.25">
      <c r="B4" s="2">
        <v>42010.444652777776</v>
      </c>
      <c r="I4" s="3" t="s">
        <v>3</v>
      </c>
      <c r="K4" s="5" t="s">
        <v>22</v>
      </c>
      <c r="L4" s="5" t="s">
        <v>23</v>
      </c>
    </row>
    <row r="5" spans="2:12" ht="26.25" x14ac:dyDescent="0.25">
      <c r="B5" s="2">
        <v>42011.303344907406</v>
      </c>
      <c r="I5" s="3" t="s">
        <v>4</v>
      </c>
      <c r="K5" s="5" t="s">
        <v>24</v>
      </c>
      <c r="L5" s="5" t="s">
        <v>25</v>
      </c>
    </row>
    <row r="6" spans="2:12" ht="51.75" x14ac:dyDescent="0.25">
      <c r="B6" s="2">
        <v>42011.536180555559</v>
      </c>
      <c r="I6" s="3" t="s">
        <v>5</v>
      </c>
      <c r="K6" s="5" t="s">
        <v>26</v>
      </c>
      <c r="L6" s="5" t="s">
        <v>27</v>
      </c>
    </row>
    <row r="7" spans="2:12" ht="51.75" x14ac:dyDescent="0.25">
      <c r="B7" s="2">
        <v>42011.537974537037</v>
      </c>
      <c r="I7" s="3" t="s">
        <v>5</v>
      </c>
      <c r="K7" s="5" t="s">
        <v>26</v>
      </c>
      <c r="L7" s="5" t="s">
        <v>27</v>
      </c>
    </row>
    <row r="8" spans="2:12" ht="51.75" x14ac:dyDescent="0.25">
      <c r="B8" s="2">
        <v>42011.709803240738</v>
      </c>
      <c r="I8" s="3" t="s">
        <v>1</v>
      </c>
      <c r="K8" s="5" t="s">
        <v>26</v>
      </c>
      <c r="L8" s="5" t="s">
        <v>27</v>
      </c>
    </row>
    <row r="9" spans="2:12" ht="51.75" x14ac:dyDescent="0.25">
      <c r="B9" s="2">
        <v>42012.398321759261</v>
      </c>
      <c r="I9" s="3" t="s">
        <v>6</v>
      </c>
      <c r="K9" s="5" t="s">
        <v>26</v>
      </c>
      <c r="L9" s="5" t="s">
        <v>27</v>
      </c>
    </row>
    <row r="10" spans="2:12" ht="26.25" x14ac:dyDescent="0.25">
      <c r="B10" s="2">
        <v>42012.797395833331</v>
      </c>
      <c r="I10" s="3" t="s">
        <v>7</v>
      </c>
      <c r="K10" s="5" t="s">
        <v>22</v>
      </c>
      <c r="L10" s="5" t="s">
        <v>23</v>
      </c>
    </row>
    <row r="11" spans="2:12" ht="26.25" x14ac:dyDescent="0.25">
      <c r="B11" s="2">
        <v>42016.59746527778</v>
      </c>
      <c r="I11" s="3" t="s">
        <v>3</v>
      </c>
      <c r="K11" s="5" t="s">
        <v>22</v>
      </c>
      <c r="L11" s="5" t="s">
        <v>23</v>
      </c>
    </row>
    <row r="12" spans="2:12" ht="26.25" x14ac:dyDescent="0.25">
      <c r="B12" s="2">
        <v>42016.598576388889</v>
      </c>
      <c r="I12" s="3" t="s">
        <v>3</v>
      </c>
      <c r="K12" s="5" t="s">
        <v>22</v>
      </c>
      <c r="L12" s="5" t="s">
        <v>23</v>
      </c>
    </row>
    <row r="13" spans="2:12" ht="51.75" x14ac:dyDescent="0.25">
      <c r="B13" s="2">
        <v>42016.76972222222</v>
      </c>
      <c r="I13" s="3" t="s">
        <v>1</v>
      </c>
      <c r="K13" s="5" t="s">
        <v>26</v>
      </c>
      <c r="L13" s="5" t="s">
        <v>27</v>
      </c>
    </row>
    <row r="14" spans="2:12" ht="26.25" x14ac:dyDescent="0.25">
      <c r="B14" s="2">
        <v>42019.521377314813</v>
      </c>
      <c r="I14" s="3" t="s">
        <v>8</v>
      </c>
      <c r="K14" s="5" t="s">
        <v>22</v>
      </c>
      <c r="L14" s="5" t="s">
        <v>23</v>
      </c>
    </row>
    <row r="15" spans="2:12" ht="39" x14ac:dyDescent="0.25">
      <c r="B15" s="2">
        <v>42019.634074074071</v>
      </c>
      <c r="I15" s="3" t="s">
        <v>9</v>
      </c>
      <c r="K15" s="5" t="s">
        <v>24</v>
      </c>
      <c r="L15" s="5" t="s">
        <v>28</v>
      </c>
    </row>
    <row r="16" spans="2:12" ht="51.75" x14ac:dyDescent="0.25">
      <c r="B16" s="2">
        <v>42020.643946759257</v>
      </c>
      <c r="I16" s="3" t="s">
        <v>1</v>
      </c>
      <c r="K16" s="5" t="s">
        <v>26</v>
      </c>
      <c r="L16" s="5" t="s">
        <v>27</v>
      </c>
    </row>
    <row r="17" spans="2:12" ht="39" x14ac:dyDescent="0.25">
      <c r="B17" s="2">
        <v>42021.437465277777</v>
      </c>
      <c r="I17" s="3" t="s">
        <v>10</v>
      </c>
      <c r="K17" s="5" t="s">
        <v>29</v>
      </c>
      <c r="L17" s="5" t="s">
        <v>25</v>
      </c>
    </row>
    <row r="18" spans="2:12" ht="39" x14ac:dyDescent="0.25">
      <c r="B18" s="2">
        <v>42023.673055555555</v>
      </c>
      <c r="I18" s="3" t="s">
        <v>3</v>
      </c>
      <c r="K18" s="5" t="s">
        <v>29</v>
      </c>
      <c r="L18" s="5" t="s">
        <v>30</v>
      </c>
    </row>
    <row r="19" spans="2:12" ht="26.25" x14ac:dyDescent="0.25">
      <c r="B19" s="2">
        <v>42024.369756944441</v>
      </c>
      <c r="I19" s="3" t="s">
        <v>7</v>
      </c>
      <c r="K19" s="5" t="s">
        <v>22</v>
      </c>
      <c r="L19" s="5" t="s">
        <v>23</v>
      </c>
    </row>
    <row r="20" spans="2:12" ht="39" x14ac:dyDescent="0.25">
      <c r="B20" s="2">
        <v>42024.446215277778</v>
      </c>
      <c r="I20" s="3" t="s">
        <v>4</v>
      </c>
      <c r="K20" s="5" t="s">
        <v>31</v>
      </c>
      <c r="L20" s="5" t="s">
        <v>32</v>
      </c>
    </row>
    <row r="21" spans="2:12" ht="26.25" x14ac:dyDescent="0.25">
      <c r="B21" s="2">
        <v>42024.448784722219</v>
      </c>
      <c r="I21" s="3" t="s">
        <v>4</v>
      </c>
      <c r="K21" s="5" t="s">
        <v>24</v>
      </c>
      <c r="L21" s="5" t="s">
        <v>25</v>
      </c>
    </row>
    <row r="22" spans="2:12" ht="39" x14ac:dyDescent="0.25">
      <c r="B22" s="2">
        <v>42024.510555555556</v>
      </c>
      <c r="I22" s="3" t="s">
        <v>10</v>
      </c>
      <c r="K22" s="5" t="s">
        <v>24</v>
      </c>
      <c r="L22" s="5" t="s">
        <v>28</v>
      </c>
    </row>
    <row r="23" spans="2:12" ht="51.75" x14ac:dyDescent="0.25">
      <c r="B23" s="2">
        <v>42024.618356481478</v>
      </c>
      <c r="I23" s="3" t="s">
        <v>5</v>
      </c>
      <c r="K23" s="5" t="s">
        <v>26</v>
      </c>
      <c r="L23" s="5" t="s">
        <v>27</v>
      </c>
    </row>
    <row r="24" spans="2:12" ht="39" x14ac:dyDescent="0.25">
      <c r="B24" s="2">
        <v>42024.623680555553</v>
      </c>
      <c r="I24" s="3" t="s">
        <v>7</v>
      </c>
      <c r="K24" s="5" t="s">
        <v>31</v>
      </c>
      <c r="L24" s="5" t="s">
        <v>33</v>
      </c>
    </row>
    <row r="25" spans="2:12" ht="26.25" x14ac:dyDescent="0.25">
      <c r="B25" s="2">
        <v>42025.3359375</v>
      </c>
      <c r="I25" s="3" t="s">
        <v>3</v>
      </c>
      <c r="K25" s="5" t="s">
        <v>22</v>
      </c>
      <c r="L25" s="5" t="s">
        <v>23</v>
      </c>
    </row>
    <row r="26" spans="2:12" ht="64.5" x14ac:dyDescent="0.25">
      <c r="B26" s="2">
        <v>42026.284131944441</v>
      </c>
      <c r="I26" s="3" t="s">
        <v>4</v>
      </c>
      <c r="K26" s="5" t="s">
        <v>34</v>
      </c>
      <c r="L26" s="5" t="s">
        <v>35</v>
      </c>
    </row>
    <row r="27" spans="2:12" ht="26.25" x14ac:dyDescent="0.25">
      <c r="B27" s="2">
        <v>42026.326956018522</v>
      </c>
      <c r="I27" s="3" t="s">
        <v>4</v>
      </c>
      <c r="K27" s="5" t="s">
        <v>24</v>
      </c>
      <c r="L27" s="5" t="s">
        <v>36</v>
      </c>
    </row>
    <row r="28" spans="2:12" ht="51.75" x14ac:dyDescent="0.25">
      <c r="B28" s="2">
        <v>42030.419548611113</v>
      </c>
      <c r="I28" s="3" t="s">
        <v>10</v>
      </c>
      <c r="K28" s="5" t="s">
        <v>26</v>
      </c>
      <c r="L28" s="5" t="s">
        <v>27</v>
      </c>
    </row>
    <row r="29" spans="2:12" ht="26.25" x14ac:dyDescent="0.25">
      <c r="B29" s="2">
        <v>42030.634201388886</v>
      </c>
      <c r="I29" s="3" t="s">
        <v>3</v>
      </c>
      <c r="K29" s="5" t="s">
        <v>22</v>
      </c>
      <c r="L29" s="5" t="s">
        <v>23</v>
      </c>
    </row>
    <row r="30" spans="2:12" ht="26.25" x14ac:dyDescent="0.25">
      <c r="B30" s="2">
        <v>42032.79446759259</v>
      </c>
      <c r="I30" s="3" t="s">
        <v>1</v>
      </c>
      <c r="K30" s="5" t="s">
        <v>22</v>
      </c>
      <c r="L30" s="5" t="s">
        <v>23</v>
      </c>
    </row>
    <row r="31" spans="2:12" ht="26.25" x14ac:dyDescent="0.25">
      <c r="B31" s="2">
        <v>42032.795057870368</v>
      </c>
      <c r="I31" s="3" t="s">
        <v>4</v>
      </c>
      <c r="K31" s="5" t="s">
        <v>24</v>
      </c>
      <c r="L31" s="5" t="s">
        <v>37</v>
      </c>
    </row>
    <row r="32" spans="2:12" ht="64.5" x14ac:dyDescent="0.25">
      <c r="B32" s="2">
        <v>42033.270381944443</v>
      </c>
      <c r="I32" s="3" t="s">
        <v>10</v>
      </c>
      <c r="K32" s="5" t="s">
        <v>34</v>
      </c>
      <c r="L32" s="5" t="s">
        <v>35</v>
      </c>
    </row>
    <row r="33" spans="2:12" ht="26.25" x14ac:dyDescent="0.25">
      <c r="B33" s="2">
        <v>42033.345069444447</v>
      </c>
      <c r="I33" s="3" t="s">
        <v>4</v>
      </c>
      <c r="K33" s="5" t="s">
        <v>24</v>
      </c>
      <c r="L33" s="5" t="s">
        <v>25</v>
      </c>
    </row>
    <row r="34" spans="2:12" ht="26.25" x14ac:dyDescent="0.25">
      <c r="B34" s="2">
        <v>42033.347199074073</v>
      </c>
      <c r="I34" s="3" t="s">
        <v>4</v>
      </c>
      <c r="K34" s="5" t="s">
        <v>24</v>
      </c>
      <c r="L34" s="5" t="s">
        <v>25</v>
      </c>
    </row>
    <row r="35" spans="2:12" ht="26.25" x14ac:dyDescent="0.25">
      <c r="B35" s="2">
        <v>42038.504930555559</v>
      </c>
      <c r="I35" s="3" t="s">
        <v>3</v>
      </c>
      <c r="K35" s="5" t="s">
        <v>22</v>
      </c>
      <c r="L35" s="5" t="s">
        <v>23</v>
      </c>
    </row>
    <row r="36" spans="2:12" ht="39" x14ac:dyDescent="0.25">
      <c r="B36" s="2">
        <v>42038.721817129626</v>
      </c>
      <c r="I36" s="3" t="s">
        <v>11</v>
      </c>
      <c r="K36" s="5" t="s">
        <v>34</v>
      </c>
      <c r="L36" s="5" t="s">
        <v>38</v>
      </c>
    </row>
    <row r="37" spans="2:12" ht="39" x14ac:dyDescent="0.25">
      <c r="B37" s="2">
        <v>42038.724409722221</v>
      </c>
      <c r="I37" s="3" t="s">
        <v>1</v>
      </c>
      <c r="K37" s="5" t="s">
        <v>29</v>
      </c>
      <c r="L37" s="5" t="s">
        <v>25</v>
      </c>
    </row>
    <row r="38" spans="2:12" ht="51.75" x14ac:dyDescent="0.25">
      <c r="B38" s="2">
        <v>42038.731562499997</v>
      </c>
      <c r="I38" s="3" t="s">
        <v>10</v>
      </c>
      <c r="K38" s="5" t="s">
        <v>26</v>
      </c>
      <c r="L38" s="5" t="s">
        <v>27</v>
      </c>
    </row>
    <row r="39" spans="2:12" ht="26.25" x14ac:dyDescent="0.25">
      <c r="B39" s="2">
        <v>42038.823391203703</v>
      </c>
      <c r="I39" s="3" t="s">
        <v>1</v>
      </c>
      <c r="K39" s="5" t="s">
        <v>22</v>
      </c>
      <c r="L39" s="5" t="s">
        <v>23</v>
      </c>
    </row>
    <row r="40" spans="2:12" ht="26.25" x14ac:dyDescent="0.25">
      <c r="B40" s="2">
        <v>42040.363240740742</v>
      </c>
      <c r="I40" s="3" t="s">
        <v>4</v>
      </c>
      <c r="K40" s="5" t="s">
        <v>24</v>
      </c>
      <c r="L40" s="5" t="s">
        <v>37</v>
      </c>
    </row>
    <row r="41" spans="2:12" ht="64.5" x14ac:dyDescent="0.25">
      <c r="B41" s="2">
        <v>42040.376458333332</v>
      </c>
      <c r="I41" s="3" t="s">
        <v>5</v>
      </c>
      <c r="K41" s="5" t="s">
        <v>34</v>
      </c>
      <c r="L41" s="5" t="s">
        <v>35</v>
      </c>
    </row>
    <row r="42" spans="2:12" ht="39" x14ac:dyDescent="0.25">
      <c r="B42" s="2">
        <v>42044.421516203707</v>
      </c>
      <c r="I42" s="3" t="s">
        <v>10</v>
      </c>
      <c r="K42" s="5" t="s">
        <v>29</v>
      </c>
      <c r="L42" s="5" t="s">
        <v>25</v>
      </c>
    </row>
    <row r="43" spans="2:12" ht="26.25" x14ac:dyDescent="0.25">
      <c r="B43" s="2">
        <v>42044.424583333333</v>
      </c>
      <c r="I43" s="3" t="s">
        <v>10</v>
      </c>
      <c r="K43" s="5" t="s">
        <v>24</v>
      </c>
      <c r="L43" s="5" t="s">
        <v>25</v>
      </c>
    </row>
    <row r="44" spans="2:12" ht="51.75" x14ac:dyDescent="0.25">
      <c r="B44" s="2">
        <v>42044.42633101852</v>
      </c>
      <c r="I44" s="3" t="s">
        <v>10</v>
      </c>
      <c r="K44" s="5" t="s">
        <v>26</v>
      </c>
      <c r="L44" s="5" t="s">
        <v>27</v>
      </c>
    </row>
    <row r="45" spans="2:12" ht="39" x14ac:dyDescent="0.25">
      <c r="B45" s="2">
        <v>42046.534120370372</v>
      </c>
      <c r="I45" s="3" t="s">
        <v>10</v>
      </c>
      <c r="K45" s="5" t="s">
        <v>29</v>
      </c>
      <c r="L45" s="5" t="s">
        <v>25</v>
      </c>
    </row>
    <row r="46" spans="2:12" ht="26.25" x14ac:dyDescent="0.25">
      <c r="B46" s="2">
        <v>42046.619884259257</v>
      </c>
      <c r="I46" s="3" t="s">
        <v>5</v>
      </c>
      <c r="K46" s="5" t="s">
        <v>22</v>
      </c>
      <c r="L46" s="5" t="s">
        <v>23</v>
      </c>
    </row>
    <row r="47" spans="2:12" ht="26.25" x14ac:dyDescent="0.25">
      <c r="B47" s="2">
        <v>42046.766608796293</v>
      </c>
      <c r="I47" s="3" t="s">
        <v>8</v>
      </c>
      <c r="K47" s="5" t="s">
        <v>22</v>
      </c>
      <c r="L47" s="5" t="s">
        <v>23</v>
      </c>
    </row>
    <row r="48" spans="2:12" ht="39" x14ac:dyDescent="0.25">
      <c r="B48" s="2">
        <v>42046.811307870368</v>
      </c>
      <c r="I48" s="3" t="s">
        <v>4</v>
      </c>
      <c r="K48" s="5" t="s">
        <v>29</v>
      </c>
      <c r="L48" s="5" t="s">
        <v>25</v>
      </c>
    </row>
    <row r="49" spans="2:12" ht="39" x14ac:dyDescent="0.25">
      <c r="B49" s="2">
        <v>42052.488379629627</v>
      </c>
      <c r="I49" s="3" t="s">
        <v>1</v>
      </c>
      <c r="K49" s="5" t="s">
        <v>29</v>
      </c>
      <c r="L49" s="5" t="s">
        <v>25</v>
      </c>
    </row>
    <row r="50" spans="2:12" ht="39" x14ac:dyDescent="0.25">
      <c r="B50" s="2">
        <v>42052.773240740738</v>
      </c>
      <c r="I50" s="3" t="s">
        <v>10</v>
      </c>
      <c r="K50" s="5" t="s">
        <v>29</v>
      </c>
      <c r="L50" s="5" t="s">
        <v>25</v>
      </c>
    </row>
    <row r="51" spans="2:12" ht="26.25" x14ac:dyDescent="0.25">
      <c r="B51" s="2">
        <v>42052.828020833331</v>
      </c>
      <c r="I51" s="3" t="s">
        <v>10</v>
      </c>
      <c r="K51" s="5" t="s">
        <v>22</v>
      </c>
      <c r="L51" s="5" t="s">
        <v>23</v>
      </c>
    </row>
    <row r="52" spans="2:12" ht="26.25" x14ac:dyDescent="0.25">
      <c r="B52" s="2">
        <v>42053.290266203701</v>
      </c>
      <c r="I52" s="3" t="s">
        <v>4</v>
      </c>
      <c r="K52" s="5" t="s">
        <v>24</v>
      </c>
      <c r="L52" s="5" t="s">
        <v>25</v>
      </c>
    </row>
    <row r="53" spans="2:12" ht="26.25" x14ac:dyDescent="0.25">
      <c r="B53" s="2">
        <v>42053.323344907411</v>
      </c>
      <c r="I53" s="3" t="s">
        <v>4</v>
      </c>
      <c r="K53" s="5" t="s">
        <v>24</v>
      </c>
      <c r="L53" s="5" t="s">
        <v>25</v>
      </c>
    </row>
    <row r="54" spans="2:12" ht="26.25" x14ac:dyDescent="0.25">
      <c r="B54" s="2">
        <v>42053.323611111111</v>
      </c>
      <c r="I54" s="3" t="s">
        <v>10</v>
      </c>
      <c r="K54" s="5" t="s">
        <v>24</v>
      </c>
      <c r="L54" s="5" t="s">
        <v>25</v>
      </c>
    </row>
    <row r="55" spans="2:12" ht="39" x14ac:dyDescent="0.25">
      <c r="B55" s="2">
        <v>42058.486921296295</v>
      </c>
      <c r="I55" s="3" t="s">
        <v>2</v>
      </c>
      <c r="K55" s="5" t="s">
        <v>29</v>
      </c>
      <c r="L55" s="5" t="s">
        <v>39</v>
      </c>
    </row>
    <row r="56" spans="2:12" ht="26.25" x14ac:dyDescent="0.25">
      <c r="B56" s="2">
        <v>42058.610162037039</v>
      </c>
      <c r="I56" s="3" t="s">
        <v>12</v>
      </c>
      <c r="K56" s="5" t="s">
        <v>24</v>
      </c>
      <c r="L56" s="5" t="s">
        <v>30</v>
      </c>
    </row>
    <row r="57" spans="2:12" ht="39" x14ac:dyDescent="0.25">
      <c r="B57" s="2">
        <v>42058.621099537035</v>
      </c>
      <c r="I57" s="3" t="s">
        <v>12</v>
      </c>
      <c r="K57" s="5" t="s">
        <v>34</v>
      </c>
      <c r="L57" s="5" t="s">
        <v>40</v>
      </c>
    </row>
    <row r="58" spans="2:12" ht="26.25" x14ac:dyDescent="0.25">
      <c r="B58" s="2">
        <v>42058.729780092595</v>
      </c>
      <c r="I58" s="3" t="s">
        <v>5</v>
      </c>
      <c r="K58" s="5" t="s">
        <v>24</v>
      </c>
      <c r="L58" s="5" t="s">
        <v>25</v>
      </c>
    </row>
    <row r="59" spans="2:12" ht="39" x14ac:dyDescent="0.25">
      <c r="B59" s="2">
        <v>42059.452962962961</v>
      </c>
      <c r="I59" s="3" t="s">
        <v>2</v>
      </c>
      <c r="K59" s="5" t="s">
        <v>34</v>
      </c>
      <c r="L59" s="5" t="s">
        <v>40</v>
      </c>
    </row>
    <row r="60" spans="2:12" ht="39" x14ac:dyDescent="0.25">
      <c r="B60" s="2">
        <v>42060.481493055559</v>
      </c>
      <c r="I60" s="3" t="s">
        <v>1</v>
      </c>
      <c r="K60" s="5" t="s">
        <v>31</v>
      </c>
      <c r="L60" s="5" t="s">
        <v>41</v>
      </c>
    </row>
    <row r="61" spans="2:12" ht="39" x14ac:dyDescent="0.25">
      <c r="B61" s="2">
        <v>42060.772534722222</v>
      </c>
      <c r="I61" s="3" t="s">
        <v>4</v>
      </c>
      <c r="K61" s="5" t="s">
        <v>29</v>
      </c>
      <c r="L61" s="5" t="s">
        <v>30</v>
      </c>
    </row>
    <row r="62" spans="2:12" ht="26.25" x14ac:dyDescent="0.25">
      <c r="B62" s="2">
        <v>42061.69263888889</v>
      </c>
      <c r="I62" s="3" t="s">
        <v>5</v>
      </c>
      <c r="K62" s="5" t="s">
        <v>22</v>
      </c>
      <c r="L62" s="5" t="s">
        <v>23</v>
      </c>
    </row>
    <row r="63" spans="2:12" ht="39" x14ac:dyDescent="0.25">
      <c r="B63" s="2">
        <v>42062.628460648149</v>
      </c>
      <c r="I63" s="3" t="s">
        <v>10</v>
      </c>
      <c r="K63" s="5" t="s">
        <v>29</v>
      </c>
      <c r="L63" s="5" t="s">
        <v>30</v>
      </c>
    </row>
    <row r="64" spans="2:12" ht="26.25" x14ac:dyDescent="0.25">
      <c r="B64" s="2">
        <v>42062.71539351852</v>
      </c>
      <c r="I64" s="3" t="s">
        <v>8</v>
      </c>
      <c r="K64" s="5" t="s">
        <v>22</v>
      </c>
      <c r="L64" s="5" t="s">
        <v>23</v>
      </c>
    </row>
    <row r="65" spans="2:12" ht="64.5" x14ac:dyDescent="0.25">
      <c r="B65" s="2">
        <v>42062.769872685189</v>
      </c>
      <c r="I65" s="3" t="s">
        <v>12</v>
      </c>
      <c r="K65" s="5" t="s">
        <v>34</v>
      </c>
      <c r="L65" s="5" t="s">
        <v>35</v>
      </c>
    </row>
    <row r="66" spans="2:12" ht="39" x14ac:dyDescent="0.25">
      <c r="B66" s="2">
        <v>42062.773252314815</v>
      </c>
      <c r="I66" s="3" t="s">
        <v>12</v>
      </c>
      <c r="K66" s="5" t="s">
        <v>29</v>
      </c>
      <c r="L66" s="5" t="s">
        <v>25</v>
      </c>
    </row>
    <row r="67" spans="2:12" ht="39" x14ac:dyDescent="0.25">
      <c r="B67" s="2">
        <v>42065.410081018519</v>
      </c>
      <c r="I67" s="3" t="s">
        <v>3</v>
      </c>
      <c r="K67" s="5" t="s">
        <v>29</v>
      </c>
      <c r="L67" s="5" t="s">
        <v>25</v>
      </c>
    </row>
    <row r="68" spans="2:12" ht="26.25" x14ac:dyDescent="0.25">
      <c r="B68" s="2">
        <v>42065.429965277777</v>
      </c>
      <c r="I68" s="3" t="s">
        <v>10</v>
      </c>
      <c r="K68" s="5" t="s">
        <v>24</v>
      </c>
      <c r="L68" s="5" t="s">
        <v>25</v>
      </c>
    </row>
    <row r="69" spans="2:12" ht="26.25" x14ac:dyDescent="0.25">
      <c r="B69" s="2">
        <v>42068.649016203701</v>
      </c>
      <c r="I69" s="3" t="s">
        <v>3</v>
      </c>
      <c r="K69" s="5" t="s">
        <v>22</v>
      </c>
      <c r="L69" s="5" t="s">
        <v>23</v>
      </c>
    </row>
    <row r="70" spans="2:12" ht="39" x14ac:dyDescent="0.25">
      <c r="B70" s="2">
        <v>42069.434699074074</v>
      </c>
      <c r="I70" s="3" t="s">
        <v>6</v>
      </c>
      <c r="K70" s="5" t="s">
        <v>29</v>
      </c>
      <c r="L70" s="5" t="s">
        <v>36</v>
      </c>
    </row>
    <row r="71" spans="2:12" ht="51.75" x14ac:dyDescent="0.25">
      <c r="B71" s="2">
        <v>42069.76017361111</v>
      </c>
      <c r="I71" s="3" t="s">
        <v>1</v>
      </c>
      <c r="K71" s="5" t="s">
        <v>26</v>
      </c>
      <c r="L71" s="5" t="s">
        <v>42</v>
      </c>
    </row>
    <row r="72" spans="2:12" ht="26.25" x14ac:dyDescent="0.25">
      <c r="B72" s="2">
        <v>42072.473738425928</v>
      </c>
      <c r="I72" s="3" t="s">
        <v>12</v>
      </c>
      <c r="K72" s="5" t="s">
        <v>24</v>
      </c>
      <c r="L72" s="5" t="s">
        <v>37</v>
      </c>
    </row>
    <row r="73" spans="2:12" ht="26.25" x14ac:dyDescent="0.25">
      <c r="B73" s="2">
        <v>42072.498715277776</v>
      </c>
      <c r="I73" s="3" t="s">
        <v>5</v>
      </c>
      <c r="K73" s="5" t="s">
        <v>24</v>
      </c>
      <c r="L73" s="5" t="s">
        <v>30</v>
      </c>
    </row>
    <row r="74" spans="2:12" ht="51.75" x14ac:dyDescent="0.25">
      <c r="B74" s="2">
        <v>42072.531574074077</v>
      </c>
      <c r="I74" s="3" t="s">
        <v>1</v>
      </c>
      <c r="K74" s="5" t="s">
        <v>26</v>
      </c>
      <c r="L74" s="5" t="s">
        <v>27</v>
      </c>
    </row>
    <row r="75" spans="2:12" ht="26.25" x14ac:dyDescent="0.25">
      <c r="B75" s="2">
        <v>42073.424340277779</v>
      </c>
      <c r="I75" s="3" t="s">
        <v>3</v>
      </c>
      <c r="K75" s="5" t="s">
        <v>24</v>
      </c>
      <c r="L75" s="5" t="s">
        <v>36</v>
      </c>
    </row>
    <row r="76" spans="2:12" ht="26.25" x14ac:dyDescent="0.25">
      <c r="B76" s="2">
        <v>42073.426307870373</v>
      </c>
      <c r="I76" s="3" t="s">
        <v>5</v>
      </c>
      <c r="K76" s="5" t="s">
        <v>24</v>
      </c>
      <c r="L76" s="5" t="s">
        <v>37</v>
      </c>
    </row>
    <row r="77" spans="2:12" ht="26.25" x14ac:dyDescent="0.25">
      <c r="B77" s="2">
        <v>42074.420960648145</v>
      </c>
      <c r="I77" s="3" t="s">
        <v>13</v>
      </c>
      <c r="K77" s="5" t="s">
        <v>24</v>
      </c>
      <c r="L77" s="5" t="s">
        <v>25</v>
      </c>
    </row>
    <row r="78" spans="2:12" ht="26.25" x14ac:dyDescent="0.25">
      <c r="B78" s="2">
        <v>42080.458298611113</v>
      </c>
      <c r="I78" s="3" t="s">
        <v>3</v>
      </c>
      <c r="K78" s="5" t="s">
        <v>22</v>
      </c>
      <c r="L78" s="5" t="s">
        <v>43</v>
      </c>
    </row>
    <row r="79" spans="2:12" ht="26.25" x14ac:dyDescent="0.25">
      <c r="B79" s="2">
        <v>42080.600370370368</v>
      </c>
      <c r="I79" s="3" t="s">
        <v>2</v>
      </c>
      <c r="K79" s="5" t="s">
        <v>22</v>
      </c>
      <c r="L79" s="5" t="s">
        <v>23</v>
      </c>
    </row>
    <row r="80" spans="2:12" ht="39" x14ac:dyDescent="0.25">
      <c r="B80" s="2">
        <v>42082.335833333331</v>
      </c>
      <c r="I80" s="3" t="s">
        <v>4</v>
      </c>
      <c r="K80" s="5" t="s">
        <v>29</v>
      </c>
      <c r="L80" s="5" t="s">
        <v>25</v>
      </c>
    </row>
    <row r="81" spans="2:12" ht="26.25" x14ac:dyDescent="0.25">
      <c r="B81" s="2">
        <v>42082.600046296298</v>
      </c>
      <c r="I81" s="3" t="s">
        <v>1</v>
      </c>
      <c r="K81" s="5" t="s">
        <v>24</v>
      </c>
      <c r="L81" s="5" t="s">
        <v>37</v>
      </c>
    </row>
    <row r="82" spans="2:12" ht="26.25" x14ac:dyDescent="0.25">
      <c r="B82" s="2">
        <v>42083.614317129628</v>
      </c>
      <c r="I82" s="3" t="s">
        <v>8</v>
      </c>
      <c r="K82" s="5" t="s">
        <v>22</v>
      </c>
      <c r="L82" s="5" t="s">
        <v>23</v>
      </c>
    </row>
    <row r="83" spans="2:12" ht="51.75" x14ac:dyDescent="0.25">
      <c r="B83" s="2">
        <v>42086.43240740741</v>
      </c>
      <c r="I83" s="3" t="s">
        <v>7</v>
      </c>
      <c r="K83" s="5" t="s">
        <v>26</v>
      </c>
      <c r="L83" s="5" t="s">
        <v>42</v>
      </c>
    </row>
    <row r="84" spans="2:12" ht="39" x14ac:dyDescent="0.25">
      <c r="B84" s="2">
        <v>42086.43240740741</v>
      </c>
      <c r="I84" s="3" t="s">
        <v>14</v>
      </c>
      <c r="K84" s="5" t="s">
        <v>31</v>
      </c>
      <c r="L84" s="5" t="s">
        <v>41</v>
      </c>
    </row>
    <row r="85" spans="2:12" ht="39" x14ac:dyDescent="0.25">
      <c r="B85" s="2">
        <v>42086.434224537035</v>
      </c>
      <c r="I85" s="3" t="s">
        <v>3</v>
      </c>
      <c r="K85" s="5" t="s">
        <v>34</v>
      </c>
      <c r="L85" s="5" t="s">
        <v>44</v>
      </c>
    </row>
    <row r="86" spans="2:12" ht="39" x14ac:dyDescent="0.25">
      <c r="B86" s="2">
        <v>42086.660868055558</v>
      </c>
      <c r="I86" s="3" t="s">
        <v>7</v>
      </c>
      <c r="K86" s="5" t="s">
        <v>29</v>
      </c>
      <c r="L86" s="5" t="s">
        <v>25</v>
      </c>
    </row>
    <row r="87" spans="2:12" ht="39" x14ac:dyDescent="0.25">
      <c r="B87" s="2">
        <v>42087.420405092591</v>
      </c>
      <c r="I87" s="3" t="s">
        <v>10</v>
      </c>
      <c r="K87" s="5" t="s">
        <v>29</v>
      </c>
      <c r="L87" s="5" t="s">
        <v>25</v>
      </c>
    </row>
    <row r="88" spans="2:12" ht="26.25" x14ac:dyDescent="0.25">
      <c r="B88" s="2">
        <v>42087.454780092594</v>
      </c>
      <c r="I88" s="3" t="s">
        <v>3</v>
      </c>
      <c r="K88" s="5" t="s">
        <v>22</v>
      </c>
      <c r="L88" s="5" t="s">
        <v>23</v>
      </c>
    </row>
    <row r="89" spans="2:12" ht="39" x14ac:dyDescent="0.25">
      <c r="B89" s="2">
        <v>42088.515462962961</v>
      </c>
      <c r="I89" s="3" t="s">
        <v>1</v>
      </c>
      <c r="K89" s="5" t="s">
        <v>34</v>
      </c>
      <c r="L89" s="5" t="s">
        <v>38</v>
      </c>
    </row>
    <row r="90" spans="2:12" ht="26.25" x14ac:dyDescent="0.25">
      <c r="B90" s="2">
        <v>42088.517025462963</v>
      </c>
      <c r="I90" s="3" t="s">
        <v>8</v>
      </c>
      <c r="K90" s="5" t="s">
        <v>22</v>
      </c>
      <c r="L90" s="5" t="s">
        <v>23</v>
      </c>
    </row>
    <row r="91" spans="2:12" ht="51.75" x14ac:dyDescent="0.25">
      <c r="B91" s="2">
        <v>42088.748564814814</v>
      </c>
      <c r="I91" s="3" t="s">
        <v>6</v>
      </c>
      <c r="K91" s="5" t="s">
        <v>26</v>
      </c>
      <c r="L91" s="5" t="s">
        <v>27</v>
      </c>
    </row>
    <row r="92" spans="2:12" ht="39" x14ac:dyDescent="0.25">
      <c r="B92" s="2">
        <v>42088.76221064815</v>
      </c>
      <c r="I92" s="3" t="s">
        <v>15</v>
      </c>
      <c r="K92" s="5" t="s">
        <v>29</v>
      </c>
      <c r="L92" s="5" t="s">
        <v>25</v>
      </c>
    </row>
    <row r="93" spans="2:12" ht="64.5" x14ac:dyDescent="0.25">
      <c r="B93" s="2">
        <v>42089.329085648147</v>
      </c>
      <c r="I93" s="3" t="s">
        <v>14</v>
      </c>
      <c r="K93" s="5" t="s">
        <v>34</v>
      </c>
      <c r="L93" s="5" t="s">
        <v>35</v>
      </c>
    </row>
    <row r="94" spans="2:12" ht="39" x14ac:dyDescent="0.25">
      <c r="B94" s="2">
        <v>42089.738287037035</v>
      </c>
      <c r="I94" s="3" t="s">
        <v>10</v>
      </c>
      <c r="K94" s="5" t="s">
        <v>29</v>
      </c>
      <c r="L94" s="5" t="s">
        <v>25</v>
      </c>
    </row>
    <row r="95" spans="2:12" ht="26.25" x14ac:dyDescent="0.25">
      <c r="B95" s="2">
        <v>42090.751064814816</v>
      </c>
      <c r="I95" s="3" t="s">
        <v>3</v>
      </c>
      <c r="K95" s="5" t="s">
        <v>22</v>
      </c>
      <c r="L95" s="5" t="s">
        <v>23</v>
      </c>
    </row>
    <row r="96" spans="2:12" ht="26.25" x14ac:dyDescent="0.25">
      <c r="B96" s="2">
        <v>42090.760127314818</v>
      </c>
      <c r="I96" s="3" t="s">
        <v>3</v>
      </c>
      <c r="K96" s="5" t="s">
        <v>22</v>
      </c>
      <c r="L96" s="5" t="s">
        <v>23</v>
      </c>
    </row>
    <row r="97" spans="2:12" ht="39" x14ac:dyDescent="0.25">
      <c r="B97" s="2">
        <v>42094.607708333337</v>
      </c>
      <c r="I97" s="3" t="s">
        <v>10</v>
      </c>
      <c r="K97" s="5" t="s">
        <v>34</v>
      </c>
      <c r="L97" s="5" t="s">
        <v>38</v>
      </c>
    </row>
    <row r="98" spans="2:12" ht="51.75" x14ac:dyDescent="0.25">
      <c r="B98" s="2">
        <v>42094.612627314818</v>
      </c>
      <c r="I98" s="3" t="s">
        <v>10</v>
      </c>
      <c r="K98" s="5" t="s">
        <v>26</v>
      </c>
      <c r="L98" s="5" t="s">
        <v>27</v>
      </c>
    </row>
    <row r="99" spans="2:12" ht="39" x14ac:dyDescent="0.25">
      <c r="B99" s="2">
        <v>42094.614363425928</v>
      </c>
      <c r="I99" s="3" t="s">
        <v>10</v>
      </c>
      <c r="K99" s="5" t="s">
        <v>31</v>
      </c>
      <c r="L99" s="5" t="s">
        <v>41</v>
      </c>
    </row>
    <row r="100" spans="2:12" ht="39" x14ac:dyDescent="0.25">
      <c r="B100" s="2">
        <v>42094.62158564815</v>
      </c>
      <c r="I100" s="3" t="s">
        <v>14</v>
      </c>
      <c r="K100" s="5" t="s">
        <v>29</v>
      </c>
      <c r="L100" s="5" t="s">
        <v>25</v>
      </c>
    </row>
    <row r="101" spans="2:12" ht="39" x14ac:dyDescent="0.25">
      <c r="B101" s="2">
        <v>42094.75309027778</v>
      </c>
      <c r="I101" s="3" t="s">
        <v>10</v>
      </c>
      <c r="K101" s="5" t="s">
        <v>29</v>
      </c>
      <c r="L101" s="5" t="s">
        <v>36</v>
      </c>
    </row>
    <row r="102" spans="2:12" ht="26.25" x14ac:dyDescent="0.25">
      <c r="B102" s="2">
        <v>42096.258831018517</v>
      </c>
      <c r="I102" s="3" t="s">
        <v>8</v>
      </c>
      <c r="K102" s="5" t="s">
        <v>22</v>
      </c>
      <c r="L102" s="5" t="s">
        <v>23</v>
      </c>
    </row>
    <row r="103" spans="2:12" ht="39" x14ac:dyDescent="0.25">
      <c r="B103" s="2">
        <v>42096.327384259261</v>
      </c>
      <c r="I103" s="3" t="s">
        <v>1</v>
      </c>
      <c r="K103" s="5" t="s">
        <v>29</v>
      </c>
      <c r="L103" s="5" t="s">
        <v>25</v>
      </c>
    </row>
    <row r="104" spans="2:12" ht="26.25" x14ac:dyDescent="0.25">
      <c r="B104" s="2">
        <v>42097.404780092591</v>
      </c>
      <c r="I104" s="3" t="s">
        <v>10</v>
      </c>
      <c r="K104" s="5" t="s">
        <v>24</v>
      </c>
      <c r="L104" s="5" t="s">
        <v>25</v>
      </c>
    </row>
    <row r="105" spans="2:12" ht="26.25" x14ac:dyDescent="0.25">
      <c r="B105" s="2">
        <v>42097.50267361111</v>
      </c>
      <c r="I105" s="3" t="s">
        <v>3</v>
      </c>
      <c r="K105" s="5" t="s">
        <v>22</v>
      </c>
      <c r="L105" s="5" t="s">
        <v>23</v>
      </c>
    </row>
    <row r="106" spans="2:12" ht="39" x14ac:dyDescent="0.25">
      <c r="B106" s="2">
        <v>42097.574733796297</v>
      </c>
      <c r="I106" s="3" t="s">
        <v>14</v>
      </c>
      <c r="K106" s="5" t="s">
        <v>29</v>
      </c>
      <c r="L106" s="5" t="s">
        <v>25</v>
      </c>
    </row>
    <row r="107" spans="2:12" ht="51.75" x14ac:dyDescent="0.25">
      <c r="B107" s="2">
        <v>42101.506342592591</v>
      </c>
      <c r="I107" s="3" t="s">
        <v>16</v>
      </c>
      <c r="K107" s="5" t="s">
        <v>26</v>
      </c>
      <c r="L107" s="5" t="s">
        <v>42</v>
      </c>
    </row>
    <row r="108" spans="2:12" ht="26.25" x14ac:dyDescent="0.25">
      <c r="B108" s="2">
        <v>42101.512870370374</v>
      </c>
      <c r="I108" s="3" t="s">
        <v>10</v>
      </c>
      <c r="K108" s="5" t="s">
        <v>24</v>
      </c>
      <c r="L108" s="5" t="s">
        <v>25</v>
      </c>
    </row>
    <row r="109" spans="2:12" ht="39" x14ac:dyDescent="0.25">
      <c r="B109" s="2">
        <v>42101.668425925927</v>
      </c>
      <c r="I109" s="3" t="s">
        <v>3</v>
      </c>
      <c r="K109" s="5" t="s">
        <v>29</v>
      </c>
      <c r="L109" s="5" t="s">
        <v>36</v>
      </c>
    </row>
    <row r="110" spans="2:12" ht="26.25" x14ac:dyDescent="0.25">
      <c r="B110" s="2">
        <v>42102.53328703704</v>
      </c>
      <c r="I110" s="3" t="s">
        <v>1</v>
      </c>
      <c r="K110" s="5" t="s">
        <v>24</v>
      </c>
      <c r="L110" s="5" t="s">
        <v>37</v>
      </c>
    </row>
    <row r="111" spans="2:12" ht="26.25" x14ac:dyDescent="0.25">
      <c r="B111" s="2">
        <v>42102.713182870371</v>
      </c>
      <c r="I111" s="3" t="s">
        <v>14</v>
      </c>
      <c r="K111" s="5" t="s">
        <v>24</v>
      </c>
      <c r="L111" s="5" t="s">
        <v>37</v>
      </c>
    </row>
    <row r="112" spans="2:12" ht="26.25" x14ac:dyDescent="0.25">
      <c r="B112" s="2">
        <v>42103.489317129628</v>
      </c>
      <c r="I112" s="3" t="s">
        <v>1</v>
      </c>
      <c r="K112" s="5" t="s">
        <v>24</v>
      </c>
      <c r="L112" s="5" t="s">
        <v>30</v>
      </c>
    </row>
    <row r="113" spans="2:12" ht="26.25" x14ac:dyDescent="0.25">
      <c r="B113" s="2">
        <v>42104.518229166664</v>
      </c>
      <c r="I113" s="3" t="s">
        <v>14</v>
      </c>
      <c r="K113" s="5" t="s">
        <v>24</v>
      </c>
      <c r="L113" s="5" t="s">
        <v>37</v>
      </c>
    </row>
    <row r="114" spans="2:12" ht="39" x14ac:dyDescent="0.25">
      <c r="B114" s="2">
        <v>42107.310115740744</v>
      </c>
      <c r="I114" s="3" t="s">
        <v>4</v>
      </c>
      <c r="K114" s="5" t="s">
        <v>31</v>
      </c>
      <c r="L114" s="5" t="s">
        <v>32</v>
      </c>
    </row>
    <row r="115" spans="2:12" ht="26.25" x14ac:dyDescent="0.25">
      <c r="B115" s="2">
        <v>42107.437881944446</v>
      </c>
      <c r="I115" s="3" t="s">
        <v>1</v>
      </c>
      <c r="K115" s="5" t="s">
        <v>24</v>
      </c>
      <c r="L115" s="5" t="s">
        <v>25</v>
      </c>
    </row>
    <row r="116" spans="2:12" ht="51.75" x14ac:dyDescent="0.25">
      <c r="B116" s="2">
        <v>42107.785381944443</v>
      </c>
      <c r="I116" s="3" t="s">
        <v>1</v>
      </c>
      <c r="K116" s="5" t="s">
        <v>26</v>
      </c>
      <c r="L116" s="5" t="s">
        <v>27</v>
      </c>
    </row>
    <row r="117" spans="2:12" ht="51.75" x14ac:dyDescent="0.25">
      <c r="B117" s="2">
        <v>42107.829282407409</v>
      </c>
      <c r="I117" s="3" t="s">
        <v>1</v>
      </c>
      <c r="K117" s="5" t="s">
        <v>26</v>
      </c>
      <c r="L117" s="5" t="s">
        <v>27</v>
      </c>
    </row>
    <row r="118" spans="2:12" ht="39" x14ac:dyDescent="0.25">
      <c r="B118" s="2">
        <v>42108.453148148146</v>
      </c>
      <c r="I118" s="3" t="s">
        <v>5</v>
      </c>
      <c r="K118" s="5" t="s">
        <v>29</v>
      </c>
      <c r="L118" s="5" t="s">
        <v>25</v>
      </c>
    </row>
    <row r="119" spans="2:12" ht="26.25" x14ac:dyDescent="0.25">
      <c r="B119" s="2">
        <v>42108.742106481484</v>
      </c>
      <c r="I119" s="3" t="s">
        <v>5</v>
      </c>
      <c r="K119" s="5" t="s">
        <v>22</v>
      </c>
      <c r="L119" s="5" t="s">
        <v>23</v>
      </c>
    </row>
    <row r="120" spans="2:12" ht="39" x14ac:dyDescent="0.25">
      <c r="B120" s="2">
        <v>42109.488715277781</v>
      </c>
      <c r="I120" s="3" t="s">
        <v>10</v>
      </c>
      <c r="K120" s="5" t="s">
        <v>29</v>
      </c>
      <c r="L120" s="5" t="s">
        <v>28</v>
      </c>
    </row>
    <row r="121" spans="2:12" ht="26.25" x14ac:dyDescent="0.25">
      <c r="B121" s="2">
        <v>42109.699421296296</v>
      </c>
      <c r="I121" s="3" t="s">
        <v>3</v>
      </c>
      <c r="K121" s="5" t="s">
        <v>22</v>
      </c>
      <c r="L121" s="5" t="s">
        <v>23</v>
      </c>
    </row>
    <row r="122" spans="2:12" ht="26.25" x14ac:dyDescent="0.25">
      <c r="B122" s="2">
        <v>42109.714074074072</v>
      </c>
      <c r="I122" s="3" t="s">
        <v>3</v>
      </c>
      <c r="K122" s="5" t="s">
        <v>22</v>
      </c>
      <c r="L122" s="5" t="s">
        <v>23</v>
      </c>
    </row>
    <row r="123" spans="2:12" ht="26.25" x14ac:dyDescent="0.25">
      <c r="B123" s="2">
        <v>42109.727800925924</v>
      </c>
      <c r="I123" s="3" t="s">
        <v>5</v>
      </c>
      <c r="K123" s="5" t="s">
        <v>22</v>
      </c>
      <c r="L123" s="5" t="s">
        <v>23</v>
      </c>
    </row>
    <row r="124" spans="2:12" ht="26.25" x14ac:dyDescent="0.25">
      <c r="B124" s="2">
        <v>42109.761087962965</v>
      </c>
      <c r="I124" s="3" t="s">
        <v>8</v>
      </c>
      <c r="K124" s="5" t="s">
        <v>22</v>
      </c>
      <c r="L124" s="5" t="s">
        <v>23</v>
      </c>
    </row>
    <row r="125" spans="2:12" ht="26.25" x14ac:dyDescent="0.25">
      <c r="B125" s="2">
        <v>42110.73940972222</v>
      </c>
      <c r="I125" s="3" t="s">
        <v>7</v>
      </c>
      <c r="K125" s="5" t="s">
        <v>22</v>
      </c>
      <c r="L125" s="5" t="s">
        <v>23</v>
      </c>
    </row>
    <row r="126" spans="2:12" ht="26.25" x14ac:dyDescent="0.25">
      <c r="B126" s="2">
        <v>42110.779780092591</v>
      </c>
      <c r="I126" s="3" t="s">
        <v>14</v>
      </c>
      <c r="K126" s="5" t="s">
        <v>24</v>
      </c>
      <c r="L126" s="5" t="s">
        <v>36</v>
      </c>
    </row>
    <row r="127" spans="2:12" ht="39" x14ac:dyDescent="0.25">
      <c r="B127" s="2">
        <v>42111.807581018518</v>
      </c>
      <c r="I127" s="3" t="s">
        <v>5</v>
      </c>
      <c r="K127" s="5" t="s">
        <v>29</v>
      </c>
      <c r="L127" s="5" t="s">
        <v>25</v>
      </c>
    </row>
    <row r="128" spans="2:12" ht="64.5" x14ac:dyDescent="0.25">
      <c r="B128" s="2">
        <v>42115.404039351852</v>
      </c>
      <c r="I128" s="3" t="s">
        <v>1</v>
      </c>
      <c r="K128" s="5" t="s">
        <v>34</v>
      </c>
      <c r="L128" s="5" t="s">
        <v>35</v>
      </c>
    </row>
    <row r="129" spans="2:12" ht="26.25" x14ac:dyDescent="0.25">
      <c r="B129" s="2">
        <v>42115.425393518519</v>
      </c>
      <c r="I129" s="3" t="s">
        <v>2</v>
      </c>
      <c r="K129" s="5" t="s">
        <v>24</v>
      </c>
      <c r="L129" s="5" t="s">
        <v>25</v>
      </c>
    </row>
    <row r="130" spans="2:12" ht="26.25" x14ac:dyDescent="0.25">
      <c r="B130" s="2">
        <v>42115.733136574076</v>
      </c>
      <c r="I130" s="3" t="s">
        <v>1</v>
      </c>
      <c r="K130" s="5" t="s">
        <v>22</v>
      </c>
      <c r="L130" s="5" t="s">
        <v>23</v>
      </c>
    </row>
    <row r="131" spans="2:12" ht="26.25" x14ac:dyDescent="0.25">
      <c r="B131" s="2">
        <v>42115.765625</v>
      </c>
      <c r="I131" s="3" t="s">
        <v>8</v>
      </c>
      <c r="K131" s="5" t="s">
        <v>22</v>
      </c>
      <c r="L131" s="5" t="s">
        <v>23</v>
      </c>
    </row>
    <row r="132" spans="2:12" ht="64.5" x14ac:dyDescent="0.25">
      <c r="B132" s="2">
        <v>42116.460104166668</v>
      </c>
      <c r="I132" s="3" t="s">
        <v>7</v>
      </c>
      <c r="K132" s="5" t="s">
        <v>34</v>
      </c>
      <c r="L132" s="5" t="s">
        <v>35</v>
      </c>
    </row>
    <row r="133" spans="2:12" ht="64.5" x14ac:dyDescent="0.25">
      <c r="B133" s="2">
        <v>42116.47797453704</v>
      </c>
      <c r="I133" s="3" t="s">
        <v>1</v>
      </c>
      <c r="K133" s="5" t="s">
        <v>34</v>
      </c>
      <c r="L133" s="5" t="s">
        <v>35</v>
      </c>
    </row>
    <row r="134" spans="2:12" ht="26.25" x14ac:dyDescent="0.25">
      <c r="B134" s="2">
        <v>42116.517743055556</v>
      </c>
      <c r="I134" s="3" t="s">
        <v>3</v>
      </c>
      <c r="K134" s="5" t="s">
        <v>22</v>
      </c>
      <c r="L134" s="5" t="s">
        <v>23</v>
      </c>
    </row>
    <row r="135" spans="2:12" ht="26.25" x14ac:dyDescent="0.25">
      <c r="B135" s="2">
        <v>42116.52134259259</v>
      </c>
      <c r="I135" s="3" t="s">
        <v>3</v>
      </c>
      <c r="K135" s="5" t="s">
        <v>22</v>
      </c>
      <c r="L135" s="5" t="s">
        <v>23</v>
      </c>
    </row>
    <row r="136" spans="2:12" ht="39" x14ac:dyDescent="0.25">
      <c r="B136" s="2">
        <v>42118.776192129626</v>
      </c>
      <c r="I136" s="3" t="s">
        <v>10</v>
      </c>
      <c r="K136" s="5" t="s">
        <v>34</v>
      </c>
      <c r="L136" s="5" t="s">
        <v>44</v>
      </c>
    </row>
    <row r="137" spans="2:12" ht="26.25" x14ac:dyDescent="0.25">
      <c r="B137" s="2">
        <v>42122.675902777781</v>
      </c>
      <c r="I137" s="3" t="s">
        <v>5</v>
      </c>
      <c r="K137" s="5" t="s">
        <v>22</v>
      </c>
      <c r="L137" s="5" t="s">
        <v>23</v>
      </c>
    </row>
    <row r="138" spans="2:12" ht="26.25" x14ac:dyDescent="0.25">
      <c r="B138" s="2">
        <v>42122.743611111109</v>
      </c>
      <c r="I138" s="3" t="s">
        <v>1</v>
      </c>
      <c r="K138" s="5" t="s">
        <v>22</v>
      </c>
      <c r="L138" s="5" t="s">
        <v>23</v>
      </c>
    </row>
    <row r="139" spans="2:12" ht="39" x14ac:dyDescent="0.25">
      <c r="B139" s="2">
        <v>42122.78392361111</v>
      </c>
      <c r="I139" s="3" t="s">
        <v>13</v>
      </c>
      <c r="K139" s="5" t="s">
        <v>29</v>
      </c>
      <c r="L139" s="5" t="s">
        <v>25</v>
      </c>
    </row>
    <row r="140" spans="2:12" ht="51.75" x14ac:dyDescent="0.25">
      <c r="B140" s="2">
        <v>42123.779942129629</v>
      </c>
      <c r="I140" s="3" t="s">
        <v>4</v>
      </c>
      <c r="K140" s="5" t="s">
        <v>26</v>
      </c>
      <c r="L140" s="5" t="s">
        <v>42</v>
      </c>
    </row>
    <row r="141" spans="2:12" ht="39" x14ac:dyDescent="0.25">
      <c r="B141" s="2">
        <v>42124.664895833332</v>
      </c>
      <c r="I141" s="3" t="s">
        <v>10</v>
      </c>
      <c r="K141" s="5" t="s">
        <v>29</v>
      </c>
      <c r="L141" s="5" t="s">
        <v>36</v>
      </c>
    </row>
    <row r="142" spans="2:12" ht="26.25" x14ac:dyDescent="0.25">
      <c r="B142" s="2">
        <v>42128.357824074075</v>
      </c>
      <c r="I142" s="3" t="s">
        <v>4</v>
      </c>
      <c r="K142" s="5" t="s">
        <v>24</v>
      </c>
      <c r="L142" s="5" t="s">
        <v>25</v>
      </c>
    </row>
    <row r="143" spans="2:12" ht="26.25" x14ac:dyDescent="0.25">
      <c r="B143" s="2">
        <v>42128.373483796298</v>
      </c>
      <c r="I143" s="3" t="s">
        <v>1</v>
      </c>
      <c r="K143" s="5" t="s">
        <v>24</v>
      </c>
      <c r="L143" s="5" t="s">
        <v>37</v>
      </c>
    </row>
    <row r="144" spans="2:12" ht="26.25" x14ac:dyDescent="0.25">
      <c r="B144" s="2">
        <v>42128.778587962966</v>
      </c>
      <c r="I144" s="3" t="s">
        <v>5</v>
      </c>
      <c r="K144" s="5" t="s">
        <v>24</v>
      </c>
      <c r="L144" s="5" t="s">
        <v>37</v>
      </c>
    </row>
    <row r="145" spans="2:12" ht="26.25" x14ac:dyDescent="0.25">
      <c r="B145" s="2">
        <v>42129.717499999999</v>
      </c>
      <c r="I145" s="3" t="s">
        <v>7</v>
      </c>
      <c r="K145" s="5" t="s">
        <v>24</v>
      </c>
      <c r="L145" s="5" t="s">
        <v>25</v>
      </c>
    </row>
    <row r="146" spans="2:12" ht="39" x14ac:dyDescent="0.25">
      <c r="B146" s="2">
        <v>42129.719155092593</v>
      </c>
      <c r="I146" s="3" t="s">
        <v>7</v>
      </c>
      <c r="K146" s="5" t="s">
        <v>34</v>
      </c>
      <c r="L146" s="5" t="s">
        <v>38</v>
      </c>
    </row>
    <row r="147" spans="2:12" ht="26.25" x14ac:dyDescent="0.25">
      <c r="B147" s="2">
        <v>42129.823217592595</v>
      </c>
      <c r="I147" s="3" t="s">
        <v>4</v>
      </c>
      <c r="K147" s="5" t="s">
        <v>24</v>
      </c>
      <c r="L147" s="5" t="s">
        <v>25</v>
      </c>
    </row>
    <row r="148" spans="2:12" ht="39" x14ac:dyDescent="0.25">
      <c r="B148" s="2">
        <v>42129.837916666664</v>
      </c>
      <c r="I148" s="3" t="s">
        <v>1</v>
      </c>
      <c r="K148" s="5" t="s">
        <v>31</v>
      </c>
      <c r="L148" s="5" t="s">
        <v>32</v>
      </c>
    </row>
    <row r="149" spans="2:12" ht="39" x14ac:dyDescent="0.25">
      <c r="B149" s="2">
        <v>42135.813321759262</v>
      </c>
      <c r="I149" s="3" t="s">
        <v>1</v>
      </c>
      <c r="K149" s="5" t="s">
        <v>29</v>
      </c>
      <c r="L149" s="5" t="s">
        <v>25</v>
      </c>
    </row>
    <row r="150" spans="2:12" ht="51.75" x14ac:dyDescent="0.25">
      <c r="B150" s="2">
        <v>42136.448923611111</v>
      </c>
      <c r="I150" s="3" t="s">
        <v>5</v>
      </c>
      <c r="K150" s="5" t="s">
        <v>34</v>
      </c>
      <c r="L150" s="5" t="s">
        <v>45</v>
      </c>
    </row>
    <row r="151" spans="2:12" ht="26.25" x14ac:dyDescent="0.25">
      <c r="B151" s="2">
        <v>42136.498749999999</v>
      </c>
      <c r="I151" s="3" t="s">
        <v>2</v>
      </c>
      <c r="K151" s="5" t="s">
        <v>24</v>
      </c>
      <c r="L151" s="5" t="s">
        <v>25</v>
      </c>
    </row>
    <row r="152" spans="2:12" ht="39" x14ac:dyDescent="0.25">
      <c r="B152" s="2">
        <v>42136.540543981479</v>
      </c>
      <c r="I152" s="3" t="s">
        <v>1</v>
      </c>
      <c r="K152" s="5" t="s">
        <v>34</v>
      </c>
      <c r="L152" s="5" t="s">
        <v>38</v>
      </c>
    </row>
    <row r="153" spans="2:12" ht="51.75" x14ac:dyDescent="0.25">
      <c r="B153" s="2">
        <v>42142.787685185183</v>
      </c>
      <c r="I153" s="3" t="s">
        <v>8</v>
      </c>
      <c r="K153" s="5" t="s">
        <v>26</v>
      </c>
      <c r="L153" s="5" t="s">
        <v>27</v>
      </c>
    </row>
    <row r="154" spans="2:12" ht="39" x14ac:dyDescent="0.25">
      <c r="B154" s="2">
        <v>42143.508460648147</v>
      </c>
      <c r="I154" s="3" t="s">
        <v>10</v>
      </c>
      <c r="K154" s="5" t="s">
        <v>29</v>
      </c>
      <c r="L154" s="5" t="s">
        <v>25</v>
      </c>
    </row>
    <row r="155" spans="2:12" ht="39" x14ac:dyDescent="0.25">
      <c r="B155" s="2">
        <v>42143.758692129632</v>
      </c>
      <c r="I155" s="3" t="s">
        <v>1</v>
      </c>
      <c r="K155" s="5" t="s">
        <v>31</v>
      </c>
      <c r="L155" s="5" t="s">
        <v>33</v>
      </c>
    </row>
    <row r="156" spans="2:12" ht="39" x14ac:dyDescent="0.25">
      <c r="B156" s="2">
        <v>42143.777951388889</v>
      </c>
      <c r="I156" s="3" t="s">
        <v>7</v>
      </c>
      <c r="K156" s="5" t="s">
        <v>29</v>
      </c>
      <c r="L156" s="5" t="s">
        <v>25</v>
      </c>
    </row>
    <row r="157" spans="2:12" ht="39" x14ac:dyDescent="0.25">
      <c r="B157" s="2">
        <v>42146.709328703706</v>
      </c>
      <c r="I157" s="3" t="s">
        <v>10</v>
      </c>
      <c r="K157" s="5" t="s">
        <v>24</v>
      </c>
      <c r="L157" s="5" t="s">
        <v>28</v>
      </c>
    </row>
    <row r="158" spans="2:12" ht="39" x14ac:dyDescent="0.25">
      <c r="B158" s="2">
        <v>42146.71234953704</v>
      </c>
      <c r="I158" s="3" t="s">
        <v>10</v>
      </c>
      <c r="K158" s="5" t="s">
        <v>29</v>
      </c>
      <c r="L158" s="5" t="s">
        <v>25</v>
      </c>
    </row>
    <row r="159" spans="2:12" ht="26.25" x14ac:dyDescent="0.25">
      <c r="B159" s="2">
        <v>42146.809652777774</v>
      </c>
      <c r="I159" s="3" t="s">
        <v>7</v>
      </c>
      <c r="K159" s="5" t="s">
        <v>24</v>
      </c>
      <c r="L159" s="5" t="s">
        <v>25</v>
      </c>
    </row>
    <row r="160" spans="2:12" ht="26.25" x14ac:dyDescent="0.25">
      <c r="B160" s="2">
        <v>42150.467210648145</v>
      </c>
      <c r="I160" s="3" t="s">
        <v>14</v>
      </c>
      <c r="K160" s="5" t="s">
        <v>24</v>
      </c>
      <c r="L160" s="5" t="s">
        <v>25</v>
      </c>
    </row>
    <row r="161" spans="2:12" ht="26.25" x14ac:dyDescent="0.25">
      <c r="B161" s="2">
        <v>42150.584074074075</v>
      </c>
      <c r="I161" s="3" t="s">
        <v>7</v>
      </c>
      <c r="K161" s="5" t="s">
        <v>24</v>
      </c>
      <c r="L161" s="5" t="s">
        <v>37</v>
      </c>
    </row>
    <row r="162" spans="2:12" ht="26.25" x14ac:dyDescent="0.25">
      <c r="B162" s="2">
        <v>42150.731805555559</v>
      </c>
      <c r="I162" s="3" t="s">
        <v>7</v>
      </c>
      <c r="K162" s="5" t="s">
        <v>24</v>
      </c>
      <c r="L162" s="5" t="s">
        <v>25</v>
      </c>
    </row>
    <row r="163" spans="2:12" ht="26.25" x14ac:dyDescent="0.25">
      <c r="B163" s="2">
        <v>42151.495821759258</v>
      </c>
      <c r="I163" s="3" t="s">
        <v>7</v>
      </c>
      <c r="K163" s="5" t="s">
        <v>24</v>
      </c>
      <c r="L163" s="5" t="s">
        <v>30</v>
      </c>
    </row>
    <row r="164" spans="2:12" ht="39" x14ac:dyDescent="0.25">
      <c r="B164" s="2">
        <v>42151.643819444442</v>
      </c>
      <c r="I164" s="3" t="s">
        <v>13</v>
      </c>
      <c r="K164" s="5" t="s">
        <v>29</v>
      </c>
      <c r="L164" s="5" t="s">
        <v>37</v>
      </c>
    </row>
    <row r="165" spans="2:12" ht="39" x14ac:dyDescent="0.25">
      <c r="B165" s="2">
        <v>42151.656064814815</v>
      </c>
      <c r="I165" s="3" t="s">
        <v>7</v>
      </c>
      <c r="K165" s="5" t="s">
        <v>34</v>
      </c>
      <c r="L165" s="5" t="s">
        <v>38</v>
      </c>
    </row>
    <row r="166" spans="2:12" ht="64.5" x14ac:dyDescent="0.25">
      <c r="B166" s="2">
        <v>42152.40766203704</v>
      </c>
      <c r="I166" s="3" t="s">
        <v>5</v>
      </c>
      <c r="K166" s="5" t="s">
        <v>34</v>
      </c>
      <c r="L166" s="5" t="s">
        <v>35</v>
      </c>
    </row>
    <row r="167" spans="2:12" ht="39" x14ac:dyDescent="0.25">
      <c r="B167" s="2">
        <v>42153.374340277776</v>
      </c>
      <c r="I167" s="3" t="s">
        <v>5</v>
      </c>
      <c r="K167" s="5" t="s">
        <v>34</v>
      </c>
      <c r="L167" s="5" t="s">
        <v>38</v>
      </c>
    </row>
    <row r="168" spans="2:12" ht="26.25" x14ac:dyDescent="0.25">
      <c r="B168" s="2">
        <v>42156.420914351853</v>
      </c>
      <c r="I168" s="3" t="s">
        <v>5</v>
      </c>
      <c r="K168" s="5" t="s">
        <v>22</v>
      </c>
      <c r="L168" s="5" t="s">
        <v>23</v>
      </c>
    </row>
    <row r="169" spans="2:12" ht="26.25" x14ac:dyDescent="0.25">
      <c r="B169" s="2">
        <v>42156.510995370372</v>
      </c>
      <c r="I169" s="3" t="s">
        <v>3</v>
      </c>
      <c r="K169" s="5" t="s">
        <v>22</v>
      </c>
      <c r="L169" s="5" t="s">
        <v>23</v>
      </c>
    </row>
    <row r="170" spans="2:12" ht="26.25" x14ac:dyDescent="0.25">
      <c r="B170" s="2">
        <v>42156.516053240739</v>
      </c>
      <c r="I170" s="3" t="s">
        <v>8</v>
      </c>
      <c r="K170" s="5" t="s">
        <v>22</v>
      </c>
      <c r="L170" s="5" t="s">
        <v>23</v>
      </c>
    </row>
    <row r="171" spans="2:12" ht="39" x14ac:dyDescent="0.25">
      <c r="B171" s="2">
        <v>42156.724212962959</v>
      </c>
      <c r="I171" s="3" t="s">
        <v>10</v>
      </c>
      <c r="K171" s="5" t="s">
        <v>29</v>
      </c>
      <c r="L171" s="5" t="s">
        <v>28</v>
      </c>
    </row>
    <row r="172" spans="2:12" ht="26.25" x14ac:dyDescent="0.25">
      <c r="B172" s="2">
        <v>42158.810104166667</v>
      </c>
      <c r="I172" s="3" t="s">
        <v>7</v>
      </c>
      <c r="K172" s="5" t="s">
        <v>24</v>
      </c>
      <c r="L172" s="5" t="s">
        <v>37</v>
      </c>
    </row>
    <row r="173" spans="2:12" ht="26.25" x14ac:dyDescent="0.25">
      <c r="B173" s="2">
        <v>42163.742488425924</v>
      </c>
      <c r="I173" s="3" t="s">
        <v>14</v>
      </c>
      <c r="K173" s="5" t="s">
        <v>24</v>
      </c>
      <c r="L173" s="5" t="s">
        <v>25</v>
      </c>
    </row>
    <row r="174" spans="2:12" ht="26.25" x14ac:dyDescent="0.25">
      <c r="B174" s="2">
        <v>42163.784247685187</v>
      </c>
      <c r="I174" s="3" t="s">
        <v>1</v>
      </c>
      <c r="K174" s="5" t="s">
        <v>22</v>
      </c>
      <c r="L174" s="5" t="s">
        <v>23</v>
      </c>
    </row>
    <row r="175" spans="2:12" ht="26.25" x14ac:dyDescent="0.25">
      <c r="B175" s="2">
        <v>42163.787673611114</v>
      </c>
      <c r="I175" s="3" t="s">
        <v>14</v>
      </c>
      <c r="K175" s="5" t="s">
        <v>24</v>
      </c>
      <c r="L175" s="5" t="s">
        <v>25</v>
      </c>
    </row>
    <row r="176" spans="2:12" ht="39" x14ac:dyDescent="0.25">
      <c r="B176" s="2">
        <v>42167.514351851853</v>
      </c>
      <c r="I176" s="3" t="s">
        <v>2</v>
      </c>
      <c r="K176" s="5" t="s">
        <v>29</v>
      </c>
      <c r="L176" s="5" t="s">
        <v>36</v>
      </c>
    </row>
    <row r="177" spans="2:13" ht="26.25" x14ac:dyDescent="0.25">
      <c r="B177" s="2">
        <v>42170.486550925925</v>
      </c>
      <c r="I177" s="3" t="s">
        <v>2</v>
      </c>
      <c r="K177" s="5" t="s">
        <v>24</v>
      </c>
      <c r="L177" s="5" t="s">
        <v>37</v>
      </c>
    </row>
    <row r="178" spans="2:13" ht="39" x14ac:dyDescent="0.25">
      <c r="B178" s="2">
        <v>42170.622662037036</v>
      </c>
      <c r="I178" s="3" t="s">
        <v>2</v>
      </c>
      <c r="K178" s="5" t="s">
        <v>34</v>
      </c>
      <c r="L178" s="5" t="s">
        <v>38</v>
      </c>
    </row>
    <row r="179" spans="2:13" ht="26.25" x14ac:dyDescent="0.25">
      <c r="B179" s="2">
        <v>42170.717037037037</v>
      </c>
      <c r="I179" s="3" t="s">
        <v>3</v>
      </c>
      <c r="K179" s="5" t="s">
        <v>22</v>
      </c>
      <c r="L179" s="5" t="s">
        <v>23</v>
      </c>
    </row>
    <row r="180" spans="2:13" ht="39" x14ac:dyDescent="0.25">
      <c r="B180" s="2">
        <v>42171.51121527778</v>
      </c>
      <c r="I180" s="3" t="s">
        <v>8</v>
      </c>
      <c r="K180" s="5" t="s">
        <v>29</v>
      </c>
      <c r="L180" s="5" t="s">
        <v>25</v>
      </c>
    </row>
    <row r="181" spans="2:13" ht="26.25" x14ac:dyDescent="0.25">
      <c r="B181" s="2">
        <v>42172.702118055553</v>
      </c>
      <c r="I181" s="3" t="s">
        <v>3</v>
      </c>
      <c r="K181" s="5" t="s">
        <v>22</v>
      </c>
      <c r="L181" s="5" t="s">
        <v>23</v>
      </c>
    </row>
    <row r="182" spans="2:13" ht="39" x14ac:dyDescent="0.25">
      <c r="B182" s="2">
        <v>42172.78869212963</v>
      </c>
      <c r="I182" s="3" t="s">
        <v>7</v>
      </c>
      <c r="K182" s="5" t="s">
        <v>29</v>
      </c>
      <c r="L182" s="5" t="s">
        <v>25</v>
      </c>
    </row>
    <row r="183" spans="2:13" ht="64.5" x14ac:dyDescent="0.25">
      <c r="B183" s="2">
        <v>42172.836064814815</v>
      </c>
      <c r="I183" s="3" t="s">
        <v>5</v>
      </c>
      <c r="K183" s="5" t="s">
        <v>34</v>
      </c>
      <c r="L183" s="5" t="s">
        <v>35</v>
      </c>
    </row>
    <row r="184" spans="2:13" ht="26.25" x14ac:dyDescent="0.25">
      <c r="B184" s="2">
        <v>42173.574745370373</v>
      </c>
      <c r="I184" s="3" t="s">
        <v>10</v>
      </c>
      <c r="K184" s="5" t="s">
        <v>24</v>
      </c>
      <c r="L184" s="5" t="s">
        <v>30</v>
      </c>
    </row>
    <row r="185" spans="2:13" ht="39" x14ac:dyDescent="0.25">
      <c r="B185" s="2">
        <v>42174.777395833335</v>
      </c>
      <c r="I185" s="3" t="s">
        <v>5</v>
      </c>
      <c r="K185" s="5" t="s">
        <v>29</v>
      </c>
      <c r="L185" s="5" t="s">
        <v>30</v>
      </c>
    </row>
    <row r="186" spans="2:13" ht="26.25" x14ac:dyDescent="0.25">
      <c r="B186" s="2">
        <v>42174.778391203705</v>
      </c>
      <c r="I186" s="3" t="s">
        <v>5</v>
      </c>
      <c r="K186" s="5" t="s">
        <v>22</v>
      </c>
      <c r="L186" s="5" t="s">
        <v>23</v>
      </c>
    </row>
    <row r="187" spans="2:13" ht="26.25" x14ac:dyDescent="0.25">
      <c r="B187" s="2">
        <v>42174.779490740744</v>
      </c>
      <c r="I187" s="3" t="s">
        <v>5</v>
      </c>
      <c r="K187" s="5" t="s">
        <v>22</v>
      </c>
      <c r="L187" s="5" t="s">
        <v>23</v>
      </c>
    </row>
    <row r="188" spans="2:13" ht="39" x14ac:dyDescent="0.25">
      <c r="B188" s="2">
        <v>42174.783263888887</v>
      </c>
      <c r="I188" s="3" t="s">
        <v>10</v>
      </c>
      <c r="K188" s="5" t="s">
        <v>29</v>
      </c>
      <c r="L188" s="5" t="s">
        <v>25</v>
      </c>
    </row>
    <row r="189" spans="2:13" ht="39" x14ac:dyDescent="0.25">
      <c r="B189" s="2">
        <v>42179.444189814814</v>
      </c>
      <c r="I189" s="3" t="s">
        <v>8</v>
      </c>
      <c r="K189" s="5" t="s">
        <v>29</v>
      </c>
      <c r="L189" s="5" t="s">
        <v>36</v>
      </c>
    </row>
    <row r="190" spans="2:13" ht="26.25" x14ac:dyDescent="0.25">
      <c r="B190" s="2">
        <v>42180.524675925924</v>
      </c>
      <c r="I190" s="3" t="s">
        <v>9</v>
      </c>
      <c r="K190" s="5" t="s">
        <v>24</v>
      </c>
      <c r="L190" s="5" t="s">
        <v>39</v>
      </c>
      <c r="M190">
        <f>SUMPRODUCT(1/COUNTIF(Tco,Tco))</f>
        <v>6.000000000000008</v>
      </c>
    </row>
    <row r="191" spans="2:13" ht="26.25" x14ac:dyDescent="0.25">
      <c r="B191" s="2">
        <v>42180.74490740741</v>
      </c>
      <c r="I191" s="3" t="s">
        <v>5</v>
      </c>
      <c r="K191" s="5" t="s">
        <v>22</v>
      </c>
      <c r="L191" s="5" t="s">
        <v>23</v>
      </c>
    </row>
    <row r="192" spans="2:13" ht="39" x14ac:dyDescent="0.25">
      <c r="B192" s="2">
        <v>42181.522233796299</v>
      </c>
      <c r="I192" s="3" t="s">
        <v>3</v>
      </c>
      <c r="K192" s="5" t="s">
        <v>29</v>
      </c>
      <c r="L192" s="5" t="s">
        <v>25</v>
      </c>
    </row>
    <row r="193" spans="2:12" ht="39" x14ac:dyDescent="0.25">
      <c r="B193" s="2">
        <v>42185.005162037036</v>
      </c>
      <c r="I193" s="3" t="s">
        <v>8</v>
      </c>
      <c r="K193" s="5" t="s">
        <v>29</v>
      </c>
      <c r="L193" s="5" t="s">
        <v>36</v>
      </c>
    </row>
    <row r="194" spans="2:12" ht="39" x14ac:dyDescent="0.25">
      <c r="B194" s="2">
        <v>42185.452430555553</v>
      </c>
      <c r="I194" s="3" t="s">
        <v>10</v>
      </c>
      <c r="K194" s="5" t="s">
        <v>29</v>
      </c>
      <c r="L194" s="5" t="s">
        <v>25</v>
      </c>
    </row>
    <row r="195" spans="2:12" ht="26.25" x14ac:dyDescent="0.25">
      <c r="B195" s="2">
        <v>42186.509456018517</v>
      </c>
      <c r="I195" s="3" t="s">
        <v>16</v>
      </c>
      <c r="K195" s="5" t="s">
        <v>24</v>
      </c>
      <c r="L195" s="5" t="s">
        <v>37</v>
      </c>
    </row>
    <row r="196" spans="2:12" ht="39" x14ac:dyDescent="0.25">
      <c r="B196" s="2">
        <v>42186.634212962963</v>
      </c>
      <c r="I196" s="3" t="s">
        <v>10</v>
      </c>
      <c r="K196" s="5" t="s">
        <v>29</v>
      </c>
      <c r="L196" s="5" t="s">
        <v>30</v>
      </c>
    </row>
    <row r="197" spans="2:12" ht="26.25" x14ac:dyDescent="0.25">
      <c r="B197" s="2">
        <v>42186.775590277779</v>
      </c>
      <c r="I197" s="3" t="s">
        <v>10</v>
      </c>
      <c r="K197" s="5" t="s">
        <v>22</v>
      </c>
      <c r="L197" s="5" t="s">
        <v>23</v>
      </c>
    </row>
    <row r="198" spans="2:12" ht="39" x14ac:dyDescent="0.25">
      <c r="B198" s="2">
        <v>42186.793530092589</v>
      </c>
      <c r="I198" s="3" t="s">
        <v>1</v>
      </c>
      <c r="K198" s="5" t="s">
        <v>29</v>
      </c>
      <c r="L198" s="5" t="s">
        <v>25</v>
      </c>
    </row>
    <row r="199" spans="2:12" ht="26.25" x14ac:dyDescent="0.25">
      <c r="B199" s="2">
        <v>42187.68855324074</v>
      </c>
      <c r="I199" s="3" t="s">
        <v>8</v>
      </c>
      <c r="K199" s="5" t="s">
        <v>22</v>
      </c>
      <c r="L199" s="5" t="s">
        <v>23</v>
      </c>
    </row>
    <row r="200" spans="2:12" ht="39" x14ac:dyDescent="0.25">
      <c r="B200" s="2">
        <v>42192.489537037036</v>
      </c>
      <c r="I200" s="3" t="s">
        <v>7</v>
      </c>
      <c r="K200" s="5" t="s">
        <v>34</v>
      </c>
      <c r="L200" s="5" t="s">
        <v>40</v>
      </c>
    </row>
    <row r="201" spans="2:12" ht="64.5" x14ac:dyDescent="0.25">
      <c r="B201" s="2">
        <v>42192.521643518521</v>
      </c>
      <c r="I201" s="3" t="s">
        <v>5</v>
      </c>
      <c r="K201" s="5" t="s">
        <v>34</v>
      </c>
      <c r="L201" s="5" t="s">
        <v>35</v>
      </c>
    </row>
    <row r="202" spans="2:12" ht="26.25" x14ac:dyDescent="0.25">
      <c r="B202" s="2">
        <v>42192.664560185185</v>
      </c>
      <c r="I202" s="3" t="s">
        <v>17</v>
      </c>
      <c r="K202" s="5" t="s">
        <v>24</v>
      </c>
      <c r="L202" s="5" t="s">
        <v>37</v>
      </c>
    </row>
    <row r="203" spans="2:12" ht="26.25" x14ac:dyDescent="0.25">
      <c r="B203" s="2">
        <v>42192.703090277777</v>
      </c>
      <c r="I203" s="3" t="s">
        <v>17</v>
      </c>
      <c r="K203" s="5" t="s">
        <v>24</v>
      </c>
      <c r="L203" s="5" t="s">
        <v>46</v>
      </c>
    </row>
    <row r="204" spans="2:12" ht="39" x14ac:dyDescent="0.25">
      <c r="B204" s="2">
        <v>42192.717175925929</v>
      </c>
      <c r="I204" s="3" t="s">
        <v>10</v>
      </c>
      <c r="K204" s="5" t="s">
        <v>29</v>
      </c>
      <c r="L204" s="5" t="s">
        <v>25</v>
      </c>
    </row>
    <row r="205" spans="2:12" ht="39" x14ac:dyDescent="0.25">
      <c r="B205" s="2">
        <v>42192.80505787037</v>
      </c>
      <c r="I205" s="3" t="s">
        <v>5</v>
      </c>
      <c r="K205" s="5" t="s">
        <v>29</v>
      </c>
      <c r="L205" s="5" t="s">
        <v>25</v>
      </c>
    </row>
    <row r="206" spans="2:12" ht="26.25" x14ac:dyDescent="0.25">
      <c r="B206" s="2">
        <v>42193.469166666669</v>
      </c>
      <c r="I206" s="3" t="s">
        <v>17</v>
      </c>
      <c r="K206" s="5" t="s">
        <v>24</v>
      </c>
      <c r="L206" s="5" t="s">
        <v>30</v>
      </c>
    </row>
    <row r="207" spans="2:12" ht="39" x14ac:dyDescent="0.25">
      <c r="B207" s="2">
        <v>42194.487534722219</v>
      </c>
      <c r="I207" s="3" t="s">
        <v>7</v>
      </c>
      <c r="K207" s="5" t="s">
        <v>34</v>
      </c>
      <c r="L207" s="5" t="s">
        <v>40</v>
      </c>
    </row>
    <row r="208" spans="2:12" ht="39" x14ac:dyDescent="0.25">
      <c r="B208" s="2">
        <v>42194.490046296298</v>
      </c>
      <c r="I208" s="3" t="s">
        <v>1</v>
      </c>
      <c r="K208" s="5" t="s">
        <v>29</v>
      </c>
      <c r="L208" s="5" t="s">
        <v>36</v>
      </c>
    </row>
    <row r="209" spans="2:12" ht="39" x14ac:dyDescent="0.25">
      <c r="B209" s="2">
        <v>42194.497418981482</v>
      </c>
      <c r="I209" s="3" t="s">
        <v>10</v>
      </c>
      <c r="K209" s="5" t="s">
        <v>29</v>
      </c>
      <c r="L209" s="5" t="s">
        <v>25</v>
      </c>
    </row>
    <row r="210" spans="2:12" ht="51.75" x14ac:dyDescent="0.25">
      <c r="B210" s="2">
        <v>42198.383900462963</v>
      </c>
      <c r="I210" s="3" t="s">
        <v>5</v>
      </c>
      <c r="K210" s="5" t="s">
        <v>34</v>
      </c>
      <c r="L210" s="5" t="s">
        <v>45</v>
      </c>
    </row>
    <row r="211" spans="2:12" ht="39" x14ac:dyDescent="0.25">
      <c r="B211" s="2">
        <v>42198.40351851852</v>
      </c>
      <c r="I211" s="3" t="s">
        <v>1</v>
      </c>
      <c r="K211" s="5" t="s">
        <v>34</v>
      </c>
      <c r="L211" s="5" t="s">
        <v>38</v>
      </c>
    </row>
    <row r="212" spans="2:12" ht="39" x14ac:dyDescent="0.25">
      <c r="B212" s="2">
        <v>42200.368738425925</v>
      </c>
      <c r="I212" s="3" t="s">
        <v>10</v>
      </c>
      <c r="K212" s="5" t="s">
        <v>29</v>
      </c>
      <c r="L212" s="5" t="s">
        <v>37</v>
      </c>
    </row>
    <row r="213" spans="2:12" ht="39" x14ac:dyDescent="0.25">
      <c r="B213" s="2">
        <v>42200.411412037036</v>
      </c>
      <c r="I213" s="3" t="s">
        <v>1</v>
      </c>
      <c r="K213" s="5" t="s">
        <v>31</v>
      </c>
      <c r="L213" s="5" t="s">
        <v>41</v>
      </c>
    </row>
    <row r="214" spans="2:12" ht="26.25" x14ac:dyDescent="0.25">
      <c r="B214" s="2">
        <v>42202.50949074074</v>
      </c>
      <c r="I214" s="3" t="s">
        <v>18</v>
      </c>
      <c r="K214" s="5" t="s">
        <v>24</v>
      </c>
      <c r="L214" s="5" t="s">
        <v>25</v>
      </c>
    </row>
    <row r="215" spans="2:12" ht="39" x14ac:dyDescent="0.25">
      <c r="B215" s="2">
        <v>42208.720335648148</v>
      </c>
      <c r="I215" s="3" t="s">
        <v>3</v>
      </c>
      <c r="K215" s="5" t="s">
        <v>29</v>
      </c>
      <c r="L215" s="5" t="s">
        <v>25</v>
      </c>
    </row>
    <row r="216" spans="2:12" ht="51.75" x14ac:dyDescent="0.25">
      <c r="B216" s="2">
        <v>42209.708483796298</v>
      </c>
      <c r="I216" s="3" t="s">
        <v>10</v>
      </c>
      <c r="K216" s="5" t="s">
        <v>26</v>
      </c>
      <c r="L216" s="5" t="s">
        <v>27</v>
      </c>
    </row>
    <row r="217" spans="2:12" ht="39" x14ac:dyDescent="0.25">
      <c r="B217" s="2">
        <v>42210.421793981484</v>
      </c>
      <c r="I217" s="3" t="s">
        <v>10</v>
      </c>
      <c r="K217" s="5" t="s">
        <v>31</v>
      </c>
      <c r="L217" s="5" t="s">
        <v>32</v>
      </c>
    </row>
    <row r="218" spans="2:12" ht="26.25" x14ac:dyDescent="0.25">
      <c r="B218" s="2">
        <v>42214.399293981478</v>
      </c>
      <c r="I218" s="3" t="s">
        <v>7</v>
      </c>
      <c r="K218" s="5" t="s">
        <v>24</v>
      </c>
      <c r="L218" s="5" t="s">
        <v>37</v>
      </c>
    </row>
    <row r="219" spans="2:12" ht="39" x14ac:dyDescent="0.25">
      <c r="B219" s="2">
        <v>42214.461828703701</v>
      </c>
      <c r="I219" s="3" t="s">
        <v>3</v>
      </c>
      <c r="K219" s="5" t="s">
        <v>29</v>
      </c>
      <c r="L219" s="5" t="s">
        <v>30</v>
      </c>
    </row>
    <row r="220" spans="2:12" ht="39" x14ac:dyDescent="0.25">
      <c r="B220" s="2">
        <v>42216.541724537034</v>
      </c>
      <c r="I220" s="3" t="s">
        <v>3</v>
      </c>
      <c r="K220" s="5" t="s">
        <v>29</v>
      </c>
      <c r="L220" s="5" t="s">
        <v>25</v>
      </c>
    </row>
    <row r="221" spans="2:12" ht="39" x14ac:dyDescent="0.25">
      <c r="B221" s="2">
        <v>42216.547685185185</v>
      </c>
      <c r="I221" s="3" t="s">
        <v>3</v>
      </c>
      <c r="K221" s="5" t="s">
        <v>29</v>
      </c>
      <c r="L221" s="5" t="s">
        <v>25</v>
      </c>
    </row>
    <row r="222" spans="2:12" ht="26.25" x14ac:dyDescent="0.25">
      <c r="B222" s="2">
        <v>42221.347546296296</v>
      </c>
      <c r="I222" s="3" t="s">
        <v>8</v>
      </c>
      <c r="K222" s="5" t="s">
        <v>22</v>
      </c>
      <c r="L222" s="5" t="s">
        <v>23</v>
      </c>
    </row>
    <row r="223" spans="2:12" ht="39" x14ac:dyDescent="0.25">
      <c r="B223" s="2">
        <v>42221.382685185185</v>
      </c>
      <c r="I223" s="3" t="s">
        <v>4</v>
      </c>
      <c r="K223" s="5" t="s">
        <v>29</v>
      </c>
      <c r="L223" s="5" t="s">
        <v>25</v>
      </c>
    </row>
    <row r="224" spans="2:12" ht="26.25" x14ac:dyDescent="0.25">
      <c r="B224" s="2">
        <v>42221.995196759257</v>
      </c>
      <c r="I224" s="3" t="s">
        <v>1</v>
      </c>
      <c r="K224" s="5" t="s">
        <v>22</v>
      </c>
      <c r="L224" s="5" t="s">
        <v>23</v>
      </c>
    </row>
    <row r="225" spans="2:12" ht="39" x14ac:dyDescent="0.25">
      <c r="B225" s="2">
        <v>42222.68105324074</v>
      </c>
      <c r="I225" s="3" t="s">
        <v>1</v>
      </c>
      <c r="K225" s="5" t="s">
        <v>29</v>
      </c>
      <c r="L225" s="5" t="s">
        <v>33</v>
      </c>
    </row>
    <row r="226" spans="2:12" ht="39" x14ac:dyDescent="0.25">
      <c r="B226" s="2">
        <v>42222.699108796296</v>
      </c>
      <c r="I226" s="3" t="s">
        <v>1</v>
      </c>
      <c r="K226" s="5" t="s">
        <v>29</v>
      </c>
      <c r="L226" s="5" t="s">
        <v>25</v>
      </c>
    </row>
    <row r="227" spans="2:12" ht="51.75" x14ac:dyDescent="0.25">
      <c r="B227" s="2">
        <v>42226.41777777778</v>
      </c>
      <c r="I227" s="3" t="s">
        <v>7</v>
      </c>
      <c r="K227" s="5" t="s">
        <v>26</v>
      </c>
      <c r="L227" s="5" t="s">
        <v>47</v>
      </c>
    </row>
    <row r="228" spans="2:12" ht="51.75" x14ac:dyDescent="0.25">
      <c r="B228" s="2">
        <v>42227.401493055557</v>
      </c>
      <c r="I228" s="3" t="s">
        <v>1</v>
      </c>
      <c r="K228" s="5" t="s">
        <v>26</v>
      </c>
      <c r="L228" s="5" t="s">
        <v>47</v>
      </c>
    </row>
    <row r="229" spans="2:12" ht="39" x14ac:dyDescent="0.25">
      <c r="B229" s="2">
        <v>42227.405104166668</v>
      </c>
      <c r="I229" s="3" t="s">
        <v>10</v>
      </c>
      <c r="K229" s="5" t="s">
        <v>29</v>
      </c>
      <c r="L229" s="5" t="s">
        <v>25</v>
      </c>
    </row>
    <row r="230" spans="2:12" ht="51.75" x14ac:dyDescent="0.25">
      <c r="B230" s="2">
        <v>42227.601365740738</v>
      </c>
      <c r="I230" s="3" t="s">
        <v>10</v>
      </c>
      <c r="K230" s="5" t="s">
        <v>26</v>
      </c>
      <c r="L230" s="5" t="s">
        <v>42</v>
      </c>
    </row>
    <row r="231" spans="2:12" ht="39" x14ac:dyDescent="0.25">
      <c r="B231" s="2">
        <v>42228.662233796298</v>
      </c>
      <c r="I231" s="3" t="s">
        <v>3</v>
      </c>
      <c r="K231" s="5" t="s">
        <v>29</v>
      </c>
      <c r="L231" s="5" t="s">
        <v>37</v>
      </c>
    </row>
    <row r="232" spans="2:12" ht="26.25" x14ac:dyDescent="0.25">
      <c r="B232" s="2">
        <v>42228.675243055557</v>
      </c>
      <c r="I232" s="3" t="s">
        <v>3</v>
      </c>
      <c r="K232" s="5" t="s">
        <v>22</v>
      </c>
      <c r="L232" s="5" t="s">
        <v>23</v>
      </c>
    </row>
    <row r="233" spans="2:12" ht="64.5" x14ac:dyDescent="0.25">
      <c r="B233" s="2">
        <v>42229.418958333335</v>
      </c>
      <c r="I233" s="3" t="s">
        <v>7</v>
      </c>
      <c r="K233" s="5" t="s">
        <v>34</v>
      </c>
      <c r="L233" s="5" t="s">
        <v>35</v>
      </c>
    </row>
    <row r="234" spans="2:12" ht="39" x14ac:dyDescent="0.25">
      <c r="B234" s="2">
        <v>42229.431840277779</v>
      </c>
      <c r="I234" s="3" t="s">
        <v>10</v>
      </c>
      <c r="K234" s="5" t="s">
        <v>29</v>
      </c>
      <c r="L234" s="5" t="s">
        <v>30</v>
      </c>
    </row>
    <row r="235" spans="2:12" ht="39" x14ac:dyDescent="0.25">
      <c r="B235" s="2">
        <v>42229.889907407407</v>
      </c>
      <c r="I235" s="3" t="s">
        <v>1</v>
      </c>
      <c r="K235" s="5" t="s">
        <v>31</v>
      </c>
      <c r="L235" s="5" t="s">
        <v>48</v>
      </c>
    </row>
    <row r="236" spans="2:12" ht="26.25" x14ac:dyDescent="0.25">
      <c r="B236" s="2">
        <v>42233.464618055557</v>
      </c>
      <c r="I236" s="3" t="s">
        <v>1</v>
      </c>
      <c r="K236" s="5" t="s">
        <v>24</v>
      </c>
      <c r="L236" s="5" t="s">
        <v>37</v>
      </c>
    </row>
    <row r="237" spans="2:12" ht="26.25" x14ac:dyDescent="0.25">
      <c r="B237" s="2">
        <v>42233.472430555557</v>
      </c>
      <c r="I237" s="3" t="s">
        <v>10</v>
      </c>
      <c r="K237" s="5" t="s">
        <v>24</v>
      </c>
      <c r="L237" s="5" t="s">
        <v>37</v>
      </c>
    </row>
    <row r="238" spans="2:12" ht="26.25" x14ac:dyDescent="0.25">
      <c r="B238" s="2">
        <v>42233.638923611114</v>
      </c>
      <c r="I238" s="3" t="s">
        <v>2</v>
      </c>
      <c r="K238" s="5" t="s">
        <v>24</v>
      </c>
      <c r="L238" s="5" t="s">
        <v>25</v>
      </c>
    </row>
    <row r="239" spans="2:12" ht="39" x14ac:dyDescent="0.25">
      <c r="B239" s="2">
        <v>42234.652430555558</v>
      </c>
      <c r="I239" s="3" t="s">
        <v>19</v>
      </c>
      <c r="K239" s="5" t="s">
        <v>31</v>
      </c>
      <c r="L239" s="5" t="s">
        <v>41</v>
      </c>
    </row>
    <row r="240" spans="2:12" ht="39" x14ac:dyDescent="0.25">
      <c r="B240" s="2">
        <v>42235.614548611113</v>
      </c>
      <c r="I240" s="3" t="s">
        <v>5</v>
      </c>
      <c r="K240" s="5" t="s">
        <v>29</v>
      </c>
      <c r="L240" s="5" t="s">
        <v>25</v>
      </c>
    </row>
    <row r="241" spans="2:12" ht="39" x14ac:dyDescent="0.25">
      <c r="B241" s="2">
        <v>42235.794398148151</v>
      </c>
      <c r="I241" s="3" t="s">
        <v>1</v>
      </c>
      <c r="K241" s="5" t="s">
        <v>29</v>
      </c>
      <c r="L241" s="5" t="s">
        <v>25</v>
      </c>
    </row>
    <row r="242" spans="2:12" ht="39" x14ac:dyDescent="0.25">
      <c r="B242" s="2">
        <v>42236.438159722224</v>
      </c>
      <c r="I242" s="3" t="s">
        <v>17</v>
      </c>
      <c r="K242" s="5" t="s">
        <v>34</v>
      </c>
      <c r="L242" s="5" t="s">
        <v>40</v>
      </c>
    </row>
    <row r="243" spans="2:12" ht="39" x14ac:dyDescent="0.25">
      <c r="B243" s="2">
        <v>42236.440949074073</v>
      </c>
      <c r="I243" s="3" t="s">
        <v>7</v>
      </c>
      <c r="K243" s="5" t="s">
        <v>29</v>
      </c>
      <c r="L243" s="5" t="s">
        <v>25</v>
      </c>
    </row>
    <row r="244" spans="2:12" ht="26.25" x14ac:dyDescent="0.25">
      <c r="B244" s="2">
        <v>42237.449606481481</v>
      </c>
      <c r="I244" s="3" t="s">
        <v>7</v>
      </c>
      <c r="K244" s="5" t="s">
        <v>24</v>
      </c>
      <c r="L244" s="5" t="s">
        <v>46</v>
      </c>
    </row>
    <row r="245" spans="2:12" ht="26.25" x14ac:dyDescent="0.25">
      <c r="B245" s="2">
        <v>42237.731388888889</v>
      </c>
      <c r="I245" s="3" t="s">
        <v>17</v>
      </c>
      <c r="K245" s="5" t="s">
        <v>22</v>
      </c>
      <c r="L245" s="5" t="s">
        <v>23</v>
      </c>
    </row>
    <row r="246" spans="2:12" ht="64.5" x14ac:dyDescent="0.25">
      <c r="B246" s="2">
        <v>42240.621701388889</v>
      </c>
      <c r="I246" s="3" t="s">
        <v>1</v>
      </c>
      <c r="K246" s="5" t="s">
        <v>34</v>
      </c>
      <c r="L246" s="5" t="s">
        <v>35</v>
      </c>
    </row>
    <row r="247" spans="2:12" ht="39" x14ac:dyDescent="0.25">
      <c r="B247" s="2">
        <v>42241.453379629631</v>
      </c>
      <c r="I247" s="3" t="s">
        <v>3</v>
      </c>
      <c r="K247" s="5" t="s">
        <v>29</v>
      </c>
      <c r="L247" s="5" t="s">
        <v>25</v>
      </c>
    </row>
    <row r="248" spans="2:12" ht="64.5" x14ac:dyDescent="0.25">
      <c r="B248" s="2">
        <v>42241.45349537037</v>
      </c>
      <c r="I248" s="3" t="s">
        <v>1</v>
      </c>
      <c r="K248" s="5" t="s">
        <v>34</v>
      </c>
      <c r="L248" s="5" t="s">
        <v>35</v>
      </c>
    </row>
    <row r="249" spans="2:12" ht="39" x14ac:dyDescent="0.25">
      <c r="B249" s="2">
        <v>42241.563217592593</v>
      </c>
      <c r="I249" s="3" t="s">
        <v>1</v>
      </c>
      <c r="K249" s="5" t="s">
        <v>29</v>
      </c>
      <c r="L249" s="5" t="s">
        <v>25</v>
      </c>
    </row>
    <row r="250" spans="2:12" ht="39" x14ac:dyDescent="0.25">
      <c r="B250" s="2">
        <v>42242.413101851853</v>
      </c>
      <c r="I250" s="3" t="s">
        <v>1</v>
      </c>
      <c r="K250" s="5" t="s">
        <v>29</v>
      </c>
      <c r="L250" s="5" t="s">
        <v>36</v>
      </c>
    </row>
    <row r="251" spans="2:12" ht="39" x14ac:dyDescent="0.25">
      <c r="B251" s="2">
        <v>42242.497384259259</v>
      </c>
      <c r="I251" s="3" t="s">
        <v>10</v>
      </c>
      <c r="K251" s="5" t="s">
        <v>29</v>
      </c>
      <c r="L251" s="5" t="s">
        <v>25</v>
      </c>
    </row>
    <row r="252" spans="2:12" ht="26.25" x14ac:dyDescent="0.25">
      <c r="B252" s="2">
        <v>42242.671493055554</v>
      </c>
      <c r="I252" s="3" t="s">
        <v>8</v>
      </c>
      <c r="K252" s="5" t="s">
        <v>22</v>
      </c>
      <c r="L252" s="5" t="s">
        <v>23</v>
      </c>
    </row>
    <row r="253" spans="2:12" ht="39" x14ac:dyDescent="0.25">
      <c r="B253" s="2">
        <v>42243.457685185182</v>
      </c>
      <c r="I253" s="3" t="s">
        <v>17</v>
      </c>
      <c r="K253" s="5" t="s">
        <v>29</v>
      </c>
      <c r="L253" s="5" t="s">
        <v>36</v>
      </c>
    </row>
    <row r="254" spans="2:12" ht="39" x14ac:dyDescent="0.25">
      <c r="B254" s="2">
        <v>42243.594108796293</v>
      </c>
      <c r="I254" s="3" t="s">
        <v>10</v>
      </c>
      <c r="K254" s="5" t="s">
        <v>29</v>
      </c>
      <c r="L254" s="5" t="s">
        <v>25</v>
      </c>
    </row>
    <row r="255" spans="2:12" ht="51.75" x14ac:dyDescent="0.25">
      <c r="B255" s="2">
        <v>42243.597453703704</v>
      </c>
      <c r="I255" s="3" t="s">
        <v>10</v>
      </c>
      <c r="K255" s="5" t="s">
        <v>26</v>
      </c>
      <c r="L255" s="5" t="s">
        <v>42</v>
      </c>
    </row>
    <row r="256" spans="2:12" ht="26.25" x14ac:dyDescent="0.25">
      <c r="B256" s="2">
        <v>42243.643819444442</v>
      </c>
      <c r="I256" s="3" t="s">
        <v>1</v>
      </c>
      <c r="K256" s="5" t="s">
        <v>24</v>
      </c>
      <c r="L256" s="5" t="s">
        <v>37</v>
      </c>
    </row>
    <row r="257" spans="2:12" ht="39" x14ac:dyDescent="0.25">
      <c r="B257" s="2">
        <v>42244.413576388892</v>
      </c>
      <c r="I257" s="3" t="s">
        <v>7</v>
      </c>
      <c r="K257" s="5" t="s">
        <v>29</v>
      </c>
      <c r="L257" s="5" t="s">
        <v>25</v>
      </c>
    </row>
    <row r="258" spans="2:12" ht="39" x14ac:dyDescent="0.25">
      <c r="B258" s="2">
        <v>42247.466828703706</v>
      </c>
      <c r="I258" s="3" t="s">
        <v>17</v>
      </c>
      <c r="K258" s="5" t="s">
        <v>29</v>
      </c>
      <c r="L258" s="5" t="s">
        <v>25</v>
      </c>
    </row>
  </sheetData>
  <autoFilter ref="B1:L25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22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L3" sqref="L3"/>
    </sheetView>
  </sheetViews>
  <sheetFormatPr baseColWidth="10" defaultRowHeight="15" x14ac:dyDescent="0.25"/>
  <cols>
    <col min="2" max="9" width="5.7109375" customWidth="1"/>
    <col min="10" max="10" width="8.7109375" customWidth="1"/>
    <col min="11" max="11" width="3.7109375" customWidth="1"/>
    <col min="12" max="17" width="7.7109375" customWidth="1"/>
    <col min="18" max="18" width="8.7109375" customWidth="1"/>
    <col min="19" max="19" width="3.7109375" customWidth="1"/>
    <col min="20" max="26" width="7.7109375" customWidth="1"/>
    <col min="27" max="27" width="8.7109375" customWidth="1"/>
    <col min="28" max="28" width="3.7109375" customWidth="1"/>
    <col min="29" max="30" width="7.7109375" customWidth="1"/>
    <col min="31" max="31" width="8.7109375" customWidth="1"/>
    <col min="32" max="32" width="3.7109375" customWidth="1"/>
    <col min="33" max="36" width="7.7109375" customWidth="1"/>
    <col min="37" max="37" width="8.7109375" customWidth="1"/>
    <col min="38" max="38" width="3.7109375" customWidth="1"/>
    <col min="39" max="43" width="7.7109375" customWidth="1"/>
    <col min="44" max="44" width="8.7109375" customWidth="1"/>
    <col min="45" max="45" width="3.7109375" customWidth="1"/>
    <col min="46" max="48" width="7.7109375" customWidth="1"/>
    <col min="49" max="49" width="8.7109375" customWidth="1"/>
  </cols>
  <sheetData>
    <row r="1" spans="1:49" x14ac:dyDescent="0.25">
      <c r="A1" s="7" t="s">
        <v>49</v>
      </c>
      <c r="B1" s="14" t="s">
        <v>50</v>
      </c>
      <c r="C1" s="14"/>
      <c r="D1" s="14"/>
      <c r="E1" s="14"/>
      <c r="F1" s="14"/>
      <c r="G1" s="14"/>
      <c r="H1" s="14"/>
      <c r="I1" s="14"/>
      <c r="J1" s="7" t="s">
        <v>51</v>
      </c>
      <c r="L1" s="14" t="s">
        <v>24</v>
      </c>
      <c r="M1" s="14"/>
      <c r="N1" s="14"/>
      <c r="O1" s="14"/>
      <c r="P1" s="14"/>
      <c r="Q1" s="14"/>
      <c r="R1" s="14"/>
      <c r="T1" s="9" t="s">
        <v>29</v>
      </c>
      <c r="U1" s="9"/>
      <c r="V1" s="9"/>
      <c r="W1" s="9"/>
      <c r="X1" s="9"/>
      <c r="Y1" s="9"/>
      <c r="Z1" s="9"/>
      <c r="AA1" s="9"/>
      <c r="AC1" s="9" t="s">
        <v>22</v>
      </c>
      <c r="AD1" s="9"/>
      <c r="AE1" s="9"/>
      <c r="AG1" s="8" t="s">
        <v>31</v>
      </c>
      <c r="AH1" s="8"/>
      <c r="AI1" s="8"/>
      <c r="AJ1" s="8"/>
      <c r="AK1" s="8"/>
      <c r="AM1" s="8" t="s">
        <v>34</v>
      </c>
      <c r="AN1" s="8"/>
      <c r="AO1" s="8"/>
      <c r="AP1" s="8"/>
      <c r="AQ1" s="8"/>
      <c r="AR1" s="8"/>
      <c r="AT1" s="8" t="s">
        <v>26</v>
      </c>
      <c r="AU1" s="8"/>
      <c r="AV1" s="8"/>
      <c r="AW1" s="8"/>
    </row>
    <row r="2" spans="1:49" ht="68.25" x14ac:dyDescent="0.25">
      <c r="A2" s="11"/>
      <c r="B2" s="15">
        <v>1</v>
      </c>
      <c r="C2" s="16">
        <v>2</v>
      </c>
      <c r="D2" s="16">
        <v>3</v>
      </c>
      <c r="E2" s="16">
        <v>4</v>
      </c>
      <c r="F2" s="16">
        <v>5</v>
      </c>
      <c r="G2" s="16">
        <v>6</v>
      </c>
      <c r="H2" s="16">
        <v>7</v>
      </c>
      <c r="I2" s="17">
        <v>8</v>
      </c>
      <c r="J2" s="12"/>
      <c r="L2" s="18" t="s">
        <v>25</v>
      </c>
      <c r="M2" s="19" t="s">
        <v>36</v>
      </c>
      <c r="N2" s="19" t="s">
        <v>37</v>
      </c>
      <c r="O2" s="19" t="s">
        <v>46</v>
      </c>
      <c r="P2" s="19" t="s">
        <v>28</v>
      </c>
      <c r="Q2" s="19" t="s">
        <v>30</v>
      </c>
      <c r="R2" s="20" t="s">
        <v>51</v>
      </c>
      <c r="T2" s="18" t="s">
        <v>25</v>
      </c>
      <c r="U2" s="19" t="s">
        <v>36</v>
      </c>
      <c r="V2" s="19" t="s">
        <v>37</v>
      </c>
      <c r="W2" s="19" t="s">
        <v>33</v>
      </c>
      <c r="X2" s="19" t="s">
        <v>28</v>
      </c>
      <c r="Y2" s="19" t="s">
        <v>39</v>
      </c>
      <c r="Z2" s="19" t="s">
        <v>30</v>
      </c>
      <c r="AA2" s="20" t="s">
        <v>51</v>
      </c>
      <c r="AC2" s="18" t="s">
        <v>43</v>
      </c>
      <c r="AD2" s="19" t="s">
        <v>23</v>
      </c>
      <c r="AE2" s="20" t="s">
        <v>51</v>
      </c>
      <c r="AG2" s="18" t="s">
        <v>33</v>
      </c>
      <c r="AH2" s="19" t="s">
        <v>41</v>
      </c>
      <c r="AI2" s="19" t="s">
        <v>32</v>
      </c>
      <c r="AJ2" s="19" t="s">
        <v>48</v>
      </c>
      <c r="AK2" s="20" t="s">
        <v>51</v>
      </c>
      <c r="AM2" s="18" t="s">
        <v>40</v>
      </c>
      <c r="AN2" s="19" t="s">
        <v>38</v>
      </c>
      <c r="AO2" s="19" t="s">
        <v>45</v>
      </c>
      <c r="AP2" s="19" t="s">
        <v>44</v>
      </c>
      <c r="AQ2" s="19" t="s">
        <v>35</v>
      </c>
      <c r="AR2" s="20" t="s">
        <v>51</v>
      </c>
      <c r="AT2" s="18" t="s">
        <v>27</v>
      </c>
      <c r="AU2" s="19" t="s">
        <v>42</v>
      </c>
      <c r="AV2" s="19" t="s">
        <v>47</v>
      </c>
      <c r="AW2" s="20" t="s">
        <v>51</v>
      </c>
    </row>
    <row r="3" spans="1:49" x14ac:dyDescent="0.25">
      <c r="A3" s="12" t="str">
        <f t="array" ref="A3">INDEX(Cli,MIN(IF(COUNTIF($A$2:A2,Cli)=0,ROW(Cli)-1,9^9)))</f>
        <v>Client016</v>
      </c>
      <c r="B3" s="10">
        <f>SUMPRODUCT((Cli=$A3)*(MONTH(Douv)=B$2))</f>
        <v>5</v>
      </c>
      <c r="C3" s="10">
        <f>SUMPRODUCT((Cli=$A3)*(MONTH(Douv)=C$2))</f>
        <v>4</v>
      </c>
      <c r="D3" s="10">
        <f>SUMPRODUCT((Cli=$A3)*(MONTH(Douv)=D$2))</f>
        <v>4</v>
      </c>
      <c r="E3" s="10">
        <f>SUMPRODUCT((Cli=$A3)*(MONTH(Douv)=E$2))</f>
        <v>10</v>
      </c>
      <c r="F3" s="10">
        <f>SUMPRODUCT((Cli=$A3)*(MONTH(Douv)=F$2))</f>
        <v>5</v>
      </c>
      <c r="G3" s="10">
        <f>SUMPRODUCT((Cli=$A3)*(MONTH(Douv)=G$2))</f>
        <v>1</v>
      </c>
      <c r="H3" s="10">
        <f>SUMPRODUCT((Cli=$A3)*(MONTH(Douv)=H$2))</f>
        <v>4</v>
      </c>
      <c r="I3" s="10">
        <f>SUMPRODUCT((Cli=$A3)*(MONTH(Douv)=I$2))</f>
        <v>12</v>
      </c>
      <c r="J3" s="13">
        <f>SUMPRODUCT(--(Cli=$A3))</f>
        <v>45</v>
      </c>
      <c r="L3" s="21">
        <f>SUMPRODUCT((Cli=$A3)*(Tco=$L$1)*(DTco=L$2))</f>
        <v>1</v>
      </c>
      <c r="M3" s="10">
        <f>SUMPRODUCT((Cli=$A3)*(Tco=$L$1)*(DTco=M$2))</f>
        <v>0</v>
      </c>
      <c r="N3" s="10">
        <f>SUMPRODUCT((Cli=$A3)*(Tco=$L$1)*(DTco=N$2))</f>
        <v>5</v>
      </c>
      <c r="O3" s="10">
        <f>SUMPRODUCT((Cli=$A3)*(Tco=$L$1)*(DTco=O$2))</f>
        <v>0</v>
      </c>
      <c r="P3" s="10">
        <f>SUMPRODUCT((Cli=$A3)*(Tco=$L$1)*(DTco=P$2))</f>
        <v>0</v>
      </c>
      <c r="Q3" s="10">
        <f>SUMPRODUCT((Cli=$A3)*(Tco=$L$1)*(DTco=Q$2))</f>
        <v>1</v>
      </c>
      <c r="R3" s="13">
        <f>SUMPRODUCT((Cli=$A3)*(Tco=$L$1))</f>
        <v>7</v>
      </c>
      <c r="T3" s="21">
        <f>SUMPRODUCT((Cli=$A3)*(Tco=$T$1)*(DTco=T$2))</f>
        <v>8</v>
      </c>
      <c r="U3" s="10">
        <f>SUMPRODUCT((Cli=$A3)*(Tco=$T$1)*(DTco=U$2))</f>
        <v>2</v>
      </c>
      <c r="V3" s="10">
        <f>SUMPRODUCT((Cli=$A3)*(Tco=$T$1)*(DTco=V$2))</f>
        <v>0</v>
      </c>
      <c r="W3" s="10">
        <f>SUMPRODUCT((Cli=$A3)*(Tco=$T$1)*(DTco=W$2))</f>
        <v>1</v>
      </c>
      <c r="X3" s="10">
        <f>SUMPRODUCT((Cli=$A3)*(Tco=$T$1)*(DTco=X$2))</f>
        <v>0</v>
      </c>
      <c r="Y3" s="10">
        <f>SUMPRODUCT((Cli=$A3)*(Tco=$T$1)*(DTco=Y$2))</f>
        <v>0</v>
      </c>
      <c r="Z3" s="10">
        <f>SUMPRODUCT((Cli=$A3)*(Tco=$T$1)*(DTco=Z$2))</f>
        <v>0</v>
      </c>
      <c r="AA3" s="13">
        <f>SUMPRODUCT((Cli=$A3)*(Tco=$T$1))</f>
        <v>11</v>
      </c>
      <c r="AC3" s="21">
        <f>SUMPRODUCT((Cli=$A3)*(Tco=$AC$1)*(DTco=AC$2))</f>
        <v>0</v>
      </c>
      <c r="AD3" s="10">
        <f>SUMPRODUCT((Cli=$A3)*(Tco=$AC$1)*(DTco=AD$2))</f>
        <v>7</v>
      </c>
      <c r="AE3" s="13">
        <f>SUMPRODUCT((Cli=$A3)*(Tco=$AC$1))</f>
        <v>7</v>
      </c>
      <c r="AG3" s="21">
        <f>SUMPRODUCT((Cli=$A3)*(Tco=$AG$1)*(DTco=AG$2))</f>
        <v>1</v>
      </c>
      <c r="AH3" s="10">
        <f>SUMPRODUCT((Cli=$A3)*(Tco=$AG$1)*(DTco=AH$2))</f>
        <v>2</v>
      </c>
      <c r="AI3" s="10">
        <f>SUMPRODUCT((Cli=$A3)*(Tco=$AG$1)*(DTco=AI$2))</f>
        <v>1</v>
      </c>
      <c r="AJ3" s="10">
        <f>SUMPRODUCT((Cli=$A3)*(Tco=$AG$1)*(DTco=AJ$2))</f>
        <v>1</v>
      </c>
      <c r="AK3" s="13">
        <f>SUMPRODUCT((Cli=$A3)*(Tco=$AG$1))</f>
        <v>5</v>
      </c>
      <c r="AM3" s="21">
        <f>SUMPRODUCT((Cli=$A3)*(Tco=$AM$1)*(DTco=AM$2))</f>
        <v>0</v>
      </c>
      <c r="AN3" s="10">
        <f>SUMPRODUCT((Cli=$A3)*(Tco=$AM$1)*(DTco=AN$2))</f>
        <v>3</v>
      </c>
      <c r="AO3" s="10">
        <f>SUMPRODUCT((Cli=$A3)*(Tco=$AM$1)*(DTco=AO$2))</f>
        <v>0</v>
      </c>
      <c r="AP3" s="10">
        <f>SUMPRODUCT((Cli=$A3)*(Tco=$AM$1)*(DTco=AP$2))</f>
        <v>0</v>
      </c>
      <c r="AQ3" s="10">
        <f>SUMPRODUCT((Cli=$A3)*(Tco=$AM$1)*(DTco=AQ$2))</f>
        <v>4</v>
      </c>
      <c r="AR3" s="13">
        <f>SUMPRODUCT((Cli=$A3)*(Tco=$AM$1))</f>
        <v>7</v>
      </c>
      <c r="AT3" s="21">
        <f>SUMPRODUCT((Cli=$A3)*(Tco=$AT$1)*(DTco=AT$2))</f>
        <v>6</v>
      </c>
      <c r="AU3" s="10">
        <f>SUMPRODUCT((Cli=$A3)*(Tco=$AT$1)*(DTco=AU$2))</f>
        <v>1</v>
      </c>
      <c r="AV3" s="10">
        <f>SUMPRODUCT((Cli=$A3)*(Tco=$AT$1)*(DTco=AV$2))</f>
        <v>1</v>
      </c>
      <c r="AW3" s="13">
        <f>SUMPRODUCT((Cli=$A3)*(Tco=$AT$1))</f>
        <v>8</v>
      </c>
    </row>
    <row r="4" spans="1:49" x14ac:dyDescent="0.25">
      <c r="A4" s="12" t="str">
        <f t="array" ref="A4">INDEX(Cli,MIN(IF(COUNTIF($A$2:A3,Cli)=0,ROW(Cli)-1,9^9)))</f>
        <v>Client019</v>
      </c>
      <c r="B4" s="10">
        <f>SUMPRODUCT((Cli=$A4)*(MONTH(Douv)=B$2))</f>
        <v>1</v>
      </c>
      <c r="C4" s="10">
        <f>SUMPRODUCT((Cli=$A4)*(MONTH(Douv)=C$2))</f>
        <v>2</v>
      </c>
      <c r="D4" s="10">
        <f>SUMPRODUCT((Cli=$A4)*(MONTH(Douv)=D$2))</f>
        <v>1</v>
      </c>
      <c r="E4" s="10">
        <f>SUMPRODUCT((Cli=$A4)*(MONTH(Douv)=E$2))</f>
        <v>1</v>
      </c>
      <c r="F4" s="10">
        <f>SUMPRODUCT((Cli=$A4)*(MONTH(Douv)=F$2))</f>
        <v>1</v>
      </c>
      <c r="G4" s="10">
        <f>SUMPRODUCT((Cli=$A4)*(MONTH(Douv)=G$2))</f>
        <v>3</v>
      </c>
      <c r="H4" s="10">
        <f>SUMPRODUCT((Cli=$A4)*(MONTH(Douv)=H$2))</f>
        <v>0</v>
      </c>
      <c r="I4" s="10">
        <f>SUMPRODUCT((Cli=$A4)*(MONTH(Douv)=I$2))</f>
        <v>1</v>
      </c>
      <c r="J4" s="13">
        <f>SUMPRODUCT(--(Cli=$A4))</f>
        <v>10</v>
      </c>
      <c r="L4" s="21">
        <f>SUMPRODUCT((Cli=$A4)*(Tco=$L$1)*(DTco=L$2))</f>
        <v>4</v>
      </c>
      <c r="M4" s="10">
        <f>SUMPRODUCT((Cli=$A4)*(Tco=$L$1)*(DTco=M$2))</f>
        <v>0</v>
      </c>
      <c r="N4" s="10">
        <f>SUMPRODUCT((Cli=$A4)*(Tco=$L$1)*(DTco=N$2))</f>
        <v>1</v>
      </c>
      <c r="O4" s="10">
        <f>SUMPRODUCT((Cli=$A4)*(Tco=$L$1)*(DTco=O$2))</f>
        <v>0</v>
      </c>
      <c r="P4" s="10">
        <f>SUMPRODUCT((Cli=$A4)*(Tco=$L$1)*(DTco=P$2))</f>
        <v>0</v>
      </c>
      <c r="Q4" s="10">
        <f>SUMPRODUCT((Cli=$A4)*(Tco=$L$1)*(DTco=Q$2))</f>
        <v>0</v>
      </c>
      <c r="R4" s="13">
        <f>SUMPRODUCT((Cli=$A4)*(Tco=$L$1))</f>
        <v>5</v>
      </c>
      <c r="T4" s="21">
        <f>SUMPRODUCT((Cli=$A4)*(Tco=$T$1)*(DTco=T$2))</f>
        <v>0</v>
      </c>
      <c r="U4" s="10">
        <f>SUMPRODUCT((Cli=$A4)*(Tco=$T$1)*(DTco=U$2))</f>
        <v>1</v>
      </c>
      <c r="V4" s="10">
        <f>SUMPRODUCT((Cli=$A4)*(Tco=$T$1)*(DTco=V$2))</f>
        <v>0</v>
      </c>
      <c r="W4" s="10">
        <f>SUMPRODUCT((Cli=$A4)*(Tco=$T$1)*(DTco=W$2))</f>
        <v>0</v>
      </c>
      <c r="X4" s="10">
        <f>SUMPRODUCT((Cli=$A4)*(Tco=$T$1)*(DTco=X$2))</f>
        <v>0</v>
      </c>
      <c r="Y4" s="10">
        <f>SUMPRODUCT((Cli=$A4)*(Tco=$T$1)*(DTco=Y$2))</f>
        <v>1</v>
      </c>
      <c r="Z4" s="10">
        <f>SUMPRODUCT((Cli=$A4)*(Tco=$T$1)*(DTco=Z$2))</f>
        <v>0</v>
      </c>
      <c r="AA4" s="13">
        <f>SUMPRODUCT((Cli=$A4)*(Tco=$T$1))</f>
        <v>2</v>
      </c>
      <c r="AC4" s="21">
        <f>SUMPRODUCT((Cli=$A4)*(Tco=$AC$1)*(DTco=AC$2))</f>
        <v>0</v>
      </c>
      <c r="AD4" s="10">
        <f>SUMPRODUCT((Cli=$A4)*(Tco=$AC$1)*(DTco=AD$2))</f>
        <v>1</v>
      </c>
      <c r="AE4" s="13">
        <f>SUMPRODUCT((Cli=$A4)*(Tco=$AC$1))</f>
        <v>1</v>
      </c>
      <c r="AG4" s="21">
        <f>SUMPRODUCT((Cli=$A4)*(Tco=$AG$1)*(DTco=AG$2))</f>
        <v>0</v>
      </c>
      <c r="AH4" s="10">
        <f>SUMPRODUCT((Cli=$A4)*(Tco=$AG$1)*(DTco=AH$2))</f>
        <v>0</v>
      </c>
      <c r="AI4" s="10">
        <f>SUMPRODUCT((Cli=$A4)*(Tco=$AG$1)*(DTco=AI$2))</f>
        <v>0</v>
      </c>
      <c r="AJ4" s="10">
        <f>SUMPRODUCT((Cli=$A4)*(Tco=$AG$1)*(DTco=AJ$2))</f>
        <v>0</v>
      </c>
      <c r="AK4" s="13">
        <f>SUMPRODUCT((Cli=$A4)*(Tco=$AG$1))</f>
        <v>0</v>
      </c>
      <c r="AM4" s="21">
        <f>SUMPRODUCT((Cli=$A4)*(Tco=$AM$1)*(DTco=AM$2))</f>
        <v>1</v>
      </c>
      <c r="AN4" s="10">
        <f>SUMPRODUCT((Cli=$A4)*(Tco=$AM$1)*(DTco=AN$2))</f>
        <v>1</v>
      </c>
      <c r="AO4" s="10">
        <f>SUMPRODUCT((Cli=$A4)*(Tco=$AM$1)*(DTco=AO$2))</f>
        <v>0</v>
      </c>
      <c r="AP4" s="10">
        <f>SUMPRODUCT((Cli=$A4)*(Tco=$AM$1)*(DTco=AP$2))</f>
        <v>0</v>
      </c>
      <c r="AQ4" s="10">
        <f>SUMPRODUCT((Cli=$A4)*(Tco=$AM$1)*(DTco=AQ$2))</f>
        <v>0</v>
      </c>
      <c r="AR4" s="13">
        <f>SUMPRODUCT((Cli=$A4)*(Tco=$AM$1))</f>
        <v>2</v>
      </c>
      <c r="AT4" s="21">
        <f>SUMPRODUCT((Cli=$A4)*(Tco=$AT$1)*(DTco=AT$2))</f>
        <v>0</v>
      </c>
      <c r="AU4" s="10">
        <f>SUMPRODUCT((Cli=$A4)*(Tco=$AT$1)*(DTco=AU$2))</f>
        <v>0</v>
      </c>
      <c r="AV4" s="10">
        <f>SUMPRODUCT((Cli=$A4)*(Tco=$AT$1)*(DTco=AV$2))</f>
        <v>0</v>
      </c>
      <c r="AW4" s="13">
        <f>SUMPRODUCT((Cli=$A4)*(Tco=$AT$1))</f>
        <v>0</v>
      </c>
    </row>
    <row r="5" spans="1:49" x14ac:dyDescent="0.25">
      <c r="A5" s="12" t="str">
        <f t="array" ref="A5">INDEX(Cli,MIN(IF(COUNTIF($A$2:A4,Cli)=0,ROW(Cli)-1,9^9)))</f>
        <v>Client018</v>
      </c>
      <c r="B5" s="10">
        <f>SUMPRODUCT((Cli=$A5)*(MONTH(Douv)=B$2))</f>
        <v>6</v>
      </c>
      <c r="C5" s="10">
        <f>SUMPRODUCT((Cli=$A5)*(MONTH(Douv)=C$2))</f>
        <v>1</v>
      </c>
      <c r="D5" s="10">
        <f>SUMPRODUCT((Cli=$A5)*(MONTH(Douv)=D$2))</f>
        <v>8</v>
      </c>
      <c r="E5" s="10">
        <f>SUMPRODUCT((Cli=$A5)*(MONTH(Douv)=E$2))</f>
        <v>6</v>
      </c>
      <c r="F5" s="10">
        <f>SUMPRODUCT((Cli=$A5)*(MONTH(Douv)=F$2))</f>
        <v>0</v>
      </c>
      <c r="G5" s="10">
        <f>SUMPRODUCT((Cli=$A5)*(MONTH(Douv)=G$2))</f>
        <v>4</v>
      </c>
      <c r="H5" s="10">
        <f>SUMPRODUCT((Cli=$A5)*(MONTH(Douv)=H$2))</f>
        <v>4</v>
      </c>
      <c r="I5" s="10">
        <f>SUMPRODUCT((Cli=$A5)*(MONTH(Douv)=I$2))</f>
        <v>3</v>
      </c>
      <c r="J5" s="13">
        <f>SUMPRODUCT(--(Cli=$A5))</f>
        <v>32</v>
      </c>
      <c r="L5" s="21">
        <f>SUMPRODUCT((Cli=$A5)*(Tco=$L$1)*(DTco=L$2))</f>
        <v>0</v>
      </c>
      <c r="M5" s="10">
        <f>SUMPRODUCT((Cli=$A5)*(Tco=$L$1)*(DTco=M$2))</f>
        <v>1</v>
      </c>
      <c r="N5" s="10">
        <f>SUMPRODUCT((Cli=$A5)*(Tco=$L$1)*(DTco=N$2))</f>
        <v>0</v>
      </c>
      <c r="O5" s="10">
        <f>SUMPRODUCT((Cli=$A5)*(Tco=$L$1)*(DTco=O$2))</f>
        <v>0</v>
      </c>
      <c r="P5" s="10">
        <f>SUMPRODUCT((Cli=$A5)*(Tco=$L$1)*(DTco=P$2))</f>
        <v>0</v>
      </c>
      <c r="Q5" s="10">
        <f>SUMPRODUCT((Cli=$A5)*(Tco=$L$1)*(DTco=Q$2))</f>
        <v>0</v>
      </c>
      <c r="R5" s="13">
        <f>SUMPRODUCT((Cli=$A5)*(Tco=$L$1))</f>
        <v>1</v>
      </c>
      <c r="T5" s="21">
        <f>SUMPRODUCT((Cli=$A5)*(Tco=$T$1)*(DTco=T$2))</f>
        <v>6</v>
      </c>
      <c r="U5" s="10">
        <f>SUMPRODUCT((Cli=$A5)*(Tco=$T$1)*(DTco=U$2))</f>
        <v>1</v>
      </c>
      <c r="V5" s="10">
        <f>SUMPRODUCT((Cli=$A5)*(Tco=$T$1)*(DTco=V$2))</f>
        <v>1</v>
      </c>
      <c r="W5" s="10">
        <f>SUMPRODUCT((Cli=$A5)*(Tco=$T$1)*(DTco=W$2))</f>
        <v>0</v>
      </c>
      <c r="X5" s="10">
        <f>SUMPRODUCT((Cli=$A5)*(Tco=$T$1)*(DTco=X$2))</f>
        <v>0</v>
      </c>
      <c r="Y5" s="10">
        <f>SUMPRODUCT((Cli=$A5)*(Tco=$T$1)*(DTco=Y$2))</f>
        <v>0</v>
      </c>
      <c r="Z5" s="10">
        <f>SUMPRODUCT((Cli=$A5)*(Tco=$T$1)*(DTco=Z$2))</f>
        <v>2</v>
      </c>
      <c r="AA5" s="13">
        <f>SUMPRODUCT((Cli=$A5)*(Tco=$T$1))</f>
        <v>10</v>
      </c>
      <c r="AC5" s="21">
        <f>SUMPRODUCT((Cli=$A5)*(Tco=$AC$1)*(DTco=AC$2))</f>
        <v>1</v>
      </c>
      <c r="AD5" s="10">
        <f>SUMPRODUCT((Cli=$A5)*(Tco=$AC$1)*(DTco=AD$2))</f>
        <v>19</v>
      </c>
      <c r="AE5" s="13">
        <f>SUMPRODUCT((Cli=$A5)*(Tco=$AC$1))</f>
        <v>20</v>
      </c>
      <c r="AG5" s="21">
        <f>SUMPRODUCT((Cli=$A5)*(Tco=$AG$1)*(DTco=AG$2))</f>
        <v>0</v>
      </c>
      <c r="AH5" s="10">
        <f>SUMPRODUCT((Cli=$A5)*(Tco=$AG$1)*(DTco=AH$2))</f>
        <v>0</v>
      </c>
      <c r="AI5" s="10">
        <f>SUMPRODUCT((Cli=$A5)*(Tco=$AG$1)*(DTco=AI$2))</f>
        <v>0</v>
      </c>
      <c r="AJ5" s="10">
        <f>SUMPRODUCT((Cli=$A5)*(Tco=$AG$1)*(DTco=AJ$2))</f>
        <v>0</v>
      </c>
      <c r="AK5" s="13">
        <f>SUMPRODUCT((Cli=$A5)*(Tco=$AG$1))</f>
        <v>0</v>
      </c>
      <c r="AM5" s="21">
        <f>SUMPRODUCT((Cli=$A5)*(Tco=$AM$1)*(DTco=AM$2))</f>
        <v>0</v>
      </c>
      <c r="AN5" s="10">
        <f>SUMPRODUCT((Cli=$A5)*(Tco=$AM$1)*(DTco=AN$2))</f>
        <v>0</v>
      </c>
      <c r="AO5" s="10">
        <f>SUMPRODUCT((Cli=$A5)*(Tco=$AM$1)*(DTco=AO$2))</f>
        <v>0</v>
      </c>
      <c r="AP5" s="10">
        <f>SUMPRODUCT((Cli=$A5)*(Tco=$AM$1)*(DTco=AP$2))</f>
        <v>1</v>
      </c>
      <c r="AQ5" s="10">
        <f>SUMPRODUCT((Cli=$A5)*(Tco=$AM$1)*(DTco=AQ$2))</f>
        <v>0</v>
      </c>
      <c r="AR5" s="13">
        <f>SUMPRODUCT((Cli=$A5)*(Tco=$AM$1))</f>
        <v>1</v>
      </c>
      <c r="AT5" s="21">
        <f>SUMPRODUCT((Cli=$A5)*(Tco=$AT$1)*(DTco=AT$2))</f>
        <v>0</v>
      </c>
      <c r="AU5" s="10">
        <f>SUMPRODUCT((Cli=$A5)*(Tco=$AT$1)*(DTco=AU$2))</f>
        <v>0</v>
      </c>
      <c r="AV5" s="10">
        <f>SUMPRODUCT((Cli=$A5)*(Tco=$AT$1)*(DTco=AV$2))</f>
        <v>0</v>
      </c>
      <c r="AW5" s="13">
        <f>SUMPRODUCT((Cli=$A5)*(Tco=$AT$1))</f>
        <v>0</v>
      </c>
    </row>
    <row r="6" spans="1:49" x14ac:dyDescent="0.25">
      <c r="A6" s="12" t="str">
        <f t="array" ref="A6">INDEX(Cli,MIN(IF(COUNTIF($A$2:A5,Cli)=0,ROW(Cli)-1,9^9)))</f>
        <v>Client010</v>
      </c>
      <c r="B6" s="10">
        <f>SUMPRODUCT((Cli=$A6)*(MONTH(Douv)=B$2))</f>
        <v>8</v>
      </c>
      <c r="C6" s="10">
        <f>SUMPRODUCT((Cli=$A6)*(MONTH(Douv)=C$2))</f>
        <v>5</v>
      </c>
      <c r="D6" s="10">
        <f>SUMPRODUCT((Cli=$A6)*(MONTH(Douv)=D$2))</f>
        <v>1</v>
      </c>
      <c r="E6" s="10">
        <f>SUMPRODUCT((Cli=$A6)*(MONTH(Douv)=E$2))</f>
        <v>2</v>
      </c>
      <c r="F6" s="10">
        <f>SUMPRODUCT((Cli=$A6)*(MONTH(Douv)=F$2))</f>
        <v>2</v>
      </c>
      <c r="G6" s="10">
        <f>SUMPRODUCT((Cli=$A6)*(MONTH(Douv)=G$2))</f>
        <v>0</v>
      </c>
      <c r="H6" s="10">
        <f>SUMPRODUCT((Cli=$A6)*(MONTH(Douv)=H$2))</f>
        <v>0</v>
      </c>
      <c r="I6" s="10">
        <f>SUMPRODUCT((Cli=$A6)*(MONTH(Douv)=I$2))</f>
        <v>1</v>
      </c>
      <c r="J6" s="13">
        <f>SUMPRODUCT(--(Cli=$A6))</f>
        <v>19</v>
      </c>
      <c r="L6" s="21">
        <f>SUMPRODUCT((Cli=$A6)*(Tco=$L$1)*(DTco=L$2))</f>
        <v>8</v>
      </c>
      <c r="M6" s="10">
        <f>SUMPRODUCT((Cli=$A6)*(Tco=$L$1)*(DTco=M$2))</f>
        <v>1</v>
      </c>
      <c r="N6" s="10">
        <f>SUMPRODUCT((Cli=$A6)*(Tco=$L$1)*(DTco=N$2))</f>
        <v>2</v>
      </c>
      <c r="O6" s="10">
        <f>SUMPRODUCT((Cli=$A6)*(Tco=$L$1)*(DTco=O$2))</f>
        <v>0</v>
      </c>
      <c r="P6" s="10">
        <f>SUMPRODUCT((Cli=$A6)*(Tco=$L$1)*(DTco=P$2))</f>
        <v>0</v>
      </c>
      <c r="Q6" s="10">
        <f>SUMPRODUCT((Cli=$A6)*(Tco=$L$1)*(DTco=Q$2))</f>
        <v>0</v>
      </c>
      <c r="R6" s="13">
        <f>SUMPRODUCT((Cli=$A6)*(Tco=$L$1))</f>
        <v>11</v>
      </c>
      <c r="T6" s="21">
        <f>SUMPRODUCT((Cli=$A6)*(Tco=$T$1)*(DTco=T$2))</f>
        <v>3</v>
      </c>
      <c r="U6" s="10">
        <f>SUMPRODUCT((Cli=$A6)*(Tco=$T$1)*(DTco=U$2))</f>
        <v>0</v>
      </c>
      <c r="V6" s="10">
        <f>SUMPRODUCT((Cli=$A6)*(Tco=$T$1)*(DTco=V$2))</f>
        <v>0</v>
      </c>
      <c r="W6" s="10">
        <f>SUMPRODUCT((Cli=$A6)*(Tco=$T$1)*(DTco=W$2))</f>
        <v>0</v>
      </c>
      <c r="X6" s="10">
        <f>SUMPRODUCT((Cli=$A6)*(Tco=$T$1)*(DTco=X$2))</f>
        <v>0</v>
      </c>
      <c r="Y6" s="10">
        <f>SUMPRODUCT((Cli=$A6)*(Tco=$T$1)*(DTco=Y$2))</f>
        <v>0</v>
      </c>
      <c r="Z6" s="10">
        <f>SUMPRODUCT((Cli=$A6)*(Tco=$T$1)*(DTco=Z$2))</f>
        <v>1</v>
      </c>
      <c r="AA6" s="13">
        <f>SUMPRODUCT((Cli=$A6)*(Tco=$T$1))</f>
        <v>4</v>
      </c>
      <c r="AC6" s="21">
        <f>SUMPRODUCT((Cli=$A6)*(Tco=$AC$1)*(DTco=AC$2))</f>
        <v>0</v>
      </c>
      <c r="AD6" s="10">
        <f>SUMPRODUCT((Cli=$A6)*(Tco=$AC$1)*(DTco=AD$2))</f>
        <v>0</v>
      </c>
      <c r="AE6" s="13">
        <f>SUMPRODUCT((Cli=$A6)*(Tco=$AC$1))</f>
        <v>0</v>
      </c>
      <c r="AG6" s="21">
        <f>SUMPRODUCT((Cli=$A6)*(Tco=$AG$1)*(DTco=AG$2))</f>
        <v>0</v>
      </c>
      <c r="AH6" s="10">
        <f>SUMPRODUCT((Cli=$A6)*(Tco=$AG$1)*(DTco=AH$2))</f>
        <v>0</v>
      </c>
      <c r="AI6" s="10">
        <f>SUMPRODUCT((Cli=$A6)*(Tco=$AG$1)*(DTco=AI$2))</f>
        <v>2</v>
      </c>
      <c r="AJ6" s="10">
        <f>SUMPRODUCT((Cli=$A6)*(Tco=$AG$1)*(DTco=AJ$2))</f>
        <v>0</v>
      </c>
      <c r="AK6" s="13">
        <f>SUMPRODUCT((Cli=$A6)*(Tco=$AG$1))</f>
        <v>2</v>
      </c>
      <c r="AM6" s="21">
        <f>SUMPRODUCT((Cli=$A6)*(Tco=$AM$1)*(DTco=AM$2))</f>
        <v>0</v>
      </c>
      <c r="AN6" s="10">
        <f>SUMPRODUCT((Cli=$A6)*(Tco=$AM$1)*(DTco=AN$2))</f>
        <v>0</v>
      </c>
      <c r="AO6" s="10">
        <f>SUMPRODUCT((Cli=$A6)*(Tco=$AM$1)*(DTco=AO$2))</f>
        <v>0</v>
      </c>
      <c r="AP6" s="10">
        <f>SUMPRODUCT((Cli=$A6)*(Tco=$AM$1)*(DTco=AP$2))</f>
        <v>0</v>
      </c>
      <c r="AQ6" s="10">
        <f>SUMPRODUCT((Cli=$A6)*(Tco=$AM$1)*(DTco=AQ$2))</f>
        <v>1</v>
      </c>
      <c r="AR6" s="13">
        <f>SUMPRODUCT((Cli=$A6)*(Tco=$AM$1))</f>
        <v>1</v>
      </c>
      <c r="AT6" s="21">
        <f>SUMPRODUCT((Cli=$A6)*(Tco=$AT$1)*(DTco=AT$2))</f>
        <v>0</v>
      </c>
      <c r="AU6" s="10">
        <f>SUMPRODUCT((Cli=$A6)*(Tco=$AT$1)*(DTco=AU$2))</f>
        <v>1</v>
      </c>
      <c r="AV6" s="10">
        <f>SUMPRODUCT((Cli=$A6)*(Tco=$AT$1)*(DTco=AV$2))</f>
        <v>0</v>
      </c>
      <c r="AW6" s="13">
        <f>SUMPRODUCT((Cli=$A6)*(Tco=$AT$1))</f>
        <v>1</v>
      </c>
    </row>
    <row r="7" spans="1:49" x14ac:dyDescent="0.25">
      <c r="A7" s="12" t="str">
        <f t="array" ref="A7">INDEX(Cli,MIN(IF(COUNTIF($A$2:A6,Cli)=0,ROW(Cli)-1,9^9)))</f>
        <v>Client017</v>
      </c>
      <c r="B7" s="10">
        <f>SUMPRODUCT((Cli=$A7)*(MONTH(Douv)=B$2))</f>
        <v>3</v>
      </c>
      <c r="C7" s="10">
        <f>SUMPRODUCT((Cli=$A7)*(MONTH(Douv)=C$2))</f>
        <v>4</v>
      </c>
      <c r="D7" s="10">
        <f>SUMPRODUCT((Cli=$A7)*(MONTH(Douv)=D$2))</f>
        <v>2</v>
      </c>
      <c r="E7" s="10">
        <f>SUMPRODUCT((Cli=$A7)*(MONTH(Douv)=E$2))</f>
        <v>5</v>
      </c>
      <c r="F7" s="10">
        <f>SUMPRODUCT((Cli=$A7)*(MONTH(Douv)=F$2))</f>
        <v>4</v>
      </c>
      <c r="G7" s="10">
        <f>SUMPRODUCT((Cli=$A7)*(MONTH(Douv)=G$2))</f>
        <v>6</v>
      </c>
      <c r="H7" s="10">
        <f>SUMPRODUCT((Cli=$A7)*(MONTH(Douv)=H$2))</f>
        <v>3</v>
      </c>
      <c r="I7" s="10">
        <f>SUMPRODUCT((Cli=$A7)*(MONTH(Douv)=I$2))</f>
        <v>1</v>
      </c>
      <c r="J7" s="13">
        <f>SUMPRODUCT(--(Cli=$A7))</f>
        <v>28</v>
      </c>
      <c r="L7" s="21">
        <f>SUMPRODUCT((Cli=$A7)*(Tco=$L$1)*(DTco=L$2))</f>
        <v>1</v>
      </c>
      <c r="M7" s="10">
        <f>SUMPRODUCT((Cli=$A7)*(Tco=$L$1)*(DTco=M$2))</f>
        <v>0</v>
      </c>
      <c r="N7" s="10">
        <f>SUMPRODUCT((Cli=$A7)*(Tco=$L$1)*(DTco=N$2))</f>
        <v>2</v>
      </c>
      <c r="O7" s="10">
        <f>SUMPRODUCT((Cli=$A7)*(Tco=$L$1)*(DTco=O$2))</f>
        <v>0</v>
      </c>
      <c r="P7" s="10">
        <f>SUMPRODUCT((Cli=$A7)*(Tco=$L$1)*(DTco=P$2))</f>
        <v>0</v>
      </c>
      <c r="Q7" s="10">
        <f>SUMPRODUCT((Cli=$A7)*(Tco=$L$1)*(DTco=Q$2))</f>
        <v>1</v>
      </c>
      <c r="R7" s="13">
        <f>SUMPRODUCT((Cli=$A7)*(Tco=$L$1))</f>
        <v>4</v>
      </c>
      <c r="T7" s="21">
        <f>SUMPRODUCT((Cli=$A7)*(Tco=$T$1)*(DTco=T$2))</f>
        <v>4</v>
      </c>
      <c r="U7" s="10">
        <f>SUMPRODUCT((Cli=$A7)*(Tco=$T$1)*(DTco=U$2))</f>
        <v>0</v>
      </c>
      <c r="V7" s="10">
        <f>SUMPRODUCT((Cli=$A7)*(Tco=$T$1)*(DTco=V$2))</f>
        <v>0</v>
      </c>
      <c r="W7" s="10">
        <f>SUMPRODUCT((Cli=$A7)*(Tco=$T$1)*(DTco=W$2))</f>
        <v>0</v>
      </c>
      <c r="X7" s="10">
        <f>SUMPRODUCT((Cli=$A7)*(Tco=$T$1)*(DTco=X$2))</f>
        <v>0</v>
      </c>
      <c r="Y7" s="10">
        <f>SUMPRODUCT((Cli=$A7)*(Tco=$T$1)*(DTco=Y$2))</f>
        <v>0</v>
      </c>
      <c r="Z7" s="10">
        <f>SUMPRODUCT((Cli=$A7)*(Tco=$T$1)*(DTco=Z$2))</f>
        <v>1</v>
      </c>
      <c r="AA7" s="13">
        <f>SUMPRODUCT((Cli=$A7)*(Tco=$T$1))</f>
        <v>5</v>
      </c>
      <c r="AC7" s="21">
        <f>SUMPRODUCT((Cli=$A7)*(Tco=$AC$1)*(DTco=AC$2))</f>
        <v>0</v>
      </c>
      <c r="AD7" s="10">
        <f>SUMPRODUCT((Cli=$A7)*(Tco=$AC$1)*(DTco=AD$2))</f>
        <v>9</v>
      </c>
      <c r="AE7" s="13">
        <f>SUMPRODUCT((Cli=$A7)*(Tco=$AC$1))</f>
        <v>9</v>
      </c>
      <c r="AG7" s="21">
        <f>SUMPRODUCT((Cli=$A7)*(Tco=$AG$1)*(DTco=AG$2))</f>
        <v>0</v>
      </c>
      <c r="AH7" s="10">
        <f>SUMPRODUCT((Cli=$A7)*(Tco=$AG$1)*(DTco=AH$2))</f>
        <v>0</v>
      </c>
      <c r="AI7" s="10">
        <f>SUMPRODUCT((Cli=$A7)*(Tco=$AG$1)*(DTco=AI$2))</f>
        <v>0</v>
      </c>
      <c r="AJ7" s="10">
        <f>SUMPRODUCT((Cli=$A7)*(Tco=$AG$1)*(DTco=AJ$2))</f>
        <v>0</v>
      </c>
      <c r="AK7" s="13">
        <f>SUMPRODUCT((Cli=$A7)*(Tco=$AG$1))</f>
        <v>0</v>
      </c>
      <c r="AM7" s="21">
        <f>SUMPRODUCT((Cli=$A7)*(Tco=$AM$1)*(DTco=AM$2))</f>
        <v>0</v>
      </c>
      <c r="AN7" s="10">
        <f>SUMPRODUCT((Cli=$A7)*(Tco=$AM$1)*(DTco=AN$2))</f>
        <v>1</v>
      </c>
      <c r="AO7" s="10">
        <f>SUMPRODUCT((Cli=$A7)*(Tco=$AM$1)*(DTco=AO$2))</f>
        <v>2</v>
      </c>
      <c r="AP7" s="10">
        <f>SUMPRODUCT((Cli=$A7)*(Tco=$AM$1)*(DTco=AP$2))</f>
        <v>0</v>
      </c>
      <c r="AQ7" s="10">
        <f>SUMPRODUCT((Cli=$A7)*(Tco=$AM$1)*(DTco=AQ$2))</f>
        <v>4</v>
      </c>
      <c r="AR7" s="13">
        <f>SUMPRODUCT((Cli=$A7)*(Tco=$AM$1))</f>
        <v>7</v>
      </c>
      <c r="AT7" s="21">
        <f>SUMPRODUCT((Cli=$A7)*(Tco=$AT$1)*(DTco=AT$2))</f>
        <v>3</v>
      </c>
      <c r="AU7" s="10">
        <f>SUMPRODUCT((Cli=$A7)*(Tco=$AT$1)*(DTco=AU$2))</f>
        <v>0</v>
      </c>
      <c r="AV7" s="10">
        <f>SUMPRODUCT((Cli=$A7)*(Tco=$AT$1)*(DTco=AV$2))</f>
        <v>0</v>
      </c>
      <c r="AW7" s="13">
        <f>SUMPRODUCT((Cli=$A7)*(Tco=$AT$1))</f>
        <v>3</v>
      </c>
    </row>
    <row r="8" spans="1:49" x14ac:dyDescent="0.25">
      <c r="A8" s="12" t="str">
        <f t="array" ref="A8">INDEX(Cli,MIN(IF(COUNTIF($A$2:A7,Cli)=0,ROW(Cli)-1,9^9)))</f>
        <v>Client014</v>
      </c>
      <c r="B8" s="10">
        <f>SUMPRODUCT((Cli=$A8)*(MONTH(Douv)=B$2))</f>
        <v>1</v>
      </c>
      <c r="C8" s="10">
        <f>SUMPRODUCT((Cli=$A8)*(MONTH(Douv)=C$2))</f>
        <v>0</v>
      </c>
      <c r="D8" s="10">
        <f>SUMPRODUCT((Cli=$A8)*(MONTH(Douv)=D$2))</f>
        <v>2</v>
      </c>
      <c r="E8" s="10">
        <f>SUMPRODUCT((Cli=$A8)*(MONTH(Douv)=E$2))</f>
        <v>0</v>
      </c>
      <c r="F8" s="10">
        <f>SUMPRODUCT((Cli=$A8)*(MONTH(Douv)=F$2))</f>
        <v>0</v>
      </c>
      <c r="G8" s="10">
        <f>SUMPRODUCT((Cli=$A8)*(MONTH(Douv)=G$2))</f>
        <v>0</v>
      </c>
      <c r="H8" s="10">
        <f>SUMPRODUCT((Cli=$A8)*(MONTH(Douv)=H$2))</f>
        <v>0</v>
      </c>
      <c r="I8" s="10">
        <f>SUMPRODUCT((Cli=$A8)*(MONTH(Douv)=I$2))</f>
        <v>0</v>
      </c>
      <c r="J8" s="13">
        <f>SUMPRODUCT(--(Cli=$A8))</f>
        <v>3</v>
      </c>
      <c r="L8" s="21">
        <f>SUMPRODUCT((Cli=$A8)*(Tco=$L$1)*(DTco=L$2))</f>
        <v>0</v>
      </c>
      <c r="M8" s="10">
        <f>SUMPRODUCT((Cli=$A8)*(Tco=$L$1)*(DTco=M$2))</f>
        <v>0</v>
      </c>
      <c r="N8" s="10">
        <f>SUMPRODUCT((Cli=$A8)*(Tco=$L$1)*(DTco=N$2))</f>
        <v>0</v>
      </c>
      <c r="O8" s="10">
        <f>SUMPRODUCT((Cli=$A8)*(Tco=$L$1)*(DTco=O$2))</f>
        <v>0</v>
      </c>
      <c r="P8" s="10">
        <f>SUMPRODUCT((Cli=$A8)*(Tco=$L$1)*(DTco=P$2))</f>
        <v>0</v>
      </c>
      <c r="Q8" s="10">
        <f>SUMPRODUCT((Cli=$A8)*(Tco=$L$1)*(DTco=Q$2))</f>
        <v>0</v>
      </c>
      <c r="R8" s="13">
        <f>SUMPRODUCT((Cli=$A8)*(Tco=$L$1))</f>
        <v>0</v>
      </c>
      <c r="T8" s="21">
        <f>SUMPRODUCT((Cli=$A8)*(Tco=$T$1)*(DTco=T$2))</f>
        <v>0</v>
      </c>
      <c r="U8" s="10">
        <f>SUMPRODUCT((Cli=$A8)*(Tco=$T$1)*(DTco=U$2))</f>
        <v>1</v>
      </c>
      <c r="V8" s="10">
        <f>SUMPRODUCT((Cli=$A8)*(Tco=$T$1)*(DTco=V$2))</f>
        <v>0</v>
      </c>
      <c r="W8" s="10">
        <f>SUMPRODUCT((Cli=$A8)*(Tco=$T$1)*(DTco=W$2))</f>
        <v>0</v>
      </c>
      <c r="X8" s="10">
        <f>SUMPRODUCT((Cli=$A8)*(Tco=$T$1)*(DTco=X$2))</f>
        <v>0</v>
      </c>
      <c r="Y8" s="10">
        <f>SUMPRODUCT((Cli=$A8)*(Tco=$T$1)*(DTco=Y$2))</f>
        <v>0</v>
      </c>
      <c r="Z8" s="10">
        <f>SUMPRODUCT((Cli=$A8)*(Tco=$T$1)*(DTco=Z$2))</f>
        <v>0</v>
      </c>
      <c r="AA8" s="13">
        <f>SUMPRODUCT((Cli=$A8)*(Tco=$T$1))</f>
        <v>1</v>
      </c>
      <c r="AC8" s="21">
        <f>SUMPRODUCT((Cli=$A8)*(Tco=$AC$1)*(DTco=AC$2))</f>
        <v>0</v>
      </c>
      <c r="AD8" s="10">
        <f>SUMPRODUCT((Cli=$A8)*(Tco=$AC$1)*(DTco=AD$2))</f>
        <v>0</v>
      </c>
      <c r="AE8" s="13">
        <f>SUMPRODUCT((Cli=$A8)*(Tco=$AC$1))</f>
        <v>0</v>
      </c>
      <c r="AG8" s="21">
        <f>SUMPRODUCT((Cli=$A8)*(Tco=$AG$1)*(DTco=AG$2))</f>
        <v>0</v>
      </c>
      <c r="AH8" s="10">
        <f>SUMPRODUCT((Cli=$A8)*(Tco=$AG$1)*(DTco=AH$2))</f>
        <v>0</v>
      </c>
      <c r="AI8" s="10">
        <f>SUMPRODUCT((Cli=$A8)*(Tco=$AG$1)*(DTco=AI$2))</f>
        <v>0</v>
      </c>
      <c r="AJ8" s="10">
        <f>SUMPRODUCT((Cli=$A8)*(Tco=$AG$1)*(DTco=AJ$2))</f>
        <v>0</v>
      </c>
      <c r="AK8" s="13">
        <f>SUMPRODUCT((Cli=$A8)*(Tco=$AG$1))</f>
        <v>0</v>
      </c>
      <c r="AM8" s="21">
        <f>SUMPRODUCT((Cli=$A8)*(Tco=$AM$1)*(DTco=AM$2))</f>
        <v>0</v>
      </c>
      <c r="AN8" s="10">
        <f>SUMPRODUCT((Cli=$A8)*(Tco=$AM$1)*(DTco=AN$2))</f>
        <v>0</v>
      </c>
      <c r="AO8" s="10">
        <f>SUMPRODUCT((Cli=$A8)*(Tco=$AM$1)*(DTco=AO$2))</f>
        <v>0</v>
      </c>
      <c r="AP8" s="10">
        <f>SUMPRODUCT((Cli=$A8)*(Tco=$AM$1)*(DTco=AP$2))</f>
        <v>0</v>
      </c>
      <c r="AQ8" s="10">
        <f>SUMPRODUCT((Cli=$A8)*(Tco=$AM$1)*(DTco=AQ$2))</f>
        <v>0</v>
      </c>
      <c r="AR8" s="13">
        <f>SUMPRODUCT((Cli=$A8)*(Tco=$AM$1))</f>
        <v>0</v>
      </c>
      <c r="AT8" s="21">
        <f>SUMPRODUCT((Cli=$A8)*(Tco=$AT$1)*(DTco=AT$2))</f>
        <v>2</v>
      </c>
      <c r="AU8" s="10">
        <f>SUMPRODUCT((Cli=$A8)*(Tco=$AT$1)*(DTco=AU$2))</f>
        <v>0</v>
      </c>
      <c r="AV8" s="10">
        <f>SUMPRODUCT((Cli=$A8)*(Tco=$AT$1)*(DTco=AV$2))</f>
        <v>0</v>
      </c>
      <c r="AW8" s="13">
        <f>SUMPRODUCT((Cli=$A8)*(Tco=$AT$1))</f>
        <v>2</v>
      </c>
    </row>
    <row r="9" spans="1:49" x14ac:dyDescent="0.25">
      <c r="A9" s="12" t="str">
        <f t="array" ref="A9">INDEX(Cli,MIN(IF(COUNTIF($A$2:A8,Cli)=0,ROW(Cli)-1,9^9)))</f>
        <v>Client001</v>
      </c>
      <c r="B9" s="10">
        <f>SUMPRODUCT((Cli=$A9)*(MONTH(Douv)=B$2))</f>
        <v>3</v>
      </c>
      <c r="C9" s="10">
        <f>SUMPRODUCT((Cli=$A9)*(MONTH(Douv)=C$2))</f>
        <v>0</v>
      </c>
      <c r="D9" s="10">
        <f>SUMPRODUCT((Cli=$A9)*(MONTH(Douv)=D$2))</f>
        <v>2</v>
      </c>
      <c r="E9" s="10">
        <f>SUMPRODUCT((Cli=$A9)*(MONTH(Douv)=E$2))</f>
        <v>2</v>
      </c>
      <c r="F9" s="10">
        <f>SUMPRODUCT((Cli=$A9)*(MONTH(Douv)=F$2))</f>
        <v>8</v>
      </c>
      <c r="G9" s="10">
        <f>SUMPRODUCT((Cli=$A9)*(MONTH(Douv)=G$2))</f>
        <v>2</v>
      </c>
      <c r="H9" s="10">
        <f>SUMPRODUCT((Cli=$A9)*(MONTH(Douv)=H$2))</f>
        <v>3</v>
      </c>
      <c r="I9" s="10">
        <f>SUMPRODUCT((Cli=$A9)*(MONTH(Douv)=I$2))</f>
        <v>5</v>
      </c>
      <c r="J9" s="13">
        <f>SUMPRODUCT(--(Cli=$A9))</f>
        <v>25</v>
      </c>
      <c r="L9" s="21">
        <f>SUMPRODUCT((Cli=$A9)*(Tco=$L$1)*(DTco=L$2))</f>
        <v>3</v>
      </c>
      <c r="M9" s="10">
        <f>SUMPRODUCT((Cli=$A9)*(Tco=$L$1)*(DTco=M$2))</f>
        <v>0</v>
      </c>
      <c r="N9" s="10">
        <f>SUMPRODUCT((Cli=$A9)*(Tco=$L$1)*(DTco=N$2))</f>
        <v>3</v>
      </c>
      <c r="O9" s="10">
        <f>SUMPRODUCT((Cli=$A9)*(Tco=$L$1)*(DTco=O$2))</f>
        <v>1</v>
      </c>
      <c r="P9" s="10">
        <f>SUMPRODUCT((Cli=$A9)*(Tco=$L$1)*(DTco=P$2))</f>
        <v>0</v>
      </c>
      <c r="Q9" s="10">
        <f>SUMPRODUCT((Cli=$A9)*(Tco=$L$1)*(DTco=Q$2))</f>
        <v>1</v>
      </c>
      <c r="R9" s="13">
        <f>SUMPRODUCT((Cli=$A9)*(Tco=$L$1))</f>
        <v>8</v>
      </c>
      <c r="T9" s="21">
        <f>SUMPRODUCT((Cli=$A9)*(Tco=$T$1)*(DTco=T$2))</f>
        <v>5</v>
      </c>
      <c r="U9" s="10">
        <f>SUMPRODUCT((Cli=$A9)*(Tco=$T$1)*(DTco=U$2))</f>
        <v>0</v>
      </c>
      <c r="V9" s="10">
        <f>SUMPRODUCT((Cli=$A9)*(Tco=$T$1)*(DTco=V$2))</f>
        <v>0</v>
      </c>
      <c r="W9" s="10">
        <f>SUMPRODUCT((Cli=$A9)*(Tco=$T$1)*(DTco=W$2))</f>
        <v>0</v>
      </c>
      <c r="X9" s="10">
        <f>SUMPRODUCT((Cli=$A9)*(Tco=$T$1)*(DTco=X$2))</f>
        <v>0</v>
      </c>
      <c r="Y9" s="10">
        <f>SUMPRODUCT((Cli=$A9)*(Tco=$T$1)*(DTco=Y$2))</f>
        <v>0</v>
      </c>
      <c r="Z9" s="10">
        <f>SUMPRODUCT((Cli=$A9)*(Tco=$T$1)*(DTco=Z$2))</f>
        <v>0</v>
      </c>
      <c r="AA9" s="13">
        <f>SUMPRODUCT((Cli=$A9)*(Tco=$T$1))</f>
        <v>5</v>
      </c>
      <c r="AC9" s="21">
        <f>SUMPRODUCT((Cli=$A9)*(Tco=$AC$1)*(DTco=AC$2))</f>
        <v>0</v>
      </c>
      <c r="AD9" s="10">
        <f>SUMPRODUCT((Cli=$A9)*(Tco=$AC$1)*(DTco=AD$2))</f>
        <v>3</v>
      </c>
      <c r="AE9" s="13">
        <f>SUMPRODUCT((Cli=$A9)*(Tco=$AC$1))</f>
        <v>3</v>
      </c>
      <c r="AG9" s="21">
        <f>SUMPRODUCT((Cli=$A9)*(Tco=$AG$1)*(DTco=AG$2))</f>
        <v>1</v>
      </c>
      <c r="AH9" s="10">
        <f>SUMPRODUCT((Cli=$A9)*(Tco=$AG$1)*(DTco=AH$2))</f>
        <v>0</v>
      </c>
      <c r="AI9" s="10">
        <f>SUMPRODUCT((Cli=$A9)*(Tco=$AG$1)*(DTco=AI$2))</f>
        <v>0</v>
      </c>
      <c r="AJ9" s="10">
        <f>SUMPRODUCT((Cli=$A9)*(Tco=$AG$1)*(DTco=AJ$2))</f>
        <v>0</v>
      </c>
      <c r="AK9" s="13">
        <f>SUMPRODUCT((Cli=$A9)*(Tco=$AG$1))</f>
        <v>1</v>
      </c>
      <c r="AM9" s="21">
        <f>SUMPRODUCT((Cli=$A9)*(Tco=$AM$1)*(DTco=AM$2))</f>
        <v>2</v>
      </c>
      <c r="AN9" s="10">
        <f>SUMPRODUCT((Cli=$A9)*(Tco=$AM$1)*(DTco=AN$2))</f>
        <v>2</v>
      </c>
      <c r="AO9" s="10">
        <f>SUMPRODUCT((Cli=$A9)*(Tco=$AM$1)*(DTco=AO$2))</f>
        <v>0</v>
      </c>
      <c r="AP9" s="10">
        <f>SUMPRODUCT((Cli=$A9)*(Tco=$AM$1)*(DTco=AP$2))</f>
        <v>0</v>
      </c>
      <c r="AQ9" s="10">
        <f>SUMPRODUCT((Cli=$A9)*(Tco=$AM$1)*(DTco=AQ$2))</f>
        <v>2</v>
      </c>
      <c r="AR9" s="13">
        <f>SUMPRODUCT((Cli=$A9)*(Tco=$AM$1))</f>
        <v>6</v>
      </c>
      <c r="AT9" s="21">
        <f>SUMPRODUCT((Cli=$A9)*(Tco=$AT$1)*(DTco=AT$2))</f>
        <v>0</v>
      </c>
      <c r="AU9" s="10">
        <f>SUMPRODUCT((Cli=$A9)*(Tco=$AT$1)*(DTco=AU$2))</f>
        <v>1</v>
      </c>
      <c r="AV9" s="10">
        <f>SUMPRODUCT((Cli=$A9)*(Tco=$AT$1)*(DTco=AV$2))</f>
        <v>1</v>
      </c>
      <c r="AW9" s="13">
        <f>SUMPRODUCT((Cli=$A9)*(Tco=$AT$1))</f>
        <v>2</v>
      </c>
    </row>
    <row r="10" spans="1:49" x14ac:dyDescent="0.25">
      <c r="A10" s="12" t="str">
        <f t="array" ref="A10">INDEX(Cli,MIN(IF(COUNTIF($A$2:A9,Cli)=0,ROW(Cli)-1,9^9)))</f>
        <v>Client008</v>
      </c>
      <c r="B10" s="10">
        <f>SUMPRODUCT((Cli=$A10)*(MONTH(Douv)=B$2))</f>
        <v>1</v>
      </c>
      <c r="C10" s="10">
        <f>SUMPRODUCT((Cli=$A10)*(MONTH(Douv)=C$2))</f>
        <v>2</v>
      </c>
      <c r="D10" s="10">
        <f>SUMPRODUCT((Cli=$A10)*(MONTH(Douv)=D$2))</f>
        <v>2</v>
      </c>
      <c r="E10" s="10">
        <f>SUMPRODUCT((Cli=$A10)*(MONTH(Douv)=E$2))</f>
        <v>3</v>
      </c>
      <c r="F10" s="10">
        <f>SUMPRODUCT((Cli=$A10)*(MONTH(Douv)=F$2))</f>
        <v>1</v>
      </c>
      <c r="G10" s="10">
        <f>SUMPRODUCT((Cli=$A10)*(MONTH(Douv)=G$2))</f>
        <v>4</v>
      </c>
      <c r="H10" s="10">
        <f>SUMPRODUCT((Cli=$A10)*(MONTH(Douv)=H$2))</f>
        <v>1</v>
      </c>
      <c r="I10" s="10">
        <f>SUMPRODUCT((Cli=$A10)*(MONTH(Douv)=I$2))</f>
        <v>2</v>
      </c>
      <c r="J10" s="13">
        <f>SUMPRODUCT(--(Cli=$A10))</f>
        <v>16</v>
      </c>
      <c r="L10" s="21">
        <f>SUMPRODUCT((Cli=$A10)*(Tco=$L$1)*(DTco=L$2))</f>
        <v>0</v>
      </c>
      <c r="M10" s="10">
        <f>SUMPRODUCT((Cli=$A10)*(Tco=$L$1)*(DTco=M$2))</f>
        <v>0</v>
      </c>
      <c r="N10" s="10">
        <f>SUMPRODUCT((Cli=$A10)*(Tco=$L$1)*(DTco=N$2))</f>
        <v>0</v>
      </c>
      <c r="O10" s="10">
        <f>SUMPRODUCT((Cli=$A10)*(Tco=$L$1)*(DTco=O$2))</f>
        <v>0</v>
      </c>
      <c r="P10" s="10">
        <f>SUMPRODUCT((Cli=$A10)*(Tco=$L$1)*(DTco=P$2))</f>
        <v>0</v>
      </c>
      <c r="Q10" s="10">
        <f>SUMPRODUCT((Cli=$A10)*(Tco=$L$1)*(DTco=Q$2))</f>
        <v>0</v>
      </c>
      <c r="R10" s="13">
        <f>SUMPRODUCT((Cli=$A10)*(Tco=$L$1))</f>
        <v>0</v>
      </c>
      <c r="T10" s="21">
        <f>SUMPRODUCT((Cli=$A10)*(Tco=$T$1)*(DTco=T$2))</f>
        <v>1</v>
      </c>
      <c r="U10" s="10">
        <f>SUMPRODUCT((Cli=$A10)*(Tco=$T$1)*(DTco=U$2))</f>
        <v>2</v>
      </c>
      <c r="V10" s="10">
        <f>SUMPRODUCT((Cli=$A10)*(Tco=$T$1)*(DTco=V$2))</f>
        <v>0</v>
      </c>
      <c r="W10" s="10">
        <f>SUMPRODUCT((Cli=$A10)*(Tco=$T$1)*(DTco=W$2))</f>
        <v>0</v>
      </c>
      <c r="X10" s="10">
        <f>SUMPRODUCT((Cli=$A10)*(Tco=$T$1)*(DTco=X$2))</f>
        <v>0</v>
      </c>
      <c r="Y10" s="10">
        <f>SUMPRODUCT((Cli=$A10)*(Tco=$T$1)*(DTco=Y$2))</f>
        <v>0</v>
      </c>
      <c r="Z10" s="10">
        <f>SUMPRODUCT((Cli=$A10)*(Tco=$T$1)*(DTco=Z$2))</f>
        <v>0</v>
      </c>
      <c r="AA10" s="13">
        <f>SUMPRODUCT((Cli=$A10)*(Tco=$T$1))</f>
        <v>3</v>
      </c>
      <c r="AC10" s="21">
        <f>SUMPRODUCT((Cli=$A10)*(Tco=$AC$1)*(DTco=AC$2))</f>
        <v>0</v>
      </c>
      <c r="AD10" s="10">
        <f>SUMPRODUCT((Cli=$A10)*(Tco=$AC$1)*(DTco=AD$2))</f>
        <v>12</v>
      </c>
      <c r="AE10" s="13">
        <f>SUMPRODUCT((Cli=$A10)*(Tco=$AC$1))</f>
        <v>12</v>
      </c>
      <c r="AG10" s="21">
        <f>SUMPRODUCT((Cli=$A10)*(Tco=$AG$1)*(DTco=AG$2))</f>
        <v>0</v>
      </c>
      <c r="AH10" s="10">
        <f>SUMPRODUCT((Cli=$A10)*(Tco=$AG$1)*(DTco=AH$2))</f>
        <v>0</v>
      </c>
      <c r="AI10" s="10">
        <f>SUMPRODUCT((Cli=$A10)*(Tco=$AG$1)*(DTco=AI$2))</f>
        <v>0</v>
      </c>
      <c r="AJ10" s="10">
        <f>SUMPRODUCT((Cli=$A10)*(Tco=$AG$1)*(DTco=AJ$2))</f>
        <v>0</v>
      </c>
      <c r="AK10" s="13">
        <f>SUMPRODUCT((Cli=$A10)*(Tco=$AG$1))</f>
        <v>0</v>
      </c>
      <c r="AM10" s="21">
        <f>SUMPRODUCT((Cli=$A10)*(Tco=$AM$1)*(DTco=AM$2))</f>
        <v>0</v>
      </c>
      <c r="AN10" s="10">
        <f>SUMPRODUCT((Cli=$A10)*(Tco=$AM$1)*(DTco=AN$2))</f>
        <v>0</v>
      </c>
      <c r="AO10" s="10">
        <f>SUMPRODUCT((Cli=$A10)*(Tco=$AM$1)*(DTco=AO$2))</f>
        <v>0</v>
      </c>
      <c r="AP10" s="10">
        <f>SUMPRODUCT((Cli=$A10)*(Tco=$AM$1)*(DTco=AP$2))</f>
        <v>0</v>
      </c>
      <c r="AQ10" s="10">
        <f>SUMPRODUCT((Cli=$A10)*(Tco=$AM$1)*(DTco=AQ$2))</f>
        <v>0</v>
      </c>
      <c r="AR10" s="13">
        <f>SUMPRODUCT((Cli=$A10)*(Tco=$AM$1))</f>
        <v>0</v>
      </c>
      <c r="AT10" s="21">
        <f>SUMPRODUCT((Cli=$A10)*(Tco=$AT$1)*(DTco=AT$2))</f>
        <v>1</v>
      </c>
      <c r="AU10" s="10">
        <f>SUMPRODUCT((Cli=$A10)*(Tco=$AT$1)*(DTco=AU$2))</f>
        <v>0</v>
      </c>
      <c r="AV10" s="10">
        <f>SUMPRODUCT((Cli=$A10)*(Tco=$AT$1)*(DTco=AV$2))</f>
        <v>0</v>
      </c>
      <c r="AW10" s="13">
        <f>SUMPRODUCT((Cli=$A10)*(Tco=$AT$1))</f>
        <v>1</v>
      </c>
    </row>
    <row r="11" spans="1:49" x14ac:dyDescent="0.25">
      <c r="A11" s="12" t="str">
        <f t="array" ref="A11">INDEX(Cli,MIN(IF(COUNTIF($A$2:A10,Cli)=0,ROW(Cli)-1,9^9)))</f>
        <v>Client012</v>
      </c>
      <c r="B11" s="10">
        <f>SUMPRODUCT((Cli=$A11)*(MONTH(Douv)=B$2))</f>
        <v>1</v>
      </c>
      <c r="C11" s="10">
        <f>SUMPRODUCT((Cli=$A11)*(MONTH(Douv)=C$2))</f>
        <v>0</v>
      </c>
      <c r="D11" s="10">
        <f>SUMPRODUCT((Cli=$A11)*(MONTH(Douv)=D$2))</f>
        <v>0</v>
      </c>
      <c r="E11" s="10">
        <f>SUMPRODUCT((Cli=$A11)*(MONTH(Douv)=E$2))</f>
        <v>0</v>
      </c>
      <c r="F11" s="10">
        <f>SUMPRODUCT((Cli=$A11)*(MONTH(Douv)=F$2))</f>
        <v>0</v>
      </c>
      <c r="G11" s="10">
        <f>SUMPRODUCT((Cli=$A11)*(MONTH(Douv)=G$2))</f>
        <v>1</v>
      </c>
      <c r="H11" s="10">
        <f>SUMPRODUCT((Cli=$A11)*(MONTH(Douv)=H$2))</f>
        <v>0</v>
      </c>
      <c r="I11" s="10">
        <f>SUMPRODUCT((Cli=$A11)*(MONTH(Douv)=I$2))</f>
        <v>0</v>
      </c>
      <c r="J11" s="13">
        <f>SUMPRODUCT(--(Cli=$A11))</f>
        <v>2</v>
      </c>
      <c r="L11" s="21">
        <f>SUMPRODUCT((Cli=$A11)*(Tco=$L$1)*(DTco=L$2))</f>
        <v>0</v>
      </c>
      <c r="M11" s="10">
        <f>SUMPRODUCT((Cli=$A11)*(Tco=$L$1)*(DTco=M$2))</f>
        <v>0</v>
      </c>
      <c r="N11" s="10">
        <f>SUMPRODUCT((Cli=$A11)*(Tco=$L$1)*(DTco=N$2))</f>
        <v>0</v>
      </c>
      <c r="O11" s="10">
        <f>SUMPRODUCT((Cli=$A11)*(Tco=$L$1)*(DTco=O$2))</f>
        <v>0</v>
      </c>
      <c r="P11" s="10">
        <f>SUMPRODUCT((Cli=$A11)*(Tco=$L$1)*(DTco=P$2))</f>
        <v>1</v>
      </c>
      <c r="Q11" s="10">
        <f>SUMPRODUCT((Cli=$A11)*(Tco=$L$1)*(DTco=Q$2))</f>
        <v>0</v>
      </c>
      <c r="R11" s="13">
        <f>SUMPRODUCT((Cli=$A11)*(Tco=$L$1))</f>
        <v>2</v>
      </c>
      <c r="T11" s="21">
        <f>SUMPRODUCT((Cli=$A11)*(Tco=$T$1)*(DTco=T$2))</f>
        <v>0</v>
      </c>
      <c r="U11" s="10">
        <f>SUMPRODUCT((Cli=$A11)*(Tco=$T$1)*(DTco=U$2))</f>
        <v>0</v>
      </c>
      <c r="V11" s="10">
        <f>SUMPRODUCT((Cli=$A11)*(Tco=$T$1)*(DTco=V$2))</f>
        <v>0</v>
      </c>
      <c r="W11" s="10">
        <f>SUMPRODUCT((Cli=$A11)*(Tco=$T$1)*(DTco=W$2))</f>
        <v>0</v>
      </c>
      <c r="X11" s="10">
        <f>SUMPRODUCT((Cli=$A11)*(Tco=$T$1)*(DTco=X$2))</f>
        <v>0</v>
      </c>
      <c r="Y11" s="10">
        <f>SUMPRODUCT((Cli=$A11)*(Tco=$T$1)*(DTco=Y$2))</f>
        <v>0</v>
      </c>
      <c r="Z11" s="10">
        <f>SUMPRODUCT((Cli=$A11)*(Tco=$T$1)*(DTco=Z$2))</f>
        <v>0</v>
      </c>
      <c r="AA11" s="13">
        <f>SUMPRODUCT((Cli=$A11)*(Tco=$T$1))</f>
        <v>0</v>
      </c>
      <c r="AC11" s="21">
        <f>SUMPRODUCT((Cli=$A11)*(Tco=$AC$1)*(DTco=AC$2))</f>
        <v>0</v>
      </c>
      <c r="AD11" s="10">
        <f>SUMPRODUCT((Cli=$A11)*(Tco=$AC$1)*(DTco=AD$2))</f>
        <v>0</v>
      </c>
      <c r="AE11" s="13">
        <f>SUMPRODUCT((Cli=$A11)*(Tco=$AC$1))</f>
        <v>0</v>
      </c>
      <c r="AG11" s="21">
        <f>SUMPRODUCT((Cli=$A11)*(Tco=$AG$1)*(DTco=AG$2))</f>
        <v>0</v>
      </c>
      <c r="AH11" s="10">
        <f>SUMPRODUCT((Cli=$A11)*(Tco=$AG$1)*(DTco=AH$2))</f>
        <v>0</v>
      </c>
      <c r="AI11" s="10">
        <f>SUMPRODUCT((Cli=$A11)*(Tco=$AG$1)*(DTco=AI$2))</f>
        <v>0</v>
      </c>
      <c r="AJ11" s="10">
        <f>SUMPRODUCT((Cli=$A11)*(Tco=$AG$1)*(DTco=AJ$2))</f>
        <v>0</v>
      </c>
      <c r="AK11" s="13">
        <f>SUMPRODUCT((Cli=$A11)*(Tco=$AG$1))</f>
        <v>0</v>
      </c>
      <c r="AM11" s="21">
        <f>SUMPRODUCT((Cli=$A11)*(Tco=$AM$1)*(DTco=AM$2))</f>
        <v>0</v>
      </c>
      <c r="AN11" s="10">
        <f>SUMPRODUCT((Cli=$A11)*(Tco=$AM$1)*(DTco=AN$2))</f>
        <v>0</v>
      </c>
      <c r="AO11" s="10">
        <f>SUMPRODUCT((Cli=$A11)*(Tco=$AM$1)*(DTco=AO$2))</f>
        <v>0</v>
      </c>
      <c r="AP11" s="10">
        <f>SUMPRODUCT((Cli=$A11)*(Tco=$AM$1)*(DTco=AP$2))</f>
        <v>0</v>
      </c>
      <c r="AQ11" s="10">
        <f>SUMPRODUCT((Cli=$A11)*(Tco=$AM$1)*(DTco=AQ$2))</f>
        <v>0</v>
      </c>
      <c r="AR11" s="13">
        <f>SUMPRODUCT((Cli=$A11)*(Tco=$AM$1))</f>
        <v>0</v>
      </c>
      <c r="AT11" s="21">
        <f>SUMPRODUCT((Cli=$A11)*(Tco=$AT$1)*(DTco=AT$2))</f>
        <v>0</v>
      </c>
      <c r="AU11" s="10">
        <f>SUMPRODUCT((Cli=$A11)*(Tco=$AT$1)*(DTco=AU$2))</f>
        <v>0</v>
      </c>
      <c r="AV11" s="10">
        <f>SUMPRODUCT((Cli=$A11)*(Tco=$AT$1)*(DTco=AV$2))</f>
        <v>0</v>
      </c>
      <c r="AW11" s="13">
        <f>SUMPRODUCT((Cli=$A11)*(Tco=$AT$1))</f>
        <v>0</v>
      </c>
    </row>
    <row r="12" spans="1:49" x14ac:dyDescent="0.25">
      <c r="A12" s="12" t="str">
        <f t="array" ref="A12">INDEX(Cli,MIN(IF(COUNTIF($A$2:A11,Cli)=0,ROW(Cli)-1,9^9)))</f>
        <v>Client006</v>
      </c>
      <c r="B12" s="10">
        <f>SUMPRODUCT((Cli=$A12)*(MONTH(Douv)=B$2))</f>
        <v>4</v>
      </c>
      <c r="C12" s="10">
        <f>SUMPRODUCT((Cli=$A12)*(MONTH(Douv)=C$2))</f>
        <v>9</v>
      </c>
      <c r="D12" s="10">
        <f>SUMPRODUCT((Cli=$A12)*(MONTH(Douv)=D$2))</f>
        <v>7</v>
      </c>
      <c r="E12" s="10">
        <f>SUMPRODUCT((Cli=$A12)*(MONTH(Douv)=E$2))</f>
        <v>5</v>
      </c>
      <c r="F12" s="10">
        <f>SUMPRODUCT((Cli=$A12)*(MONTH(Douv)=F$2))</f>
        <v>3</v>
      </c>
      <c r="G12" s="10">
        <f>SUMPRODUCT((Cli=$A12)*(MONTH(Douv)=G$2))</f>
        <v>4</v>
      </c>
      <c r="H12" s="10">
        <f>SUMPRODUCT((Cli=$A12)*(MONTH(Douv)=H$2))</f>
        <v>7</v>
      </c>
      <c r="I12" s="10">
        <f>SUMPRODUCT((Cli=$A12)*(MONTH(Douv)=I$2))</f>
        <v>7</v>
      </c>
      <c r="J12" s="13">
        <f>SUMPRODUCT(--(Cli=$A12))</f>
        <v>46</v>
      </c>
      <c r="L12" s="21">
        <f>SUMPRODUCT((Cli=$A12)*(Tco=$L$1)*(DTco=L$2))</f>
        <v>5</v>
      </c>
      <c r="M12" s="10">
        <f>SUMPRODUCT((Cli=$A12)*(Tco=$L$1)*(DTco=M$2))</f>
        <v>0</v>
      </c>
      <c r="N12" s="10">
        <f>SUMPRODUCT((Cli=$A12)*(Tco=$L$1)*(DTco=N$2))</f>
        <v>1</v>
      </c>
      <c r="O12" s="10">
        <f>SUMPRODUCT((Cli=$A12)*(Tco=$L$1)*(DTco=O$2))</f>
        <v>0</v>
      </c>
      <c r="P12" s="10">
        <f>SUMPRODUCT((Cli=$A12)*(Tco=$L$1)*(DTco=P$2))</f>
        <v>2</v>
      </c>
      <c r="Q12" s="10">
        <f>SUMPRODUCT((Cli=$A12)*(Tco=$L$1)*(DTco=Q$2))</f>
        <v>1</v>
      </c>
      <c r="R12" s="13">
        <f>SUMPRODUCT((Cli=$A12)*(Tco=$L$1))</f>
        <v>9</v>
      </c>
      <c r="T12" s="21">
        <f>SUMPRODUCT((Cli=$A12)*(Tco=$T$1)*(DTco=T$2))</f>
        <v>15</v>
      </c>
      <c r="U12" s="10">
        <f>SUMPRODUCT((Cli=$A12)*(Tco=$T$1)*(DTco=U$2))</f>
        <v>2</v>
      </c>
      <c r="V12" s="10">
        <f>SUMPRODUCT((Cli=$A12)*(Tco=$T$1)*(DTco=V$2))</f>
        <v>1</v>
      </c>
      <c r="W12" s="10">
        <f>SUMPRODUCT((Cli=$A12)*(Tco=$T$1)*(DTco=W$2))</f>
        <v>0</v>
      </c>
      <c r="X12" s="10">
        <f>SUMPRODUCT((Cli=$A12)*(Tco=$T$1)*(DTco=X$2))</f>
        <v>2</v>
      </c>
      <c r="Y12" s="10">
        <f>SUMPRODUCT((Cli=$A12)*(Tco=$T$1)*(DTco=Y$2))</f>
        <v>0</v>
      </c>
      <c r="Z12" s="10">
        <f>SUMPRODUCT((Cli=$A12)*(Tco=$T$1)*(DTco=Z$2))</f>
        <v>3</v>
      </c>
      <c r="AA12" s="13">
        <f>SUMPRODUCT((Cli=$A12)*(Tco=$T$1))</f>
        <v>23</v>
      </c>
      <c r="AC12" s="21">
        <f>SUMPRODUCT((Cli=$A12)*(Tco=$AC$1)*(DTco=AC$2))</f>
        <v>0</v>
      </c>
      <c r="AD12" s="10">
        <f>SUMPRODUCT((Cli=$A12)*(Tco=$AC$1)*(DTco=AD$2))</f>
        <v>2</v>
      </c>
      <c r="AE12" s="13">
        <f>SUMPRODUCT((Cli=$A12)*(Tco=$AC$1))</f>
        <v>2</v>
      </c>
      <c r="AG12" s="21">
        <f>SUMPRODUCT((Cli=$A12)*(Tco=$AG$1)*(DTco=AG$2))</f>
        <v>0</v>
      </c>
      <c r="AH12" s="10">
        <f>SUMPRODUCT((Cli=$A12)*(Tco=$AG$1)*(DTco=AH$2))</f>
        <v>1</v>
      </c>
      <c r="AI12" s="10">
        <f>SUMPRODUCT((Cli=$A12)*(Tco=$AG$1)*(DTco=AI$2))</f>
        <v>1</v>
      </c>
      <c r="AJ12" s="10">
        <f>SUMPRODUCT((Cli=$A12)*(Tco=$AG$1)*(DTco=AJ$2))</f>
        <v>0</v>
      </c>
      <c r="AK12" s="13">
        <f>SUMPRODUCT((Cli=$A12)*(Tco=$AG$1))</f>
        <v>2</v>
      </c>
      <c r="AM12" s="21">
        <f>SUMPRODUCT((Cli=$A12)*(Tco=$AM$1)*(DTco=AM$2))</f>
        <v>0</v>
      </c>
      <c r="AN12" s="10">
        <f>SUMPRODUCT((Cli=$A12)*(Tco=$AM$1)*(DTco=AN$2))</f>
        <v>1</v>
      </c>
      <c r="AO12" s="10">
        <f>SUMPRODUCT((Cli=$A12)*(Tco=$AM$1)*(DTco=AO$2))</f>
        <v>0</v>
      </c>
      <c r="AP12" s="10">
        <f>SUMPRODUCT((Cli=$A12)*(Tco=$AM$1)*(DTco=AP$2))</f>
        <v>1</v>
      </c>
      <c r="AQ12" s="10">
        <f>SUMPRODUCT((Cli=$A12)*(Tco=$AM$1)*(DTco=AQ$2))</f>
        <v>1</v>
      </c>
      <c r="AR12" s="13">
        <f>SUMPRODUCT((Cli=$A12)*(Tco=$AM$1))</f>
        <v>3</v>
      </c>
      <c r="AT12" s="21">
        <f>SUMPRODUCT((Cli=$A12)*(Tco=$AT$1)*(DTco=AT$2))</f>
        <v>5</v>
      </c>
      <c r="AU12" s="10">
        <f>SUMPRODUCT((Cli=$A12)*(Tco=$AT$1)*(DTco=AU$2))</f>
        <v>2</v>
      </c>
      <c r="AV12" s="10">
        <f>SUMPRODUCT((Cli=$A12)*(Tco=$AT$1)*(DTco=AV$2))</f>
        <v>0</v>
      </c>
      <c r="AW12" s="13">
        <f>SUMPRODUCT((Cli=$A12)*(Tco=$AT$1))</f>
        <v>7</v>
      </c>
    </row>
    <row r="13" spans="1:49" x14ac:dyDescent="0.25">
      <c r="A13" s="12" t="str">
        <f t="array" ref="A13">INDEX(Cli,MIN(IF(COUNTIF($A$2:A12,Cli)=0,ROW(Cli)-1,9^9)))</f>
        <v>Client005</v>
      </c>
      <c r="B13" s="10">
        <f>SUMPRODUCT((Cli=$A13)*(MONTH(Douv)=B$2))</f>
        <v>0</v>
      </c>
      <c r="C13" s="10">
        <f>SUMPRODUCT((Cli=$A13)*(MONTH(Douv)=C$2))</f>
        <v>1</v>
      </c>
      <c r="D13" s="10">
        <f>SUMPRODUCT((Cli=$A13)*(MONTH(Douv)=D$2))</f>
        <v>0</v>
      </c>
      <c r="E13" s="10">
        <f>SUMPRODUCT((Cli=$A13)*(MONTH(Douv)=E$2))</f>
        <v>0</v>
      </c>
      <c r="F13" s="10">
        <f>SUMPRODUCT((Cli=$A13)*(MONTH(Douv)=F$2))</f>
        <v>0</v>
      </c>
      <c r="G13" s="10">
        <f>SUMPRODUCT((Cli=$A13)*(MONTH(Douv)=G$2))</f>
        <v>0</v>
      </c>
      <c r="H13" s="10">
        <f>SUMPRODUCT((Cli=$A13)*(MONTH(Douv)=H$2))</f>
        <v>0</v>
      </c>
      <c r="I13" s="10">
        <f>SUMPRODUCT((Cli=$A13)*(MONTH(Douv)=I$2))</f>
        <v>0</v>
      </c>
      <c r="J13" s="13">
        <f>SUMPRODUCT(--(Cli=$A13))</f>
        <v>1</v>
      </c>
      <c r="L13" s="21">
        <f>SUMPRODUCT((Cli=$A13)*(Tco=$L$1)*(DTco=L$2))</f>
        <v>0</v>
      </c>
      <c r="M13" s="10">
        <f>SUMPRODUCT((Cli=$A13)*(Tco=$L$1)*(DTco=M$2))</f>
        <v>0</v>
      </c>
      <c r="N13" s="10">
        <f>SUMPRODUCT((Cli=$A13)*(Tco=$L$1)*(DTco=N$2))</f>
        <v>0</v>
      </c>
      <c r="O13" s="10">
        <f>SUMPRODUCT((Cli=$A13)*(Tco=$L$1)*(DTco=O$2))</f>
        <v>0</v>
      </c>
      <c r="P13" s="10">
        <f>SUMPRODUCT((Cli=$A13)*(Tco=$L$1)*(DTco=P$2))</f>
        <v>0</v>
      </c>
      <c r="Q13" s="10">
        <f>SUMPRODUCT((Cli=$A13)*(Tco=$L$1)*(DTco=Q$2))</f>
        <v>0</v>
      </c>
      <c r="R13" s="13">
        <f>SUMPRODUCT((Cli=$A13)*(Tco=$L$1))</f>
        <v>0</v>
      </c>
      <c r="T13" s="21">
        <f>SUMPRODUCT((Cli=$A13)*(Tco=$T$1)*(DTco=T$2))</f>
        <v>0</v>
      </c>
      <c r="U13" s="10">
        <f>SUMPRODUCT((Cli=$A13)*(Tco=$T$1)*(DTco=U$2))</f>
        <v>0</v>
      </c>
      <c r="V13" s="10">
        <f>SUMPRODUCT((Cli=$A13)*(Tco=$T$1)*(DTco=V$2))</f>
        <v>0</v>
      </c>
      <c r="W13" s="10">
        <f>SUMPRODUCT((Cli=$A13)*(Tco=$T$1)*(DTco=W$2))</f>
        <v>0</v>
      </c>
      <c r="X13" s="10">
        <f>SUMPRODUCT((Cli=$A13)*(Tco=$T$1)*(DTco=X$2))</f>
        <v>0</v>
      </c>
      <c r="Y13" s="10">
        <f>SUMPRODUCT((Cli=$A13)*(Tco=$T$1)*(DTco=Y$2))</f>
        <v>0</v>
      </c>
      <c r="Z13" s="10">
        <f>SUMPRODUCT((Cli=$A13)*(Tco=$T$1)*(DTco=Z$2))</f>
        <v>0</v>
      </c>
      <c r="AA13" s="13">
        <f>SUMPRODUCT((Cli=$A13)*(Tco=$T$1))</f>
        <v>0</v>
      </c>
      <c r="AC13" s="21">
        <f>SUMPRODUCT((Cli=$A13)*(Tco=$AC$1)*(DTco=AC$2))</f>
        <v>0</v>
      </c>
      <c r="AD13" s="10">
        <f>SUMPRODUCT((Cli=$A13)*(Tco=$AC$1)*(DTco=AD$2))</f>
        <v>0</v>
      </c>
      <c r="AE13" s="13">
        <f>SUMPRODUCT((Cli=$A13)*(Tco=$AC$1))</f>
        <v>0</v>
      </c>
      <c r="AG13" s="21">
        <f>SUMPRODUCT((Cli=$A13)*(Tco=$AG$1)*(DTco=AG$2))</f>
        <v>0</v>
      </c>
      <c r="AH13" s="10">
        <f>SUMPRODUCT((Cli=$A13)*(Tco=$AG$1)*(DTco=AH$2))</f>
        <v>0</v>
      </c>
      <c r="AI13" s="10">
        <f>SUMPRODUCT((Cli=$A13)*(Tco=$AG$1)*(DTco=AI$2))</f>
        <v>0</v>
      </c>
      <c r="AJ13" s="10">
        <f>SUMPRODUCT((Cli=$A13)*(Tco=$AG$1)*(DTco=AJ$2))</f>
        <v>0</v>
      </c>
      <c r="AK13" s="13">
        <f>SUMPRODUCT((Cli=$A13)*(Tco=$AG$1))</f>
        <v>0</v>
      </c>
      <c r="AM13" s="21">
        <f>SUMPRODUCT((Cli=$A13)*(Tco=$AM$1)*(DTco=AM$2))</f>
        <v>0</v>
      </c>
      <c r="AN13" s="10">
        <f>SUMPRODUCT((Cli=$A13)*(Tco=$AM$1)*(DTco=AN$2))</f>
        <v>1</v>
      </c>
      <c r="AO13" s="10">
        <f>SUMPRODUCT((Cli=$A13)*(Tco=$AM$1)*(DTco=AO$2))</f>
        <v>0</v>
      </c>
      <c r="AP13" s="10">
        <f>SUMPRODUCT((Cli=$A13)*(Tco=$AM$1)*(DTco=AP$2))</f>
        <v>0</v>
      </c>
      <c r="AQ13" s="10">
        <f>SUMPRODUCT((Cli=$A13)*(Tco=$AM$1)*(DTco=AQ$2))</f>
        <v>0</v>
      </c>
      <c r="AR13" s="13">
        <f>SUMPRODUCT((Cli=$A13)*(Tco=$AM$1))</f>
        <v>1</v>
      </c>
      <c r="AT13" s="21">
        <f>SUMPRODUCT((Cli=$A13)*(Tco=$AT$1)*(DTco=AT$2))</f>
        <v>0</v>
      </c>
      <c r="AU13" s="10">
        <f>SUMPRODUCT((Cli=$A13)*(Tco=$AT$1)*(DTco=AU$2))</f>
        <v>0</v>
      </c>
      <c r="AV13" s="10">
        <f>SUMPRODUCT((Cli=$A13)*(Tco=$AT$1)*(DTco=AV$2))</f>
        <v>0</v>
      </c>
      <c r="AW13" s="13">
        <f>SUMPRODUCT((Cli=$A13)*(Tco=$AT$1))</f>
        <v>0</v>
      </c>
    </row>
    <row r="14" spans="1:49" x14ac:dyDescent="0.25">
      <c r="A14" s="12" t="str">
        <f t="array" ref="A14">INDEX(Cli,MIN(IF(COUNTIF($A$2:A13,Cli)=0,ROW(Cli)-1,9^9)))</f>
        <v>Client015</v>
      </c>
      <c r="B14" s="10">
        <f>SUMPRODUCT((Cli=$A14)*(MONTH(Douv)=B$2))</f>
        <v>0</v>
      </c>
      <c r="C14" s="10">
        <f>SUMPRODUCT((Cli=$A14)*(MONTH(Douv)=C$2))</f>
        <v>4</v>
      </c>
      <c r="D14" s="10">
        <f>SUMPRODUCT((Cli=$A14)*(MONTH(Douv)=D$2))</f>
        <v>1</v>
      </c>
      <c r="E14" s="10">
        <f>SUMPRODUCT((Cli=$A14)*(MONTH(Douv)=E$2))</f>
        <v>0</v>
      </c>
      <c r="F14" s="10">
        <f>SUMPRODUCT((Cli=$A14)*(MONTH(Douv)=F$2))</f>
        <v>0</v>
      </c>
      <c r="G14" s="10">
        <f>SUMPRODUCT((Cli=$A14)*(MONTH(Douv)=G$2))</f>
        <v>0</v>
      </c>
      <c r="H14" s="10">
        <f>SUMPRODUCT((Cli=$A14)*(MONTH(Douv)=H$2))</f>
        <v>0</v>
      </c>
      <c r="I14" s="10">
        <f>SUMPRODUCT((Cli=$A14)*(MONTH(Douv)=I$2))</f>
        <v>0</v>
      </c>
      <c r="J14" s="13">
        <f>SUMPRODUCT(--(Cli=$A14))</f>
        <v>5</v>
      </c>
      <c r="L14" s="21">
        <f>SUMPRODUCT((Cli=$A14)*(Tco=$L$1)*(DTco=L$2))</f>
        <v>0</v>
      </c>
      <c r="M14" s="10">
        <f>SUMPRODUCT((Cli=$A14)*(Tco=$L$1)*(DTco=M$2))</f>
        <v>0</v>
      </c>
      <c r="N14" s="10">
        <f>SUMPRODUCT((Cli=$A14)*(Tco=$L$1)*(DTco=N$2))</f>
        <v>1</v>
      </c>
      <c r="O14" s="10">
        <f>SUMPRODUCT((Cli=$A14)*(Tco=$L$1)*(DTco=O$2))</f>
        <v>0</v>
      </c>
      <c r="P14" s="10">
        <f>SUMPRODUCT((Cli=$A14)*(Tco=$L$1)*(DTco=P$2))</f>
        <v>0</v>
      </c>
      <c r="Q14" s="10">
        <f>SUMPRODUCT((Cli=$A14)*(Tco=$L$1)*(DTco=Q$2))</f>
        <v>1</v>
      </c>
      <c r="R14" s="13">
        <f>SUMPRODUCT((Cli=$A14)*(Tco=$L$1))</f>
        <v>2</v>
      </c>
      <c r="T14" s="21">
        <f>SUMPRODUCT((Cli=$A14)*(Tco=$T$1)*(DTco=T$2))</f>
        <v>1</v>
      </c>
      <c r="U14" s="10">
        <f>SUMPRODUCT((Cli=$A14)*(Tco=$T$1)*(DTco=U$2))</f>
        <v>0</v>
      </c>
      <c r="V14" s="10">
        <f>SUMPRODUCT((Cli=$A14)*(Tco=$T$1)*(DTco=V$2))</f>
        <v>0</v>
      </c>
      <c r="W14" s="10">
        <f>SUMPRODUCT((Cli=$A14)*(Tco=$T$1)*(DTco=W$2))</f>
        <v>0</v>
      </c>
      <c r="X14" s="10">
        <f>SUMPRODUCT((Cli=$A14)*(Tco=$T$1)*(DTco=X$2))</f>
        <v>0</v>
      </c>
      <c r="Y14" s="10">
        <f>SUMPRODUCT((Cli=$A14)*(Tco=$T$1)*(DTco=Y$2))</f>
        <v>0</v>
      </c>
      <c r="Z14" s="10">
        <f>SUMPRODUCT((Cli=$A14)*(Tco=$T$1)*(DTco=Z$2))</f>
        <v>0</v>
      </c>
      <c r="AA14" s="13">
        <f>SUMPRODUCT((Cli=$A14)*(Tco=$T$1))</f>
        <v>1</v>
      </c>
      <c r="AC14" s="21">
        <f>SUMPRODUCT((Cli=$A14)*(Tco=$AC$1)*(DTco=AC$2))</f>
        <v>0</v>
      </c>
      <c r="AD14" s="10">
        <f>SUMPRODUCT((Cli=$A14)*(Tco=$AC$1)*(DTco=AD$2))</f>
        <v>0</v>
      </c>
      <c r="AE14" s="13">
        <f>SUMPRODUCT((Cli=$A14)*(Tco=$AC$1))</f>
        <v>0</v>
      </c>
      <c r="AG14" s="21">
        <f>SUMPRODUCT((Cli=$A14)*(Tco=$AG$1)*(DTco=AG$2))</f>
        <v>0</v>
      </c>
      <c r="AH14" s="10">
        <f>SUMPRODUCT((Cli=$A14)*(Tco=$AG$1)*(DTco=AH$2))</f>
        <v>0</v>
      </c>
      <c r="AI14" s="10">
        <f>SUMPRODUCT((Cli=$A14)*(Tco=$AG$1)*(DTco=AI$2))</f>
        <v>0</v>
      </c>
      <c r="AJ14" s="10">
        <f>SUMPRODUCT((Cli=$A14)*(Tco=$AG$1)*(DTco=AJ$2))</f>
        <v>0</v>
      </c>
      <c r="AK14" s="13">
        <f>SUMPRODUCT((Cli=$A14)*(Tco=$AG$1))</f>
        <v>0</v>
      </c>
      <c r="AM14" s="21">
        <f>SUMPRODUCT((Cli=$A14)*(Tco=$AM$1)*(DTco=AM$2))</f>
        <v>1</v>
      </c>
      <c r="AN14" s="10">
        <f>SUMPRODUCT((Cli=$A14)*(Tco=$AM$1)*(DTco=AN$2))</f>
        <v>0</v>
      </c>
      <c r="AO14" s="10">
        <f>SUMPRODUCT((Cli=$A14)*(Tco=$AM$1)*(DTco=AO$2))</f>
        <v>0</v>
      </c>
      <c r="AP14" s="10">
        <f>SUMPRODUCT((Cli=$A14)*(Tco=$AM$1)*(DTco=AP$2))</f>
        <v>0</v>
      </c>
      <c r="AQ14" s="10">
        <f>SUMPRODUCT((Cli=$A14)*(Tco=$AM$1)*(DTco=AQ$2))</f>
        <v>1</v>
      </c>
      <c r="AR14" s="13">
        <f>SUMPRODUCT((Cli=$A14)*(Tco=$AM$1))</f>
        <v>2</v>
      </c>
      <c r="AT14" s="21">
        <f>SUMPRODUCT((Cli=$A14)*(Tco=$AT$1)*(DTco=AT$2))</f>
        <v>0</v>
      </c>
      <c r="AU14" s="10">
        <f>SUMPRODUCT((Cli=$A14)*(Tco=$AT$1)*(DTco=AU$2))</f>
        <v>0</v>
      </c>
      <c r="AV14" s="10">
        <f>SUMPRODUCT((Cli=$A14)*(Tco=$AT$1)*(DTco=AV$2))</f>
        <v>0</v>
      </c>
      <c r="AW14" s="13">
        <f>SUMPRODUCT((Cli=$A14)*(Tco=$AT$1))</f>
        <v>0</v>
      </c>
    </row>
    <row r="15" spans="1:49" x14ac:dyDescent="0.25">
      <c r="A15" s="12" t="str">
        <f t="array" ref="A15">INDEX(Cli,MIN(IF(COUNTIF($A$2:A14,Cli)=0,ROW(Cli)-1,9^9)))</f>
        <v>Client013</v>
      </c>
      <c r="B15" s="10">
        <f>SUMPRODUCT((Cli=$A15)*(MONTH(Douv)=B$2))</f>
        <v>0</v>
      </c>
      <c r="C15" s="10">
        <f>SUMPRODUCT((Cli=$A15)*(MONTH(Douv)=C$2))</f>
        <v>0</v>
      </c>
      <c r="D15" s="10">
        <f>SUMPRODUCT((Cli=$A15)*(MONTH(Douv)=D$2))</f>
        <v>1</v>
      </c>
      <c r="E15" s="10">
        <f>SUMPRODUCT((Cli=$A15)*(MONTH(Douv)=E$2))</f>
        <v>1</v>
      </c>
      <c r="F15" s="10">
        <f>SUMPRODUCT((Cli=$A15)*(MONTH(Douv)=F$2))</f>
        <v>1</v>
      </c>
      <c r="G15" s="10">
        <f>SUMPRODUCT((Cli=$A15)*(MONTH(Douv)=G$2))</f>
        <v>0</v>
      </c>
      <c r="H15" s="10">
        <f>SUMPRODUCT((Cli=$A15)*(MONTH(Douv)=H$2))</f>
        <v>0</v>
      </c>
      <c r="I15" s="10">
        <f>SUMPRODUCT((Cli=$A15)*(MONTH(Douv)=I$2))</f>
        <v>0</v>
      </c>
      <c r="J15" s="13">
        <f>SUMPRODUCT(--(Cli=$A15))</f>
        <v>3</v>
      </c>
      <c r="L15" s="21">
        <f>SUMPRODUCT((Cli=$A15)*(Tco=$L$1)*(DTco=L$2))</f>
        <v>1</v>
      </c>
      <c r="M15" s="10">
        <f>SUMPRODUCT((Cli=$A15)*(Tco=$L$1)*(DTco=M$2))</f>
        <v>0</v>
      </c>
      <c r="N15" s="10">
        <f>SUMPRODUCT((Cli=$A15)*(Tco=$L$1)*(DTco=N$2))</f>
        <v>0</v>
      </c>
      <c r="O15" s="10">
        <f>SUMPRODUCT((Cli=$A15)*(Tco=$L$1)*(DTco=O$2))</f>
        <v>0</v>
      </c>
      <c r="P15" s="10">
        <f>SUMPRODUCT((Cli=$A15)*(Tco=$L$1)*(DTco=P$2))</f>
        <v>0</v>
      </c>
      <c r="Q15" s="10">
        <f>SUMPRODUCT((Cli=$A15)*(Tco=$L$1)*(DTco=Q$2))</f>
        <v>0</v>
      </c>
      <c r="R15" s="13">
        <f>SUMPRODUCT((Cli=$A15)*(Tco=$L$1))</f>
        <v>1</v>
      </c>
      <c r="T15" s="21">
        <f>SUMPRODUCT((Cli=$A15)*(Tco=$T$1)*(DTco=T$2))</f>
        <v>1</v>
      </c>
      <c r="U15" s="10">
        <f>SUMPRODUCT((Cli=$A15)*(Tco=$T$1)*(DTco=U$2))</f>
        <v>0</v>
      </c>
      <c r="V15" s="10">
        <f>SUMPRODUCT((Cli=$A15)*(Tco=$T$1)*(DTco=V$2))</f>
        <v>1</v>
      </c>
      <c r="W15" s="10">
        <f>SUMPRODUCT((Cli=$A15)*(Tco=$T$1)*(DTco=W$2))</f>
        <v>0</v>
      </c>
      <c r="X15" s="10">
        <f>SUMPRODUCT((Cli=$A15)*(Tco=$T$1)*(DTco=X$2))</f>
        <v>0</v>
      </c>
      <c r="Y15" s="10">
        <f>SUMPRODUCT((Cli=$A15)*(Tco=$T$1)*(DTco=Y$2))</f>
        <v>0</v>
      </c>
      <c r="Z15" s="10">
        <f>SUMPRODUCT((Cli=$A15)*(Tco=$T$1)*(DTco=Z$2))</f>
        <v>0</v>
      </c>
      <c r="AA15" s="13">
        <f>SUMPRODUCT((Cli=$A15)*(Tco=$T$1))</f>
        <v>2</v>
      </c>
      <c r="AC15" s="21">
        <f>SUMPRODUCT((Cli=$A15)*(Tco=$AC$1)*(DTco=AC$2))</f>
        <v>0</v>
      </c>
      <c r="AD15" s="10">
        <f>SUMPRODUCT((Cli=$A15)*(Tco=$AC$1)*(DTco=AD$2))</f>
        <v>0</v>
      </c>
      <c r="AE15" s="13">
        <f>SUMPRODUCT((Cli=$A15)*(Tco=$AC$1))</f>
        <v>0</v>
      </c>
      <c r="AG15" s="21">
        <f>SUMPRODUCT((Cli=$A15)*(Tco=$AG$1)*(DTco=AG$2))</f>
        <v>0</v>
      </c>
      <c r="AH15" s="10">
        <f>SUMPRODUCT((Cli=$A15)*(Tco=$AG$1)*(DTco=AH$2))</f>
        <v>0</v>
      </c>
      <c r="AI15" s="10">
        <f>SUMPRODUCT((Cli=$A15)*(Tco=$AG$1)*(DTco=AI$2))</f>
        <v>0</v>
      </c>
      <c r="AJ15" s="10">
        <f>SUMPRODUCT((Cli=$A15)*(Tco=$AG$1)*(DTco=AJ$2))</f>
        <v>0</v>
      </c>
      <c r="AK15" s="13">
        <f>SUMPRODUCT((Cli=$A15)*(Tco=$AG$1))</f>
        <v>0</v>
      </c>
      <c r="AM15" s="21">
        <f>SUMPRODUCT((Cli=$A15)*(Tco=$AM$1)*(DTco=AM$2))</f>
        <v>0</v>
      </c>
      <c r="AN15" s="10">
        <f>SUMPRODUCT((Cli=$A15)*(Tco=$AM$1)*(DTco=AN$2))</f>
        <v>0</v>
      </c>
      <c r="AO15" s="10">
        <f>SUMPRODUCT((Cli=$A15)*(Tco=$AM$1)*(DTco=AO$2))</f>
        <v>0</v>
      </c>
      <c r="AP15" s="10">
        <f>SUMPRODUCT((Cli=$A15)*(Tco=$AM$1)*(DTco=AP$2))</f>
        <v>0</v>
      </c>
      <c r="AQ15" s="10">
        <f>SUMPRODUCT((Cli=$A15)*(Tco=$AM$1)*(DTco=AQ$2))</f>
        <v>0</v>
      </c>
      <c r="AR15" s="13">
        <f>SUMPRODUCT((Cli=$A15)*(Tco=$AM$1))</f>
        <v>0</v>
      </c>
      <c r="AT15" s="21">
        <f>SUMPRODUCT((Cli=$A15)*(Tco=$AT$1)*(DTco=AT$2))</f>
        <v>0</v>
      </c>
      <c r="AU15" s="10">
        <f>SUMPRODUCT((Cli=$A15)*(Tco=$AT$1)*(DTco=AU$2))</f>
        <v>0</v>
      </c>
      <c r="AV15" s="10">
        <f>SUMPRODUCT((Cli=$A15)*(Tco=$AT$1)*(DTco=AV$2))</f>
        <v>0</v>
      </c>
      <c r="AW15" s="13">
        <f>SUMPRODUCT((Cli=$A15)*(Tco=$AT$1))</f>
        <v>0</v>
      </c>
    </row>
    <row r="16" spans="1:49" x14ac:dyDescent="0.25">
      <c r="A16" s="12" t="str">
        <f t="array" ref="A16">INDEX(Cli,MIN(IF(COUNTIF($A$2:A15,Cli)=0,ROW(Cli)-1,9^9)))</f>
        <v>Client002</v>
      </c>
      <c r="B16" s="10">
        <f>SUMPRODUCT((Cli=$A16)*(MONTH(Douv)=B$2))</f>
        <v>0</v>
      </c>
      <c r="C16" s="10">
        <f>SUMPRODUCT((Cli=$A16)*(MONTH(Douv)=C$2))</f>
        <v>0</v>
      </c>
      <c r="D16" s="10">
        <f>SUMPRODUCT((Cli=$A16)*(MONTH(Douv)=D$2))</f>
        <v>3</v>
      </c>
      <c r="E16" s="10">
        <f>SUMPRODUCT((Cli=$A16)*(MONTH(Douv)=E$2))</f>
        <v>4</v>
      </c>
      <c r="F16" s="10">
        <f>SUMPRODUCT((Cli=$A16)*(MONTH(Douv)=F$2))</f>
        <v>1</v>
      </c>
      <c r="G16" s="10">
        <f>SUMPRODUCT((Cli=$A16)*(MONTH(Douv)=G$2))</f>
        <v>2</v>
      </c>
      <c r="H16" s="10">
        <f>SUMPRODUCT((Cli=$A16)*(MONTH(Douv)=H$2))</f>
        <v>0</v>
      </c>
      <c r="I16" s="10">
        <f>SUMPRODUCT((Cli=$A16)*(MONTH(Douv)=I$2))</f>
        <v>0</v>
      </c>
      <c r="J16" s="13">
        <f>SUMPRODUCT(--(Cli=$A16))</f>
        <v>10</v>
      </c>
      <c r="L16" s="21">
        <f>SUMPRODUCT((Cli=$A16)*(Tco=$L$1)*(DTco=L$2))</f>
        <v>3</v>
      </c>
      <c r="M16" s="10">
        <f>SUMPRODUCT((Cli=$A16)*(Tco=$L$1)*(DTco=M$2))</f>
        <v>1</v>
      </c>
      <c r="N16" s="10">
        <f>SUMPRODUCT((Cli=$A16)*(Tco=$L$1)*(DTco=N$2))</f>
        <v>2</v>
      </c>
      <c r="O16" s="10">
        <f>SUMPRODUCT((Cli=$A16)*(Tco=$L$1)*(DTco=O$2))</f>
        <v>0</v>
      </c>
      <c r="P16" s="10">
        <f>SUMPRODUCT((Cli=$A16)*(Tco=$L$1)*(DTco=P$2))</f>
        <v>0</v>
      </c>
      <c r="Q16" s="10">
        <f>SUMPRODUCT((Cli=$A16)*(Tco=$L$1)*(DTco=Q$2))</f>
        <v>0</v>
      </c>
      <c r="R16" s="13">
        <f>SUMPRODUCT((Cli=$A16)*(Tco=$L$1))</f>
        <v>6</v>
      </c>
      <c r="T16" s="21">
        <f>SUMPRODUCT((Cli=$A16)*(Tco=$T$1)*(DTco=T$2))</f>
        <v>2</v>
      </c>
      <c r="U16" s="10">
        <f>SUMPRODUCT((Cli=$A16)*(Tco=$T$1)*(DTco=U$2))</f>
        <v>0</v>
      </c>
      <c r="V16" s="10">
        <f>SUMPRODUCT((Cli=$A16)*(Tco=$T$1)*(DTco=V$2))</f>
        <v>0</v>
      </c>
      <c r="W16" s="10">
        <f>SUMPRODUCT((Cli=$A16)*(Tco=$T$1)*(DTco=W$2))</f>
        <v>0</v>
      </c>
      <c r="X16" s="10">
        <f>SUMPRODUCT((Cli=$A16)*(Tco=$T$1)*(DTco=X$2))</f>
        <v>0</v>
      </c>
      <c r="Y16" s="10">
        <f>SUMPRODUCT((Cli=$A16)*(Tco=$T$1)*(DTco=Y$2))</f>
        <v>0</v>
      </c>
      <c r="Z16" s="10">
        <f>SUMPRODUCT((Cli=$A16)*(Tco=$T$1)*(DTco=Z$2))</f>
        <v>0</v>
      </c>
      <c r="AA16" s="13">
        <f>SUMPRODUCT((Cli=$A16)*(Tco=$T$1))</f>
        <v>2</v>
      </c>
      <c r="AC16" s="21">
        <f>SUMPRODUCT((Cli=$A16)*(Tco=$AC$1)*(DTco=AC$2))</f>
        <v>0</v>
      </c>
      <c r="AD16" s="10">
        <f>SUMPRODUCT((Cli=$A16)*(Tco=$AC$1)*(DTco=AD$2))</f>
        <v>0</v>
      </c>
      <c r="AE16" s="13">
        <f>SUMPRODUCT((Cli=$A16)*(Tco=$AC$1))</f>
        <v>0</v>
      </c>
      <c r="AG16" s="21">
        <f>SUMPRODUCT((Cli=$A16)*(Tco=$AG$1)*(DTco=AG$2))</f>
        <v>0</v>
      </c>
      <c r="AH16" s="10">
        <f>SUMPRODUCT((Cli=$A16)*(Tco=$AG$1)*(DTco=AH$2))</f>
        <v>1</v>
      </c>
      <c r="AI16" s="10">
        <f>SUMPRODUCT((Cli=$A16)*(Tco=$AG$1)*(DTco=AI$2))</f>
        <v>0</v>
      </c>
      <c r="AJ16" s="10">
        <f>SUMPRODUCT((Cli=$A16)*(Tco=$AG$1)*(DTco=AJ$2))</f>
        <v>0</v>
      </c>
      <c r="AK16" s="13">
        <f>SUMPRODUCT((Cli=$A16)*(Tco=$AG$1))</f>
        <v>1</v>
      </c>
      <c r="AM16" s="21">
        <f>SUMPRODUCT((Cli=$A16)*(Tco=$AM$1)*(DTco=AM$2))</f>
        <v>0</v>
      </c>
      <c r="AN16" s="10">
        <f>SUMPRODUCT((Cli=$A16)*(Tco=$AM$1)*(DTco=AN$2))</f>
        <v>0</v>
      </c>
      <c r="AO16" s="10">
        <f>SUMPRODUCT((Cli=$A16)*(Tco=$AM$1)*(DTco=AO$2))</f>
        <v>0</v>
      </c>
      <c r="AP16" s="10">
        <f>SUMPRODUCT((Cli=$A16)*(Tco=$AM$1)*(DTco=AP$2))</f>
        <v>0</v>
      </c>
      <c r="AQ16" s="10">
        <f>SUMPRODUCT((Cli=$A16)*(Tco=$AM$1)*(DTco=AQ$2))</f>
        <v>1</v>
      </c>
      <c r="AR16" s="13">
        <f>SUMPRODUCT((Cli=$A16)*(Tco=$AM$1))</f>
        <v>1</v>
      </c>
      <c r="AT16" s="21">
        <f>SUMPRODUCT((Cli=$A16)*(Tco=$AT$1)*(DTco=AT$2))</f>
        <v>0</v>
      </c>
      <c r="AU16" s="10">
        <f>SUMPRODUCT((Cli=$A16)*(Tco=$AT$1)*(DTco=AU$2))</f>
        <v>0</v>
      </c>
      <c r="AV16" s="10">
        <f>SUMPRODUCT((Cli=$A16)*(Tco=$AT$1)*(DTco=AV$2))</f>
        <v>0</v>
      </c>
      <c r="AW16" s="13">
        <f>SUMPRODUCT((Cli=$A16)*(Tco=$AT$1))</f>
        <v>0</v>
      </c>
    </row>
    <row r="17" spans="1:49" x14ac:dyDescent="0.25">
      <c r="A17" s="12" t="str">
        <f t="array" ref="A17">INDEX(Cli,MIN(IF(COUNTIF($A$2:A16,Cli)=0,ROW(Cli)-1,9^9)))</f>
        <v>Client009</v>
      </c>
      <c r="B17" s="10">
        <f>SUMPRODUCT((Cli=$A17)*(MONTH(Douv)=B$2))</f>
        <v>0</v>
      </c>
      <c r="C17" s="10">
        <f>SUMPRODUCT((Cli=$A17)*(MONTH(Douv)=C$2))</f>
        <v>0</v>
      </c>
      <c r="D17" s="10">
        <f>SUMPRODUCT((Cli=$A17)*(MONTH(Douv)=D$2))</f>
        <v>1</v>
      </c>
      <c r="E17" s="10">
        <f>SUMPRODUCT((Cli=$A17)*(MONTH(Douv)=E$2))</f>
        <v>0</v>
      </c>
      <c r="F17" s="10">
        <f>SUMPRODUCT((Cli=$A17)*(MONTH(Douv)=F$2))</f>
        <v>0</v>
      </c>
      <c r="G17" s="10">
        <f>SUMPRODUCT((Cli=$A17)*(MONTH(Douv)=G$2))</f>
        <v>0</v>
      </c>
      <c r="H17" s="10">
        <f>SUMPRODUCT((Cli=$A17)*(MONTH(Douv)=H$2))</f>
        <v>0</v>
      </c>
      <c r="I17" s="10">
        <f>SUMPRODUCT((Cli=$A17)*(MONTH(Douv)=I$2))</f>
        <v>0</v>
      </c>
      <c r="J17" s="13">
        <f>SUMPRODUCT(--(Cli=$A17))</f>
        <v>1</v>
      </c>
      <c r="L17" s="21">
        <f>SUMPRODUCT((Cli=$A17)*(Tco=$L$1)*(DTco=L$2))</f>
        <v>0</v>
      </c>
      <c r="M17" s="10">
        <f>SUMPRODUCT((Cli=$A17)*(Tco=$L$1)*(DTco=M$2))</f>
        <v>0</v>
      </c>
      <c r="N17" s="10">
        <f>SUMPRODUCT((Cli=$A17)*(Tco=$L$1)*(DTco=N$2))</f>
        <v>0</v>
      </c>
      <c r="O17" s="10">
        <f>SUMPRODUCT((Cli=$A17)*(Tco=$L$1)*(DTco=O$2))</f>
        <v>0</v>
      </c>
      <c r="P17" s="10">
        <f>SUMPRODUCT((Cli=$A17)*(Tco=$L$1)*(DTco=P$2))</f>
        <v>0</v>
      </c>
      <c r="Q17" s="10">
        <f>SUMPRODUCT((Cli=$A17)*(Tco=$L$1)*(DTco=Q$2))</f>
        <v>0</v>
      </c>
      <c r="R17" s="13">
        <f>SUMPRODUCT((Cli=$A17)*(Tco=$L$1))</f>
        <v>0</v>
      </c>
      <c r="T17" s="21">
        <f>SUMPRODUCT((Cli=$A17)*(Tco=$T$1)*(DTco=T$2))</f>
        <v>1</v>
      </c>
      <c r="U17" s="10">
        <f>SUMPRODUCT((Cli=$A17)*(Tco=$T$1)*(DTco=U$2))</f>
        <v>0</v>
      </c>
      <c r="V17" s="10">
        <f>SUMPRODUCT((Cli=$A17)*(Tco=$T$1)*(DTco=V$2))</f>
        <v>0</v>
      </c>
      <c r="W17" s="10">
        <f>SUMPRODUCT((Cli=$A17)*(Tco=$T$1)*(DTco=W$2))</f>
        <v>0</v>
      </c>
      <c r="X17" s="10">
        <f>SUMPRODUCT((Cli=$A17)*(Tco=$T$1)*(DTco=X$2))</f>
        <v>0</v>
      </c>
      <c r="Y17" s="10">
        <f>SUMPRODUCT((Cli=$A17)*(Tco=$T$1)*(DTco=Y$2))</f>
        <v>0</v>
      </c>
      <c r="Z17" s="10">
        <f>SUMPRODUCT((Cli=$A17)*(Tco=$T$1)*(DTco=Z$2))</f>
        <v>0</v>
      </c>
      <c r="AA17" s="13">
        <f>SUMPRODUCT((Cli=$A17)*(Tco=$T$1))</f>
        <v>1</v>
      </c>
      <c r="AC17" s="21">
        <f>SUMPRODUCT((Cli=$A17)*(Tco=$AC$1)*(DTco=AC$2))</f>
        <v>0</v>
      </c>
      <c r="AD17" s="10">
        <f>SUMPRODUCT((Cli=$A17)*(Tco=$AC$1)*(DTco=AD$2))</f>
        <v>0</v>
      </c>
      <c r="AE17" s="13">
        <f>SUMPRODUCT((Cli=$A17)*(Tco=$AC$1))</f>
        <v>0</v>
      </c>
      <c r="AG17" s="21">
        <f>SUMPRODUCT((Cli=$A17)*(Tco=$AG$1)*(DTco=AG$2))</f>
        <v>0</v>
      </c>
      <c r="AH17" s="10">
        <f>SUMPRODUCT((Cli=$A17)*(Tco=$AG$1)*(DTco=AH$2))</f>
        <v>0</v>
      </c>
      <c r="AI17" s="10">
        <f>SUMPRODUCT((Cli=$A17)*(Tco=$AG$1)*(DTco=AI$2))</f>
        <v>0</v>
      </c>
      <c r="AJ17" s="10">
        <f>SUMPRODUCT((Cli=$A17)*(Tco=$AG$1)*(DTco=AJ$2))</f>
        <v>0</v>
      </c>
      <c r="AK17" s="13">
        <f>SUMPRODUCT((Cli=$A17)*(Tco=$AG$1))</f>
        <v>0</v>
      </c>
      <c r="AM17" s="21">
        <f>SUMPRODUCT((Cli=$A17)*(Tco=$AM$1)*(DTco=AM$2))</f>
        <v>0</v>
      </c>
      <c r="AN17" s="10">
        <f>SUMPRODUCT((Cli=$A17)*(Tco=$AM$1)*(DTco=AN$2))</f>
        <v>0</v>
      </c>
      <c r="AO17" s="10">
        <f>SUMPRODUCT((Cli=$A17)*(Tco=$AM$1)*(DTco=AO$2))</f>
        <v>0</v>
      </c>
      <c r="AP17" s="10">
        <f>SUMPRODUCT((Cli=$A17)*(Tco=$AM$1)*(DTco=AP$2))</f>
        <v>0</v>
      </c>
      <c r="AQ17" s="10">
        <f>SUMPRODUCT((Cli=$A17)*(Tco=$AM$1)*(DTco=AQ$2))</f>
        <v>0</v>
      </c>
      <c r="AR17" s="13">
        <f>SUMPRODUCT((Cli=$A17)*(Tco=$AM$1))</f>
        <v>0</v>
      </c>
      <c r="AT17" s="21">
        <f>SUMPRODUCT((Cli=$A17)*(Tco=$AT$1)*(DTco=AT$2))</f>
        <v>0</v>
      </c>
      <c r="AU17" s="10">
        <f>SUMPRODUCT((Cli=$A17)*(Tco=$AT$1)*(DTco=AU$2))</f>
        <v>0</v>
      </c>
      <c r="AV17" s="10">
        <f>SUMPRODUCT((Cli=$A17)*(Tco=$AT$1)*(DTco=AV$2))</f>
        <v>0</v>
      </c>
      <c r="AW17" s="13">
        <f>SUMPRODUCT((Cli=$A17)*(Tco=$AT$1))</f>
        <v>0</v>
      </c>
    </row>
    <row r="18" spans="1:49" x14ac:dyDescent="0.25">
      <c r="A18" s="12" t="str">
        <f t="array" ref="A18">INDEX(Cli,MIN(IF(COUNTIF($A$2:A17,Cli)=0,ROW(Cli)-1,9^9)))</f>
        <v>Client007</v>
      </c>
      <c r="B18" s="10">
        <f>SUMPRODUCT((Cli=$A18)*(MONTH(Douv)=B$2))</f>
        <v>0</v>
      </c>
      <c r="C18" s="10">
        <f>SUMPRODUCT((Cli=$A18)*(MONTH(Douv)=C$2))</f>
        <v>0</v>
      </c>
      <c r="D18" s="10">
        <f>SUMPRODUCT((Cli=$A18)*(MONTH(Douv)=D$2))</f>
        <v>0</v>
      </c>
      <c r="E18" s="10">
        <f>SUMPRODUCT((Cli=$A18)*(MONTH(Douv)=E$2))</f>
        <v>1</v>
      </c>
      <c r="F18" s="10">
        <f>SUMPRODUCT((Cli=$A18)*(MONTH(Douv)=F$2))</f>
        <v>0</v>
      </c>
      <c r="G18" s="10">
        <f>SUMPRODUCT((Cli=$A18)*(MONTH(Douv)=G$2))</f>
        <v>0</v>
      </c>
      <c r="H18" s="10">
        <f>SUMPRODUCT((Cli=$A18)*(MONTH(Douv)=H$2))</f>
        <v>1</v>
      </c>
      <c r="I18" s="10">
        <f>SUMPRODUCT((Cli=$A18)*(MONTH(Douv)=I$2))</f>
        <v>0</v>
      </c>
      <c r="J18" s="13">
        <f>SUMPRODUCT(--(Cli=$A18))</f>
        <v>2</v>
      </c>
      <c r="L18" s="21">
        <f>SUMPRODUCT((Cli=$A18)*(Tco=$L$1)*(DTco=L$2))</f>
        <v>0</v>
      </c>
      <c r="M18" s="10">
        <f>SUMPRODUCT((Cli=$A18)*(Tco=$L$1)*(DTco=M$2))</f>
        <v>0</v>
      </c>
      <c r="N18" s="10">
        <f>SUMPRODUCT((Cli=$A18)*(Tco=$L$1)*(DTco=N$2))</f>
        <v>1</v>
      </c>
      <c r="O18" s="10">
        <f>SUMPRODUCT((Cli=$A18)*(Tco=$L$1)*(DTco=O$2))</f>
        <v>0</v>
      </c>
      <c r="P18" s="10">
        <f>SUMPRODUCT((Cli=$A18)*(Tco=$L$1)*(DTco=P$2))</f>
        <v>0</v>
      </c>
      <c r="Q18" s="10">
        <f>SUMPRODUCT((Cli=$A18)*(Tco=$L$1)*(DTco=Q$2))</f>
        <v>0</v>
      </c>
      <c r="R18" s="13">
        <f>SUMPRODUCT((Cli=$A18)*(Tco=$L$1))</f>
        <v>1</v>
      </c>
      <c r="T18" s="21">
        <f>SUMPRODUCT((Cli=$A18)*(Tco=$T$1)*(DTco=T$2))</f>
        <v>0</v>
      </c>
      <c r="U18" s="10">
        <f>SUMPRODUCT((Cli=$A18)*(Tco=$T$1)*(DTco=U$2))</f>
        <v>0</v>
      </c>
      <c r="V18" s="10">
        <f>SUMPRODUCT((Cli=$A18)*(Tco=$T$1)*(DTco=V$2))</f>
        <v>0</v>
      </c>
      <c r="W18" s="10">
        <f>SUMPRODUCT((Cli=$A18)*(Tco=$T$1)*(DTco=W$2))</f>
        <v>0</v>
      </c>
      <c r="X18" s="10">
        <f>SUMPRODUCT((Cli=$A18)*(Tco=$T$1)*(DTco=X$2))</f>
        <v>0</v>
      </c>
      <c r="Y18" s="10">
        <f>SUMPRODUCT((Cli=$A18)*(Tco=$T$1)*(DTco=Y$2))</f>
        <v>0</v>
      </c>
      <c r="Z18" s="10">
        <f>SUMPRODUCT((Cli=$A18)*(Tco=$T$1)*(DTco=Z$2))</f>
        <v>0</v>
      </c>
      <c r="AA18" s="13">
        <f>SUMPRODUCT((Cli=$A18)*(Tco=$T$1))</f>
        <v>0</v>
      </c>
      <c r="AC18" s="21">
        <f>SUMPRODUCT((Cli=$A18)*(Tco=$AC$1)*(DTco=AC$2))</f>
        <v>0</v>
      </c>
      <c r="AD18" s="10">
        <f>SUMPRODUCT((Cli=$A18)*(Tco=$AC$1)*(DTco=AD$2))</f>
        <v>0</v>
      </c>
      <c r="AE18" s="13">
        <f>SUMPRODUCT((Cli=$A18)*(Tco=$AC$1))</f>
        <v>0</v>
      </c>
      <c r="AG18" s="21">
        <f>SUMPRODUCT((Cli=$A18)*(Tco=$AG$1)*(DTco=AG$2))</f>
        <v>0</v>
      </c>
      <c r="AH18" s="10">
        <f>SUMPRODUCT((Cli=$A18)*(Tco=$AG$1)*(DTco=AH$2))</f>
        <v>0</v>
      </c>
      <c r="AI18" s="10">
        <f>SUMPRODUCT((Cli=$A18)*(Tco=$AG$1)*(DTco=AI$2))</f>
        <v>0</v>
      </c>
      <c r="AJ18" s="10">
        <f>SUMPRODUCT((Cli=$A18)*(Tco=$AG$1)*(DTco=AJ$2))</f>
        <v>0</v>
      </c>
      <c r="AK18" s="13">
        <f>SUMPRODUCT((Cli=$A18)*(Tco=$AG$1))</f>
        <v>0</v>
      </c>
      <c r="AM18" s="21">
        <f>SUMPRODUCT((Cli=$A18)*(Tco=$AM$1)*(DTco=AM$2))</f>
        <v>0</v>
      </c>
      <c r="AN18" s="10">
        <f>SUMPRODUCT((Cli=$A18)*(Tco=$AM$1)*(DTco=AN$2))</f>
        <v>0</v>
      </c>
      <c r="AO18" s="10">
        <f>SUMPRODUCT((Cli=$A18)*(Tco=$AM$1)*(DTco=AO$2))</f>
        <v>0</v>
      </c>
      <c r="AP18" s="10">
        <f>SUMPRODUCT((Cli=$A18)*(Tco=$AM$1)*(DTco=AP$2))</f>
        <v>0</v>
      </c>
      <c r="AQ18" s="10">
        <f>SUMPRODUCT((Cli=$A18)*(Tco=$AM$1)*(DTco=AQ$2))</f>
        <v>0</v>
      </c>
      <c r="AR18" s="13">
        <f>SUMPRODUCT((Cli=$A18)*(Tco=$AM$1))</f>
        <v>0</v>
      </c>
      <c r="AT18" s="21">
        <f>SUMPRODUCT((Cli=$A18)*(Tco=$AT$1)*(DTco=AT$2))</f>
        <v>0</v>
      </c>
      <c r="AU18" s="10">
        <f>SUMPRODUCT((Cli=$A18)*(Tco=$AT$1)*(DTco=AU$2))</f>
        <v>1</v>
      </c>
      <c r="AV18" s="10">
        <f>SUMPRODUCT((Cli=$A18)*(Tco=$AT$1)*(DTco=AV$2))</f>
        <v>0</v>
      </c>
      <c r="AW18" s="13">
        <f>SUMPRODUCT((Cli=$A18)*(Tco=$AT$1))</f>
        <v>1</v>
      </c>
    </row>
    <row r="19" spans="1:49" x14ac:dyDescent="0.25">
      <c r="A19" s="12" t="str">
        <f t="array" ref="A19">INDEX(Cli,MIN(IF(COUNTIF($A$2:A18,Cli)=0,ROW(Cli)-1,9^9)))</f>
        <v>Client003</v>
      </c>
      <c r="B19" s="10">
        <f>SUMPRODUCT((Cli=$A19)*(MONTH(Douv)=B$2))</f>
        <v>0</v>
      </c>
      <c r="C19" s="10">
        <f>SUMPRODUCT((Cli=$A19)*(MONTH(Douv)=C$2))</f>
        <v>0</v>
      </c>
      <c r="D19" s="10">
        <f>SUMPRODUCT((Cli=$A19)*(MONTH(Douv)=D$2))</f>
        <v>0</v>
      </c>
      <c r="E19" s="10">
        <f>SUMPRODUCT((Cli=$A19)*(MONTH(Douv)=E$2))</f>
        <v>0</v>
      </c>
      <c r="F19" s="10">
        <f>SUMPRODUCT((Cli=$A19)*(MONTH(Douv)=F$2))</f>
        <v>0</v>
      </c>
      <c r="G19" s="10">
        <f>SUMPRODUCT((Cli=$A19)*(MONTH(Douv)=G$2))</f>
        <v>0</v>
      </c>
      <c r="H19" s="10">
        <f>SUMPRODUCT((Cli=$A19)*(MONTH(Douv)=H$2))</f>
        <v>3</v>
      </c>
      <c r="I19" s="10">
        <f>SUMPRODUCT((Cli=$A19)*(MONTH(Douv)=I$2))</f>
        <v>4</v>
      </c>
      <c r="J19" s="13">
        <f>SUMPRODUCT(--(Cli=$A19))</f>
        <v>7</v>
      </c>
      <c r="L19" s="21">
        <f>SUMPRODUCT((Cli=$A19)*(Tco=$L$1)*(DTco=L$2))</f>
        <v>0</v>
      </c>
      <c r="M19" s="10">
        <f>SUMPRODUCT((Cli=$A19)*(Tco=$L$1)*(DTco=M$2))</f>
        <v>0</v>
      </c>
      <c r="N19" s="10">
        <f>SUMPRODUCT((Cli=$A19)*(Tco=$L$1)*(DTco=N$2))</f>
        <v>1</v>
      </c>
      <c r="O19" s="10">
        <f>SUMPRODUCT((Cli=$A19)*(Tco=$L$1)*(DTco=O$2))</f>
        <v>1</v>
      </c>
      <c r="P19" s="10">
        <f>SUMPRODUCT((Cli=$A19)*(Tco=$L$1)*(DTco=P$2))</f>
        <v>0</v>
      </c>
      <c r="Q19" s="10">
        <f>SUMPRODUCT((Cli=$A19)*(Tco=$L$1)*(DTco=Q$2))</f>
        <v>1</v>
      </c>
      <c r="R19" s="13">
        <f>SUMPRODUCT((Cli=$A19)*(Tco=$L$1))</f>
        <v>3</v>
      </c>
      <c r="T19" s="21">
        <f>SUMPRODUCT((Cli=$A19)*(Tco=$T$1)*(DTco=T$2))</f>
        <v>1</v>
      </c>
      <c r="U19" s="10">
        <f>SUMPRODUCT((Cli=$A19)*(Tco=$T$1)*(DTco=U$2))</f>
        <v>1</v>
      </c>
      <c r="V19" s="10">
        <f>SUMPRODUCT((Cli=$A19)*(Tco=$T$1)*(DTco=V$2))</f>
        <v>0</v>
      </c>
      <c r="W19" s="10">
        <f>SUMPRODUCT((Cli=$A19)*(Tco=$T$1)*(DTco=W$2))</f>
        <v>0</v>
      </c>
      <c r="X19" s="10">
        <f>SUMPRODUCT((Cli=$A19)*(Tco=$T$1)*(DTco=X$2))</f>
        <v>0</v>
      </c>
      <c r="Y19" s="10">
        <f>SUMPRODUCT((Cli=$A19)*(Tco=$T$1)*(DTco=Y$2))</f>
        <v>0</v>
      </c>
      <c r="Z19" s="10">
        <f>SUMPRODUCT((Cli=$A19)*(Tco=$T$1)*(DTco=Z$2))</f>
        <v>0</v>
      </c>
      <c r="AA19" s="13">
        <f>SUMPRODUCT((Cli=$A19)*(Tco=$T$1))</f>
        <v>2</v>
      </c>
      <c r="AC19" s="21">
        <f>SUMPRODUCT((Cli=$A19)*(Tco=$AC$1)*(DTco=AC$2))</f>
        <v>0</v>
      </c>
      <c r="AD19" s="10">
        <f>SUMPRODUCT((Cli=$A19)*(Tco=$AC$1)*(DTco=AD$2))</f>
        <v>1</v>
      </c>
      <c r="AE19" s="13">
        <f>SUMPRODUCT((Cli=$A19)*(Tco=$AC$1))</f>
        <v>1</v>
      </c>
      <c r="AG19" s="21">
        <f>SUMPRODUCT((Cli=$A19)*(Tco=$AG$1)*(DTco=AG$2))</f>
        <v>0</v>
      </c>
      <c r="AH19" s="10">
        <f>SUMPRODUCT((Cli=$A19)*(Tco=$AG$1)*(DTco=AH$2))</f>
        <v>0</v>
      </c>
      <c r="AI19" s="10">
        <f>SUMPRODUCT((Cli=$A19)*(Tco=$AG$1)*(DTco=AI$2))</f>
        <v>0</v>
      </c>
      <c r="AJ19" s="10">
        <f>SUMPRODUCT((Cli=$A19)*(Tco=$AG$1)*(DTco=AJ$2))</f>
        <v>0</v>
      </c>
      <c r="AK19" s="13">
        <f>SUMPRODUCT((Cli=$A19)*(Tco=$AG$1))</f>
        <v>0</v>
      </c>
      <c r="AM19" s="21">
        <f>SUMPRODUCT((Cli=$A19)*(Tco=$AM$1)*(DTco=AM$2))</f>
        <v>1</v>
      </c>
      <c r="AN19" s="10">
        <f>SUMPRODUCT((Cli=$A19)*(Tco=$AM$1)*(DTco=AN$2))</f>
        <v>0</v>
      </c>
      <c r="AO19" s="10">
        <f>SUMPRODUCT((Cli=$A19)*(Tco=$AM$1)*(DTco=AO$2))</f>
        <v>0</v>
      </c>
      <c r="AP19" s="10">
        <f>SUMPRODUCT((Cli=$A19)*(Tco=$AM$1)*(DTco=AP$2))</f>
        <v>0</v>
      </c>
      <c r="AQ19" s="10">
        <f>SUMPRODUCT((Cli=$A19)*(Tco=$AM$1)*(DTco=AQ$2))</f>
        <v>0</v>
      </c>
      <c r="AR19" s="13">
        <f>SUMPRODUCT((Cli=$A19)*(Tco=$AM$1))</f>
        <v>1</v>
      </c>
      <c r="AT19" s="21">
        <f>SUMPRODUCT((Cli=$A19)*(Tco=$AT$1)*(DTco=AT$2))</f>
        <v>0</v>
      </c>
      <c r="AU19" s="10">
        <f>SUMPRODUCT((Cli=$A19)*(Tco=$AT$1)*(DTco=AU$2))</f>
        <v>0</v>
      </c>
      <c r="AV19" s="10">
        <f>SUMPRODUCT((Cli=$A19)*(Tco=$AT$1)*(DTco=AV$2))</f>
        <v>0</v>
      </c>
      <c r="AW19" s="13">
        <f>SUMPRODUCT((Cli=$A19)*(Tco=$AT$1))</f>
        <v>0</v>
      </c>
    </row>
    <row r="20" spans="1:49" x14ac:dyDescent="0.25">
      <c r="A20" s="12" t="str">
        <f t="array" ref="A20">INDEX(Cli,MIN(IF(COUNTIF($A$2:A19,Cli)=0,ROW(Cli)-1,9^9)))</f>
        <v>client011</v>
      </c>
      <c r="B20" s="10">
        <f>SUMPRODUCT((Cli=$A20)*(MONTH(Douv)=B$2))</f>
        <v>0</v>
      </c>
      <c r="C20" s="10">
        <f>SUMPRODUCT((Cli=$A20)*(MONTH(Douv)=C$2))</f>
        <v>0</v>
      </c>
      <c r="D20" s="10">
        <f>SUMPRODUCT((Cli=$A20)*(MONTH(Douv)=D$2))</f>
        <v>0</v>
      </c>
      <c r="E20" s="10">
        <f>SUMPRODUCT((Cli=$A20)*(MONTH(Douv)=E$2))</f>
        <v>0</v>
      </c>
      <c r="F20" s="10">
        <f>SUMPRODUCT((Cli=$A20)*(MONTH(Douv)=F$2))</f>
        <v>0</v>
      </c>
      <c r="G20" s="10">
        <f>SUMPRODUCT((Cli=$A20)*(MONTH(Douv)=G$2))</f>
        <v>0</v>
      </c>
      <c r="H20" s="10">
        <f>SUMPRODUCT((Cli=$A20)*(MONTH(Douv)=H$2))</f>
        <v>1</v>
      </c>
      <c r="I20" s="10">
        <f>SUMPRODUCT((Cli=$A20)*(MONTH(Douv)=I$2))</f>
        <v>0</v>
      </c>
      <c r="J20" s="13">
        <f>SUMPRODUCT(--(Cli=$A20))</f>
        <v>1</v>
      </c>
      <c r="L20" s="21">
        <f>SUMPRODUCT((Cli=$A20)*(Tco=$L$1)*(DTco=L$2))</f>
        <v>1</v>
      </c>
      <c r="M20" s="10">
        <f>SUMPRODUCT((Cli=$A20)*(Tco=$L$1)*(DTco=M$2))</f>
        <v>0</v>
      </c>
      <c r="N20" s="10">
        <f>SUMPRODUCT((Cli=$A20)*(Tco=$L$1)*(DTco=N$2))</f>
        <v>0</v>
      </c>
      <c r="O20" s="10">
        <f>SUMPRODUCT((Cli=$A20)*(Tco=$L$1)*(DTco=O$2))</f>
        <v>0</v>
      </c>
      <c r="P20" s="10">
        <f>SUMPRODUCT((Cli=$A20)*(Tco=$L$1)*(DTco=P$2))</f>
        <v>0</v>
      </c>
      <c r="Q20" s="10">
        <f>SUMPRODUCT((Cli=$A20)*(Tco=$L$1)*(DTco=Q$2))</f>
        <v>0</v>
      </c>
      <c r="R20" s="13">
        <f>SUMPRODUCT((Cli=$A20)*(Tco=$L$1))</f>
        <v>1</v>
      </c>
      <c r="T20" s="21">
        <f>SUMPRODUCT((Cli=$A20)*(Tco=$T$1)*(DTco=T$2))</f>
        <v>0</v>
      </c>
      <c r="U20" s="10">
        <f>SUMPRODUCT((Cli=$A20)*(Tco=$T$1)*(DTco=U$2))</f>
        <v>0</v>
      </c>
      <c r="V20" s="10">
        <f>SUMPRODUCT((Cli=$A20)*(Tco=$T$1)*(DTco=V$2))</f>
        <v>0</v>
      </c>
      <c r="W20" s="10">
        <f>SUMPRODUCT((Cli=$A20)*(Tco=$T$1)*(DTco=W$2))</f>
        <v>0</v>
      </c>
      <c r="X20" s="10">
        <f>SUMPRODUCT((Cli=$A20)*(Tco=$T$1)*(DTco=X$2))</f>
        <v>0</v>
      </c>
      <c r="Y20" s="10">
        <f>SUMPRODUCT((Cli=$A20)*(Tco=$T$1)*(DTco=Y$2))</f>
        <v>0</v>
      </c>
      <c r="Z20" s="10">
        <f>SUMPRODUCT((Cli=$A20)*(Tco=$T$1)*(DTco=Z$2))</f>
        <v>0</v>
      </c>
      <c r="AA20" s="13">
        <f>SUMPRODUCT((Cli=$A20)*(Tco=$T$1))</f>
        <v>0</v>
      </c>
      <c r="AC20" s="21">
        <f>SUMPRODUCT((Cli=$A20)*(Tco=$AC$1)*(DTco=AC$2))</f>
        <v>0</v>
      </c>
      <c r="AD20" s="10">
        <f>SUMPRODUCT((Cli=$A20)*(Tco=$AC$1)*(DTco=AD$2))</f>
        <v>0</v>
      </c>
      <c r="AE20" s="13">
        <f>SUMPRODUCT((Cli=$A20)*(Tco=$AC$1))</f>
        <v>0</v>
      </c>
      <c r="AG20" s="21">
        <f>SUMPRODUCT((Cli=$A20)*(Tco=$AG$1)*(DTco=AG$2))</f>
        <v>0</v>
      </c>
      <c r="AH20" s="10">
        <f>SUMPRODUCT((Cli=$A20)*(Tco=$AG$1)*(DTco=AH$2))</f>
        <v>0</v>
      </c>
      <c r="AI20" s="10">
        <f>SUMPRODUCT((Cli=$A20)*(Tco=$AG$1)*(DTco=AI$2))</f>
        <v>0</v>
      </c>
      <c r="AJ20" s="10">
        <f>SUMPRODUCT((Cli=$A20)*(Tco=$AG$1)*(DTco=AJ$2))</f>
        <v>0</v>
      </c>
      <c r="AK20" s="13">
        <f>SUMPRODUCT((Cli=$A20)*(Tco=$AG$1))</f>
        <v>0</v>
      </c>
      <c r="AM20" s="21">
        <f>SUMPRODUCT((Cli=$A20)*(Tco=$AM$1)*(DTco=AM$2))</f>
        <v>0</v>
      </c>
      <c r="AN20" s="10">
        <f>SUMPRODUCT((Cli=$A20)*(Tco=$AM$1)*(DTco=AN$2))</f>
        <v>0</v>
      </c>
      <c r="AO20" s="10">
        <f>SUMPRODUCT((Cli=$A20)*(Tco=$AM$1)*(DTco=AO$2))</f>
        <v>0</v>
      </c>
      <c r="AP20" s="10">
        <f>SUMPRODUCT((Cli=$A20)*(Tco=$AM$1)*(DTco=AP$2))</f>
        <v>0</v>
      </c>
      <c r="AQ20" s="10">
        <f>SUMPRODUCT((Cli=$A20)*(Tco=$AM$1)*(DTco=AQ$2))</f>
        <v>0</v>
      </c>
      <c r="AR20" s="13">
        <f>SUMPRODUCT((Cli=$A20)*(Tco=$AM$1))</f>
        <v>0</v>
      </c>
      <c r="AT20" s="21">
        <f>SUMPRODUCT((Cli=$A20)*(Tco=$AT$1)*(DTco=AT$2))</f>
        <v>0</v>
      </c>
      <c r="AU20" s="10">
        <f>SUMPRODUCT((Cli=$A20)*(Tco=$AT$1)*(DTco=AU$2))</f>
        <v>0</v>
      </c>
      <c r="AV20" s="10">
        <f>SUMPRODUCT((Cli=$A20)*(Tco=$AT$1)*(DTco=AV$2))</f>
        <v>0</v>
      </c>
      <c r="AW20" s="13">
        <f>SUMPRODUCT((Cli=$A20)*(Tco=$AT$1))</f>
        <v>0</v>
      </c>
    </row>
    <row r="21" spans="1:49" x14ac:dyDescent="0.25">
      <c r="A21" s="12" t="str">
        <f t="array" ref="A21">INDEX(Cli,MIN(IF(COUNTIF($A$2:A20,Cli)=0,ROW(Cli)-1,9^9)))</f>
        <v>Client004</v>
      </c>
      <c r="B21" s="10">
        <f>SUMPRODUCT((Cli=$A21)*(MONTH(Douv)=B$2))</f>
        <v>0</v>
      </c>
      <c r="C21" s="10">
        <f>SUMPRODUCT((Cli=$A21)*(MONTH(Douv)=C$2))</f>
        <v>0</v>
      </c>
      <c r="D21" s="10">
        <f>SUMPRODUCT((Cli=$A21)*(MONTH(Douv)=D$2))</f>
        <v>0</v>
      </c>
      <c r="E21" s="10">
        <f>SUMPRODUCT((Cli=$A21)*(MONTH(Douv)=E$2))</f>
        <v>0</v>
      </c>
      <c r="F21" s="10">
        <f>SUMPRODUCT((Cli=$A21)*(MONTH(Douv)=F$2))</f>
        <v>0</v>
      </c>
      <c r="G21" s="10">
        <f>SUMPRODUCT((Cli=$A21)*(MONTH(Douv)=G$2))</f>
        <v>0</v>
      </c>
      <c r="H21" s="10">
        <f>SUMPRODUCT((Cli=$A21)*(MONTH(Douv)=H$2))</f>
        <v>0</v>
      </c>
      <c r="I21" s="10">
        <f>SUMPRODUCT((Cli=$A21)*(MONTH(Douv)=I$2))</f>
        <v>1</v>
      </c>
      <c r="J21" s="13">
        <f>SUMPRODUCT(--(Cli=$A21))</f>
        <v>1</v>
      </c>
      <c r="L21" s="21">
        <f>SUMPRODUCT((Cli=$A21)*(Tco=$L$1)*(DTco=L$2))</f>
        <v>0</v>
      </c>
      <c r="M21" s="10">
        <f>SUMPRODUCT((Cli=$A21)*(Tco=$L$1)*(DTco=M$2))</f>
        <v>0</v>
      </c>
      <c r="N21" s="10">
        <f>SUMPRODUCT((Cli=$A21)*(Tco=$L$1)*(DTco=N$2))</f>
        <v>0</v>
      </c>
      <c r="O21" s="10">
        <f>SUMPRODUCT((Cli=$A21)*(Tco=$L$1)*(DTco=O$2))</f>
        <v>0</v>
      </c>
      <c r="P21" s="10">
        <f>SUMPRODUCT((Cli=$A21)*(Tco=$L$1)*(DTco=P$2))</f>
        <v>0</v>
      </c>
      <c r="Q21" s="10">
        <f>SUMPRODUCT((Cli=$A21)*(Tco=$L$1)*(DTco=Q$2))</f>
        <v>0</v>
      </c>
      <c r="R21" s="13">
        <f>SUMPRODUCT((Cli=$A21)*(Tco=$L$1))</f>
        <v>0</v>
      </c>
      <c r="T21" s="21">
        <f>SUMPRODUCT((Cli=$A21)*(Tco=$T$1)*(DTco=T$2))</f>
        <v>0</v>
      </c>
      <c r="U21" s="10">
        <f>SUMPRODUCT((Cli=$A21)*(Tco=$T$1)*(DTco=U$2))</f>
        <v>0</v>
      </c>
      <c r="V21" s="10">
        <f>SUMPRODUCT((Cli=$A21)*(Tco=$T$1)*(DTco=V$2))</f>
        <v>0</v>
      </c>
      <c r="W21" s="10">
        <f>SUMPRODUCT((Cli=$A21)*(Tco=$T$1)*(DTco=W$2))</f>
        <v>0</v>
      </c>
      <c r="X21" s="10">
        <f>SUMPRODUCT((Cli=$A21)*(Tco=$T$1)*(DTco=X$2))</f>
        <v>0</v>
      </c>
      <c r="Y21" s="10">
        <f>SUMPRODUCT((Cli=$A21)*(Tco=$T$1)*(DTco=Y$2))</f>
        <v>0</v>
      </c>
      <c r="Z21" s="10">
        <f>SUMPRODUCT((Cli=$A21)*(Tco=$T$1)*(DTco=Z$2))</f>
        <v>0</v>
      </c>
      <c r="AA21" s="13">
        <f>SUMPRODUCT((Cli=$A21)*(Tco=$T$1))</f>
        <v>0</v>
      </c>
      <c r="AC21" s="21">
        <f>SUMPRODUCT((Cli=$A21)*(Tco=$AC$1)*(DTco=AC$2))</f>
        <v>0</v>
      </c>
      <c r="AD21" s="10">
        <f>SUMPRODUCT((Cli=$A21)*(Tco=$AC$1)*(DTco=AD$2))</f>
        <v>0</v>
      </c>
      <c r="AE21" s="13">
        <f>SUMPRODUCT((Cli=$A21)*(Tco=$AC$1))</f>
        <v>0</v>
      </c>
      <c r="AG21" s="21">
        <f>SUMPRODUCT((Cli=$A21)*(Tco=$AG$1)*(DTco=AG$2))</f>
        <v>0</v>
      </c>
      <c r="AH21" s="10">
        <f>SUMPRODUCT((Cli=$A21)*(Tco=$AG$1)*(DTco=AH$2))</f>
        <v>1</v>
      </c>
      <c r="AI21" s="10">
        <f>SUMPRODUCT((Cli=$A21)*(Tco=$AG$1)*(DTco=AI$2))</f>
        <v>0</v>
      </c>
      <c r="AJ21" s="10">
        <f>SUMPRODUCT((Cli=$A21)*(Tco=$AG$1)*(DTco=AJ$2))</f>
        <v>0</v>
      </c>
      <c r="AK21" s="13">
        <f>SUMPRODUCT((Cli=$A21)*(Tco=$AG$1))</f>
        <v>1</v>
      </c>
      <c r="AM21" s="21">
        <f>SUMPRODUCT((Cli=$A21)*(Tco=$AM$1)*(DTco=AM$2))</f>
        <v>0</v>
      </c>
      <c r="AN21" s="10">
        <f>SUMPRODUCT((Cli=$A21)*(Tco=$AM$1)*(DTco=AN$2))</f>
        <v>0</v>
      </c>
      <c r="AO21" s="10">
        <f>SUMPRODUCT((Cli=$A21)*(Tco=$AM$1)*(DTco=AO$2))</f>
        <v>0</v>
      </c>
      <c r="AP21" s="10">
        <f>SUMPRODUCT((Cli=$A21)*(Tco=$AM$1)*(DTco=AP$2))</f>
        <v>0</v>
      </c>
      <c r="AQ21" s="10">
        <f>SUMPRODUCT((Cli=$A21)*(Tco=$AM$1)*(DTco=AQ$2))</f>
        <v>0</v>
      </c>
      <c r="AR21" s="13">
        <f>SUMPRODUCT((Cli=$A21)*(Tco=$AM$1))</f>
        <v>0</v>
      </c>
      <c r="AT21" s="21">
        <f>SUMPRODUCT((Cli=$A21)*(Tco=$AT$1)*(DTco=AT$2))</f>
        <v>0</v>
      </c>
      <c r="AU21" s="10">
        <f>SUMPRODUCT((Cli=$A21)*(Tco=$AT$1)*(DTco=AU$2))</f>
        <v>0</v>
      </c>
      <c r="AV21" s="10">
        <f>SUMPRODUCT((Cli=$A21)*(Tco=$AT$1)*(DTco=AV$2))</f>
        <v>0</v>
      </c>
      <c r="AW21" s="13">
        <f>SUMPRODUCT((Cli=$A21)*(Tco=$AT$1))</f>
        <v>0</v>
      </c>
    </row>
    <row r="22" spans="1:49" x14ac:dyDescent="0.25">
      <c r="A22" t="e">
        <f t="array" ref="A22">INDEX(Cli,MIN(IF(COUNTIF($A$2:A21,Cli)=0,ROW(Cli)-1,9^9)))</f>
        <v>#REF!</v>
      </c>
    </row>
  </sheetData>
  <mergeCells count="7">
    <mergeCell ref="AT1:AW1"/>
    <mergeCell ref="B1:I1"/>
    <mergeCell ref="L1:R1"/>
    <mergeCell ref="T1:AA1"/>
    <mergeCell ref="AC1:AE1"/>
    <mergeCell ref="AG1:AK1"/>
    <mergeCell ref="AM1:AR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Cli</vt:lpstr>
      <vt:lpstr>Douv</vt:lpstr>
      <vt:lpstr>DTco</vt:lpstr>
      <vt:lpstr>Tco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GC</dc:creator>
  <cp:lastModifiedBy>toto</cp:lastModifiedBy>
  <dcterms:created xsi:type="dcterms:W3CDTF">2015-09-06T14:29:02Z</dcterms:created>
  <dcterms:modified xsi:type="dcterms:W3CDTF">2015-09-06T23:56:56Z</dcterms:modified>
</cp:coreProperties>
</file>