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00000000-0000-0000-0000-000000000000}"/>
  <workbookPr codeName="ThisWorkbook" defaultThemeVersion="124226"/>
  <bookViews>
    <workbookView xWindow="10455" yWindow="0" windowWidth="10080" windowHeight="8085" tabRatio="890"/>
  </bookViews>
  <sheets>
    <sheet name="Vision d'ensemble" sheetId="23" r:id="rId1"/>
    <sheet name="Risque 1 " sheetId="5" r:id="rId2"/>
    <sheet name="Risque 2 " sheetId="6" r:id="rId3"/>
    <sheet name="Risque 3 " sheetId="7" r:id="rId4"/>
    <sheet name="Risque 4 " sheetId="8" r:id="rId5"/>
    <sheet name="Risque 5 " sheetId="9" r:id="rId6"/>
    <sheet name="Risque 6 " sheetId="12" r:id="rId7"/>
    <sheet name="Risque 7" sheetId="19" r:id="rId8"/>
    <sheet name="Risque 8" sheetId="13" r:id="rId9"/>
    <sheet name="Risque 9" sheetId="14" r:id="rId10"/>
    <sheet name="Risque 10" sheetId="18" r:id="rId11"/>
    <sheet name="Risque 11 " sheetId="20" r:id="rId12"/>
    <sheet name="Risque 12" sheetId="21" r:id="rId13"/>
    <sheet name="Risque 13" sheetId="22" r:id="rId14"/>
    <sheet name="Risque 14" sheetId="24" r:id="rId15"/>
    <sheet name="Risque 15" sheetId="25" r:id="rId16"/>
    <sheet name="Risque 16" sheetId="26" r:id="rId17"/>
    <sheet name="Exemple" sheetId="4" r:id="rId18"/>
    <sheet name="Feuil1" sheetId="27" r:id="rId19"/>
    <sheet name="Exemple (2)" sheetId="28" r:id="rId20"/>
  </sheets>
  <externalReferences>
    <externalReference r:id="rId21"/>
    <externalReference r:id="rId22"/>
    <externalReference r:id="rId23"/>
    <externalReference r:id="rId24"/>
    <externalReference r:id="rId25"/>
  </externalReferences>
  <definedNames>
    <definedName name="_xlnm._FilterDatabase" localSheetId="0" hidden="1">'Vision d''ensemble'!$B$3:$J$46</definedName>
    <definedName name="RisqueNiveau">[1]Donnees!$B$3:$B$7</definedName>
    <definedName name="traitement">[1]Donnees!$D$3:$D$5</definedName>
  </definedNames>
  <calcPr calcId="145621"/>
</workbook>
</file>

<file path=xl/calcChain.xml><?xml version="1.0" encoding="utf-8"?>
<calcChain xmlns="http://schemas.openxmlformats.org/spreadsheetml/2006/main">
  <c r="F2" i="23" l="1"/>
  <c r="A31" i="28" l="1"/>
  <c r="A31" i="26" l="1"/>
  <c r="A31" i="25"/>
  <c r="I18" i="25"/>
  <c r="A31" i="24"/>
  <c r="I20" i="24"/>
  <c r="I18" i="24"/>
  <c r="A32" i="22" l="1"/>
  <c r="A32" i="21"/>
  <c r="A31" i="20"/>
  <c r="A32" i="19" l="1"/>
  <c r="A31" i="18"/>
  <c r="I20" i="18"/>
  <c r="I18" i="18"/>
  <c r="I18" i="14" l="1"/>
  <c r="I20" i="14"/>
  <c r="A31" i="14"/>
  <c r="A31" i="13" l="1"/>
  <c r="I20" i="13"/>
  <c r="I18" i="13"/>
  <c r="A31" i="12"/>
  <c r="I20" i="12"/>
  <c r="I18" i="12"/>
  <c r="A31" i="9" l="1"/>
  <c r="I20" i="9"/>
  <c r="I18" i="9"/>
  <c r="A31" i="8"/>
  <c r="I20" i="8"/>
  <c r="I18" i="8"/>
  <c r="A31" i="7" l="1"/>
  <c r="I20" i="7"/>
  <c r="I18" i="7"/>
  <c r="A31" i="6"/>
  <c r="I20" i="6"/>
  <c r="I18" i="6"/>
  <c r="A31" i="5"/>
  <c r="I20" i="5"/>
  <c r="I18" i="5"/>
  <c r="A31" i="4"/>
</calcChain>
</file>

<file path=xl/sharedStrings.xml><?xml version="1.0" encoding="utf-8"?>
<sst xmlns="http://schemas.openxmlformats.org/spreadsheetml/2006/main" count="1183" uniqueCount="241">
  <si>
    <t>Commentaire</t>
  </si>
  <si>
    <t>Entreprise non disponible pour faire une première  visite</t>
  </si>
  <si>
    <t>RE (résolu)</t>
  </si>
  <si>
    <t>Guillaume</t>
  </si>
  <si>
    <t>Morgan</t>
  </si>
  <si>
    <t>Cassandra</t>
  </si>
  <si>
    <t>Benjamin</t>
  </si>
  <si>
    <t>Johanna</t>
  </si>
  <si>
    <t>AT (en attente de traitement)</t>
  </si>
  <si>
    <t>Manque de visibilité sur ce qu'il y a à faire et comment l'effectuer</t>
  </si>
  <si>
    <t>?</t>
  </si>
  <si>
    <t>Manque d'organisation dans la répartition des tâches</t>
  </si>
  <si>
    <t>L'entreprise ne peut pas nous accueillir lors de la mise en rayon</t>
  </si>
  <si>
    <t>Retard dans la signature des livrables (charte projet)</t>
  </si>
  <si>
    <t>Pas de retour des questionnaires de la part de l'entreprise</t>
  </si>
  <si>
    <t>Difficulté réalisation du PMP</t>
  </si>
  <si>
    <t>Découragement et démotivation du groupe face à un manque de management et de pilotage</t>
  </si>
  <si>
    <t>Recherche d'information sur le recyclage/déchets difficile</t>
  </si>
  <si>
    <t>EC (en cours de traitement)</t>
  </si>
  <si>
    <t>Imposibilité de rencontrer Les Prestataires/Enseignes</t>
  </si>
  <si>
    <t>Non réponse de Leroy-Merlinaux requêtes</t>
  </si>
  <si>
    <t xml:space="preserve">Manque d'informations pour l'estimation des coûts </t>
  </si>
  <si>
    <t>Libellé du risque :</t>
  </si>
  <si>
    <t>N° réf Risque :</t>
  </si>
  <si>
    <t>Auteur / suiveur du risque :</t>
  </si>
  <si>
    <t>Etat d'avancement du traitement du risque</t>
  </si>
  <si>
    <t>Date de création :</t>
  </si>
  <si>
    <t>Identification du risque</t>
  </si>
  <si>
    <t>Facteurs de risque</t>
  </si>
  <si>
    <t>Conséquences du risque</t>
  </si>
  <si>
    <t>Valeurs à la création :</t>
  </si>
  <si>
    <r>
      <t>Probabilité</t>
    </r>
    <r>
      <rPr>
        <sz val="10"/>
        <rFont val="Arial"/>
        <family val="2"/>
      </rPr>
      <t xml:space="preserve"> :</t>
    </r>
  </si>
  <si>
    <t>Forte</t>
  </si>
  <si>
    <r>
      <t>Gravité</t>
    </r>
    <r>
      <rPr>
        <sz val="10"/>
        <rFont val="Arial"/>
        <family val="2"/>
      </rPr>
      <t xml:space="preserve"> :</t>
    </r>
  </si>
  <si>
    <t>TresForte</t>
  </si>
  <si>
    <r>
      <t>Criticité du risque</t>
    </r>
    <r>
      <rPr>
        <b/>
        <vertAlign val="superscript"/>
        <sz val="10"/>
        <color indexed="9"/>
        <rFont val="Arial"/>
        <family val="2"/>
      </rPr>
      <t>*</t>
    </r>
    <r>
      <rPr>
        <b/>
        <sz val="10"/>
        <color indexed="9"/>
        <rFont val="Arial"/>
        <family val="2"/>
      </rPr>
      <t xml:space="preserve"> :</t>
    </r>
  </si>
  <si>
    <t>Valeurs en cours :</t>
  </si>
  <si>
    <t>Faible</t>
  </si>
  <si>
    <t>Actions en vue de diminuer le risque</t>
  </si>
  <si>
    <t>N° Action</t>
  </si>
  <si>
    <t>Libellé de l'action</t>
  </si>
  <si>
    <t>Lot impacté</t>
  </si>
  <si>
    <t>Acteurs</t>
  </si>
  <si>
    <t>Date planifiée</t>
  </si>
  <si>
    <t>Date de réalisation</t>
  </si>
  <si>
    <t>Nouvelle probabilité si action réalisée</t>
  </si>
  <si>
    <t>Nouvelle gravité si action réalisée</t>
  </si>
  <si>
    <t>Nouvelle criticité cible si  action réalisée</t>
  </si>
  <si>
    <t>Fabrication
Outils</t>
  </si>
  <si>
    <t>Nicolas</t>
  </si>
  <si>
    <t>Management de Projet</t>
  </si>
  <si>
    <t>Yves</t>
  </si>
  <si>
    <t>TresFaible</t>
  </si>
  <si>
    <t>nonDefini</t>
  </si>
  <si>
    <t>Criticité du risque =</t>
  </si>
  <si>
    <t>Probabilité  *  Niveau de gravité</t>
  </si>
  <si>
    <t>Risque 1</t>
  </si>
  <si>
    <t>Guillaume.C</t>
  </si>
  <si>
    <t>L'entreprise n'est pas disponible pour réaliser une première visite d'entreprise et la rencontre de la MOE</t>
  </si>
  <si>
    <t>*Manque de disponibilité de Leroy Merlin 
*Alternance entre semaines de cours et d'entreprise au sein du groupe projet, difficile adéquation entre les horraires de chacun ( au sein du groupe et de l'entreprise)</t>
  </si>
  <si>
    <t>*</t>
  </si>
  <si>
    <t xml:space="preserve">*Pas de rencontre ou rencontre tardive entre le groupe et Leroy-Merlin
*Définition tardive dans la comprehension des besoins de l'entreprise
*Elaboration tardive des livrables, retard dans la livraison des documents
</t>
  </si>
  <si>
    <t>Anticiper et proposer plusieurs dates</t>
  </si>
  <si>
    <t>Lot1 - Rencontre avec l'entreprise</t>
  </si>
  <si>
    <t>Risque 2</t>
  </si>
  <si>
    <t>Les objectifs du projet, les tâches à réaliser et l'organisation n'est pas défini ou mal défini</t>
  </si>
  <si>
    <t>*Mauvaise communication entre Leroy-Merlin et l'ensemble du groupe
*Objectifs difficiles à atteindre
*Objectifs non clairs et manque de méthodologie/connaissances</t>
  </si>
  <si>
    <t>*Perte de temps dans la réalisation de tâches inutiles,
Travail ni ne correspond pas aux objectifs fixés ou voulus par Leroy-Merlin, hors sujet</t>
  </si>
  <si>
    <t>Travailler sur des objectifs clairs, précis et partagés par tous, hierarchiser les lots et tâches</t>
  </si>
  <si>
    <t>Lot 8- suivit de projet</t>
  </si>
  <si>
    <t>Guillaume C</t>
  </si>
  <si>
    <t>Risque 3</t>
  </si>
  <si>
    <t>Les tâches ne sont pas réparties équitablement entre les membres du groupe</t>
  </si>
  <si>
    <t xml:space="preserve">*Manque de connaissance du contenu des tâches
*Mauvaise appréciation des charges de travail des tâches
*Mauvaise adéquation entre types de tâches et compétences de chacun </t>
  </si>
  <si>
    <t xml:space="preserve">*Tâches non réalisées ou mal réalisées
*différences </t>
  </si>
  <si>
    <t>Définir au mieux la charge de travail et la répartition équitablement selon les  compétences de chacun</t>
  </si>
  <si>
    <t>Lot 8- suivi de projet, Lot 9 - Planning</t>
  </si>
  <si>
    <t>Guillaume.C
Benjamin.M</t>
  </si>
  <si>
    <t>Risque 4</t>
  </si>
  <si>
    <t>Cassandra.H</t>
  </si>
  <si>
    <t>Le rendu des livrables (charte projet) doit s'effectuer avant les congés de fin d'année (mi-décembre 2015), Un retard a lieu dans le redu de celles-ci</t>
  </si>
  <si>
    <t xml:space="preserve">*Modifications à effectuer dans les livrables (charte projet)
*Envoi de la charte projet à M.BAUPIN tardivement retardant sa réponse quand à ses commentaires sur le contenu
</t>
  </si>
  <si>
    <t>*Retard dans le rendu du livrable</t>
  </si>
  <si>
    <t>Réunion de suivi et répartission des tâches concernant la charte projet</t>
  </si>
  <si>
    <t>Lot 2 -élaboration des documents</t>
  </si>
  <si>
    <t>Risque 5</t>
  </si>
  <si>
    <t>L'entreprise ne peut pas nous accueillir pour observer la mise en rayon et donc la gestion des déchets par les employés, mise en rayon qui se déroule tous matins de 6h à 9h</t>
  </si>
  <si>
    <t>*Notre interlocuteur Leroy-Merlin n'est pas présente dans les jours que nous avons proposés
*désagréments occasionnés par notre présence (perte de productivité, gêne…)</t>
  </si>
  <si>
    <t xml:space="preserve">*Pas de visite possible
*Récolte d'information (état des lieux) impossible
</t>
  </si>
  <si>
    <t>Anticiper et proposer un plusieurs dates</t>
  </si>
  <si>
    <t>Lot 3 - visite et état des lieux</t>
  </si>
  <si>
    <t xml:space="preserve">L'entreprise n'a pas pris en compte le questionnaire envoyé le 08/12/2015 à destination du personnel
</t>
  </si>
  <si>
    <t xml:space="preserve">*L'entreprise n'a pas eu le temps de le faire parvenir aux employés
*le questionnaire ne correspond pas aux attentes de la direction
*Le délais est trop court (environ  1 mois)
</t>
  </si>
  <si>
    <t>*Pas de résultat de questionnaire
*Manque d'information pour dresser un état des lieux actuel (notamment interne)
*Retard surla suite du travail</t>
  </si>
  <si>
    <t xml:space="preserve">Relance (mail) au près de l'entreprise </t>
  </si>
  <si>
    <t>Sondage</t>
  </si>
  <si>
    <t>Risque 7</t>
  </si>
  <si>
    <t>découragement et démotivation du groupe face au manque de pilotage et à l'impression d'être "perdu" dans le déroulement de nos tâches et dans la charge de travail à venir</t>
  </si>
  <si>
    <t>Manque de management du CdP
besoin de recadrage du groupe
démotivation
manque d'implication du groupe</t>
  </si>
  <si>
    <t>Retard dans l'execution des tâches
non rendu des suivis mensuels
manque de visibilité sur ce qu'il y a à faire
manque de cohésion dans le groue</t>
  </si>
  <si>
    <t>Entretien avec un tuteur PTUT ( L.PREFOT)</t>
  </si>
  <si>
    <t>Management projet</t>
  </si>
  <si>
    <t>Groupe + L.PREFOT</t>
  </si>
  <si>
    <t>Recadrage et réorganisation du groupe - réunion interne de recadrage, clarification des tâches de chacun et des échéances</t>
  </si>
  <si>
    <t xml:space="preserve">Groupe </t>
  </si>
  <si>
    <t>Réorganisation des règle et mise en place des nouveaux forums MOODLE</t>
  </si>
  <si>
    <t>Benjamin.M (CdP)</t>
  </si>
  <si>
    <t>Risque 8 (répétition risque 6)</t>
  </si>
  <si>
    <t>en attente (planifié le 04/02/2016)</t>
  </si>
  <si>
    <t>Risque 9</t>
  </si>
  <si>
    <t>Du retrad dans la réalisation de notre PMP est observée
Il est difficile de diviser les tâches et récupérer les tâches de chacun à temps
le PMP connait des incohérences</t>
  </si>
  <si>
    <t xml:space="preserve">Mauvaise connaissance parfaite du sujet, objectifs, tâches, planning
Manque de motivation et difficile communication à cause de l'éloignement
certains membres du groupes bloquent l'avancement du PMP en prenant du retard dans leurs tâches 
</t>
  </si>
  <si>
    <t>Non cohérence du PMP, PMP "faux"
Mauvaise gestion du temps et retard</t>
  </si>
  <si>
    <t>Désigner un seul responsable et producteur de PMP</t>
  </si>
  <si>
    <t>élaboration des documents</t>
  </si>
  <si>
    <t>faible</t>
  </si>
  <si>
    <t>forte</t>
  </si>
  <si>
    <t>Tous</t>
  </si>
  <si>
    <t>Proposition de solutions</t>
  </si>
  <si>
    <t xml:space="preserve">Division des tâches </t>
  </si>
  <si>
    <t>management projet</t>
  </si>
  <si>
    <t>Partage de cette difficulté avec LM</t>
  </si>
  <si>
    <t>*Retard dans la réalisation de ce lot
*Manque d'information pour les étapes suivantes (proposition de solutions)
*risque de "hors-sujet"</t>
  </si>
  <si>
    <t>Manque de visibilité sur l'objectif de cette étape
coordination difficile entre les acteurs
difficile de trouver des sources fiables et pertinentes</t>
  </si>
  <si>
    <t>La recherche d'information est une étape difficile et trop vague,
capitalisation et synthétisation des infos difficile</t>
  </si>
  <si>
    <t>Risque 10</t>
  </si>
  <si>
    <t xml:space="preserve">Remise à plat lors de la réunion interne, partage des difficultés et orientation des tâches à réaliser et rappel des jalons </t>
  </si>
  <si>
    <t>Risque 11</t>
  </si>
  <si>
    <t xml:space="preserve">Création d'un nouveau document "lotissement" avec rappel des dates cible et date réalisée, réorganisation des lots (ref doc : LM_083_LT_v2), </t>
  </si>
  <si>
    <r>
      <t>Criticité du risque</t>
    </r>
    <r>
      <rPr>
        <b/>
        <vertAlign val="superscript"/>
        <sz val="10"/>
        <color rgb="FFFFFFFF"/>
        <rFont val="Arial"/>
        <family val="2"/>
      </rPr>
      <t>*</t>
    </r>
    <r>
      <rPr>
        <b/>
        <sz val="10"/>
        <color rgb="FFFFFFFF"/>
        <rFont val="Arial"/>
        <family val="2"/>
      </rPr>
      <t xml:space="preserve"> :</t>
    </r>
  </si>
  <si>
    <t>Tres forte</t>
  </si>
  <si>
    <t>Risque 12</t>
  </si>
  <si>
    <t>Nous n'avons pas assez de disponibilités
Les prestataires ne sont pas disponibles
Les enseignes ne répondent pas à nos requêtes
Les enseignes ne sont pas intéressées
Les enseignes ne peuvent pas nous rencontrer</t>
  </si>
  <si>
    <t>Proposer plusieurs dates</t>
  </si>
  <si>
    <t>Propo solutions</t>
  </si>
  <si>
    <t xml:space="preserve">Anticiper les dates </t>
  </si>
  <si>
    <t>Augmenter le spectre des entreprises (aller voir plus d'entreprises) (Benchmark)</t>
  </si>
  <si>
    <t>Managemet projet</t>
  </si>
  <si>
    <t>Tresforte</t>
  </si>
  <si>
    <t>Risque 13</t>
  </si>
  <si>
    <t>Non-réponse de Leroy-Merlin aux requêtes pour réaliser les réunions mensuelles.</t>
  </si>
  <si>
    <t>Leroy-Merlin ne répond pas 
Leroy-Merlin n'est pas disponible</t>
  </si>
  <si>
    <t>Pas de possibilité de rencontrer la MOA
Pas de possibilité de lui donner le dossier recherche de solution prévu avant le 13/05/2016</t>
  </si>
  <si>
    <t>Relance / appel</t>
  </si>
  <si>
    <t>Réunions mensuelles manag projet</t>
  </si>
  <si>
    <t>Semaine 13</t>
  </si>
  <si>
    <t>Nous ne disposons de pas assez d'informations sur le coût de traitement des déchet actuel et le prévisionnel sur les solutions proposées</t>
  </si>
  <si>
    <t>Leroy-Merlin ne répond pas à nos requêtes sur les demandes d'information (cf risque N°13)
Informations non exhaustives 
Manque de vision sur le coût prévisionnel des solutions (pas de devis…)</t>
  </si>
  <si>
    <t>Impossibilité de réaliser de manière exhaustive les coût et notamment le gain potetiel des solutions si elles sont mises en place
Retard dans cette tâche</t>
  </si>
  <si>
    <t>Demande d'informations à LM</t>
  </si>
  <si>
    <t>Solution-estimation des coûts</t>
  </si>
  <si>
    <t>Guillaume/Benjamin</t>
  </si>
  <si>
    <t>Semaine 14/15</t>
  </si>
  <si>
    <t>Risque 8</t>
  </si>
  <si>
    <t>Non réponse de Leroy-Merlin aux requêtes</t>
  </si>
  <si>
    <t>Aller les rencontrer au magasin</t>
  </si>
  <si>
    <t>Semaine 14</t>
  </si>
  <si>
    <t>TrèsFaible</t>
  </si>
  <si>
    <t>Appel</t>
  </si>
  <si>
    <t>Réunion mensuelle management de projet</t>
  </si>
  <si>
    <t>Attente de rdv</t>
  </si>
  <si>
    <t>1.TrèsForte</t>
  </si>
  <si>
    <t>2.Forte</t>
  </si>
  <si>
    <t>3.Faible</t>
  </si>
  <si>
    <t>4.TrèsFaible</t>
  </si>
  <si>
    <t>5.Non définit</t>
  </si>
  <si>
    <t>6.Sans Objet</t>
  </si>
  <si>
    <t>Morgan (CdP)</t>
  </si>
  <si>
    <t>Renforcement du rôle du Chef de projet</t>
  </si>
  <si>
    <t>CdP (Morgan)</t>
  </si>
  <si>
    <t>Point avec M.PREFOT le jeudi 31/03/2016 : Point primordial à régler pour la bonne execution du projet et la réalisation des objectifs !!!
Situation qui s'améliore, prise de conscience des objectifs et de l'enjeux du projet et passage des différends de chacun au second plan</t>
  </si>
  <si>
    <t>Renforcement du rôle du chef de projet</t>
  </si>
  <si>
    <t>Meilleure communication du chef de projet,
Meilleur vision des tâches à entreprendre</t>
  </si>
  <si>
    <t>Benchmark pour LM Mondeville réalisé par Cassandra</t>
  </si>
  <si>
    <t xml:space="preserve">Augmenter le spectre des entreprises </t>
  </si>
  <si>
    <t>Attente de l'envoi des documents par Ophélie Thirion</t>
  </si>
  <si>
    <t xml:space="preserve">Réunion avec Ophélie Thirion </t>
  </si>
  <si>
    <t>Demande de docs à Ophélie</t>
  </si>
  <si>
    <t>Communication non convenable</t>
  </si>
  <si>
    <t>Mauvaise entente</t>
  </si>
  <si>
    <t>Division du risque N°10 en deux risques distincts (Remarque de M.BAUPIN) : mauvaise entente (risque 10) et communication non convenable (risque 14)</t>
  </si>
  <si>
    <t>Mauvaise entente entre les membres du groupe</t>
  </si>
  <si>
    <t>Opposition de points de vue différents entre des mebres du groupe
Pas de recherche de Consensus</t>
  </si>
  <si>
    <t>Mauvaise réalisation des tâches
Retard
 mauvaise gestion des ressourses (gaspillage)
Mauvaise embiance au sein du groupe
Manque de communication</t>
  </si>
  <si>
    <t>Risque 14</t>
  </si>
  <si>
    <t>Mauvaise communication
Non partage des difficultés de chacun
Mauvaise entente entre les mambres du groupe (risque n°10)</t>
  </si>
  <si>
    <t>Travail en doublon,
 mauvaise réalisation des tâches,
retard, 
mauvaise gestion des ressourses (gaspillage)
Pas de vision du projet pour le CdP
Non partage des risques de chacun</t>
  </si>
  <si>
    <t>Communication systématique sur Zimbra entre les membres de chacun, la réaliséation de leur tâches et l'avancement de chacun avec partage des difficultés</t>
  </si>
  <si>
    <t xml:space="preserve">Groupe et CdP </t>
  </si>
  <si>
    <t>à partir du 9/03/2016</t>
  </si>
  <si>
    <t>depuis le 04/04/2016</t>
  </si>
  <si>
    <t>RDV avec LM réalisé le 12/04/2016</t>
  </si>
  <si>
    <t>Mauvaise communication dans le groupe en général : non partage des actions/difficultés de chacun
Manque de "présence" du CdP</t>
  </si>
  <si>
    <t>Rencontre avec l'entreprise</t>
  </si>
  <si>
    <t>Elaboration des documents</t>
  </si>
  <si>
    <t>Visite</t>
  </si>
  <si>
    <t>Recherche d'informations</t>
  </si>
  <si>
    <t>Risque 15</t>
  </si>
  <si>
    <t>AT (en Attente de traitement)</t>
  </si>
  <si>
    <t>Mauvaise vision planning/Budget/Jalons</t>
  </si>
  <si>
    <t>Mauvaise vision sur le planning et rappel des échéances des fin de tâches/jalons et suivi du planning</t>
  </si>
  <si>
    <t>Manque d'implication dans le lot concerné
Non partage des différentes dates d'échéances/jalons à venir par le responsable du lot
Manque de vision "au plus près" de la charge de travail de chacun, de son évaluation et de l'évolution de celle-ci dans le temps</t>
  </si>
  <si>
    <t>Retard dans les tâches/jalons
Non adéquation entre charge réelle/charge prévisionnelle</t>
  </si>
  <si>
    <t>Augmenter la communication sur ce point de la part du responsable de ce lot</t>
  </si>
  <si>
    <t>CdP doit communiquer systématiquement sur ces points pour rappel à tous lors des réunions de projet</t>
  </si>
  <si>
    <t>Prochaine réunion ?</t>
  </si>
  <si>
    <t xml:space="preserve">Augmenter la communication sur ce point de la part du responsable de ce lot
CdP doit communiquer systématiquement sur ces points pour rappel à tous lors des réunions de projet
</t>
  </si>
  <si>
    <t>TrèsForte</t>
  </si>
  <si>
    <t>Demander des devis à d'autres entreprises</t>
  </si>
  <si>
    <t>TresFore</t>
  </si>
  <si>
    <t>Risque 16</t>
  </si>
  <si>
    <t>Impossible de rencontrer les prestataires du recyclage pour la réalisation de devis</t>
  </si>
  <si>
    <t xml:space="preserve">Nous n'avons pas assez de disponibilités
Les prestataires ne sont pas disponibles
Les prestataires actuels ne répondent pas à nos requêtes
</t>
  </si>
  <si>
    <t xml:space="preserve">Pas de possibilité de réaliser des devis </t>
  </si>
  <si>
    <t>Imposibilité de prendre contact avec les Enseignes</t>
  </si>
  <si>
    <t>Impossible de rencontrer les enseignes pour la recherche d'info/proposition de solutions / Benchmark</t>
  </si>
  <si>
    <t xml:space="preserve">Manque de données pour les propositions de solutions (offre prestataires)
Manque de données pour le Benchmak : pas d'entreprises similaires ou pas assez pour faire un benchmark pertinent
</t>
  </si>
  <si>
    <t>Imposibilité de prendre contact avec les Prestataires</t>
  </si>
  <si>
    <t>ndfnlkdfle</t>
  </si>
  <si>
    <t>dfez</t>
  </si>
  <si>
    <t>nnd</t>
  </si>
  <si>
    <t>ELEVE</t>
  </si>
  <si>
    <t>CONFLIT</t>
  </si>
  <si>
    <t>FORTE</t>
  </si>
  <si>
    <t>FAIBLE</t>
  </si>
  <si>
    <t>lm</t>
  </si>
  <si>
    <t>ch</t>
  </si>
  <si>
    <t>MLHG</t>
  </si>
  <si>
    <t>GVHVH</t>
  </si>
  <si>
    <t>KJBJKB</t>
  </si>
  <si>
    <t>JHVJH</t>
  </si>
  <si>
    <t>N° Risque</t>
  </si>
  <si>
    <t>Intitulé du risque</t>
  </si>
  <si>
    <t>Date de création</t>
  </si>
  <si>
    <t>Lot concerné</t>
  </si>
  <si>
    <t>Pilote</t>
  </si>
  <si>
    <t>Etat d'avancement</t>
  </si>
  <si>
    <t>Criticité en cours</t>
  </si>
  <si>
    <t>Action(s) principale(s) en cours</t>
  </si>
  <si>
    <t xml:space="preserve">Date de la dernière modification : </t>
  </si>
  <si>
    <t>Date d'aujourd'hui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</si>
</sst>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rgb="FF3F3F76"/>
      <name val="Calibri"/>
      <family val="2"/>
      <scheme val="minor"/>
    </font>
    <font>
      <b/>
      <sz val="14"/>
      <color rgb="FF3F3F76"/>
      <name val="Calibri"/>
      <family val="2"/>
      <scheme val="minor"/>
    </font>
    <font>
      <sz val="14"/>
      <color theme="1"/>
      <name val="Calibri"/>
      <family val="2"/>
      <scheme val="minor"/>
    </font>
    <font>
      <sz val="10"/>
      <name val="Arial"/>
      <family val="2"/>
    </font>
    <font>
      <b/>
      <sz val="10"/>
      <color theme="0"/>
      <name val="Arial"/>
      <family val="2"/>
    </font>
    <font>
      <b/>
      <sz val="12"/>
      <color theme="0"/>
      <name val="Arial"/>
      <family val="2"/>
    </font>
    <font>
      <b/>
      <vertAlign val="superscript"/>
      <sz val="10"/>
      <color indexed="9"/>
      <name val="Arial"/>
      <family val="2"/>
    </font>
    <font>
      <b/>
      <sz val="10"/>
      <color indexed="9"/>
      <name val="Arial"/>
      <family val="2"/>
    </font>
    <font>
      <b/>
      <vertAlign val="superscript"/>
      <sz val="10"/>
      <name val="Arial"/>
      <family val="2"/>
    </font>
    <font>
      <sz val="9"/>
      <name val="Arial"/>
      <family val="2"/>
    </font>
    <font>
      <b/>
      <sz val="12"/>
      <color rgb="FFFFFFFF"/>
      <name val="Arial"/>
      <family val="2"/>
    </font>
    <font>
      <b/>
      <sz val="10"/>
      <color rgb="FFFFFFFF"/>
      <name val="Arial"/>
      <family val="2"/>
    </font>
    <font>
      <b/>
      <vertAlign val="superscript"/>
      <sz val="10"/>
      <color rgb="FFFFFFFF"/>
      <name val="Arial"/>
      <family val="2"/>
    </font>
    <font>
      <b/>
      <sz val="10"/>
      <name val="Arial"/>
      <family val="2"/>
    </font>
    <font>
      <b/>
      <sz val="11"/>
      <color theme="1"/>
      <name val="Calibri"/>
      <family val="2"/>
      <scheme val="minor"/>
    </font>
    <font>
      <u/>
      <sz val="11"/>
      <color theme="1"/>
      <name val="Calibri"/>
      <family val="2"/>
      <scheme val="minor"/>
    </font>
    <font>
      <u/>
      <sz val="10"/>
      <color theme="1"/>
      <name val="Calibri"/>
      <family val="2"/>
      <scheme val="minor"/>
    </font>
  </fonts>
  <fills count="29">
    <fill>
      <patternFill patternType="none"/>
    </fill>
    <fill>
      <patternFill patternType="gray125"/>
    </fill>
    <fill>
      <patternFill patternType="solid">
        <fgColor rgb="FFFFCC99"/>
      </patternFill>
    </fill>
    <fill>
      <patternFill patternType="solid">
        <fgColor theme="9"/>
        <bgColor indexed="64"/>
      </patternFill>
    </fill>
    <fill>
      <patternFill patternType="solid">
        <fgColor theme="5"/>
        <bgColor indexed="64"/>
      </patternFill>
    </fill>
    <fill>
      <patternFill patternType="solid">
        <fgColor rgb="FFFFFFCC"/>
        <bgColor indexed="64"/>
      </patternFill>
    </fill>
    <fill>
      <patternFill patternType="solid">
        <fgColor indexed="41"/>
        <bgColor indexed="64"/>
      </patternFill>
    </fill>
    <fill>
      <patternFill patternType="solid">
        <fgColor rgb="FFCCFFCC"/>
        <bgColor indexed="64"/>
      </patternFill>
    </fill>
    <fill>
      <patternFill patternType="solid">
        <fgColor indexed="41"/>
        <bgColor indexed="8"/>
      </patternFill>
    </fill>
    <fill>
      <patternFill patternType="solid">
        <fgColor indexed="41"/>
        <bgColor indexed="26"/>
      </patternFill>
    </fill>
    <fill>
      <patternFill patternType="solid">
        <fgColor indexed="27"/>
        <bgColor indexed="64"/>
      </patternFill>
    </fill>
    <fill>
      <patternFill patternType="solid">
        <fgColor indexed="26"/>
        <bgColor indexed="64"/>
      </patternFill>
    </fill>
    <fill>
      <patternFill patternType="solid">
        <fgColor indexed="9"/>
        <bgColor indexed="64"/>
      </patternFill>
    </fill>
    <fill>
      <patternFill patternType="solid">
        <fgColor theme="0" tint="-0.499984740745262"/>
        <bgColor indexed="64"/>
      </patternFill>
    </fill>
    <fill>
      <patternFill patternType="solid">
        <fgColor rgb="FFFFFFFF"/>
        <bgColor rgb="FF000000"/>
      </patternFill>
    </fill>
    <fill>
      <patternFill patternType="solid">
        <fgColor rgb="FFFFFFCC"/>
        <bgColor rgb="FF000000"/>
      </patternFill>
    </fill>
    <fill>
      <patternFill patternType="solid">
        <fgColor rgb="FFCCFFFF"/>
        <bgColor rgb="FF000000"/>
      </patternFill>
    </fill>
    <fill>
      <patternFill patternType="solid">
        <fgColor rgb="FFCCFFFF"/>
        <bgColor rgb="FFFFFFCC"/>
      </patternFill>
    </fill>
    <fill>
      <patternFill patternType="solid">
        <fgColor rgb="FFC0504D"/>
        <bgColor rgb="FF000000"/>
      </patternFill>
    </fill>
    <fill>
      <patternFill patternType="solid">
        <fgColor rgb="FFCCFFCC"/>
        <bgColor rgb="FF000000"/>
      </patternFill>
    </fill>
    <fill>
      <patternFill patternType="solid">
        <fgColor theme="9"/>
        <bgColor rgb="FF000000"/>
      </patternFill>
    </fill>
    <fill>
      <patternFill patternType="solid">
        <fgColor theme="8"/>
        <bgColor rgb="FF000000"/>
      </patternFill>
    </fill>
    <fill>
      <patternFill patternType="solid">
        <fgColor theme="9" tint="-0.249977111117893"/>
        <bgColor rgb="FF000000"/>
      </patternFill>
    </fill>
    <fill>
      <patternFill patternType="solid">
        <fgColor theme="9" tint="-0.249977111117893"/>
        <bgColor indexed="64"/>
      </patternFill>
    </fill>
    <fill>
      <patternFill patternType="solid">
        <fgColor theme="9" tint="0.39997558519241921"/>
        <bgColor indexed="64"/>
      </patternFill>
    </fill>
    <fill>
      <patternFill patternType="solid">
        <fgColor rgb="FF92D050"/>
        <bgColor rgb="FF000000"/>
      </patternFill>
    </fill>
    <fill>
      <patternFill patternType="solid">
        <fgColor rgb="FF92D050"/>
        <bgColor indexed="64"/>
      </patternFill>
    </fill>
    <fill>
      <patternFill patternType="solid">
        <fgColor theme="8"/>
        <bgColor indexed="64"/>
      </patternFill>
    </fill>
    <fill>
      <patternFill patternType="solid">
        <fgColor theme="9" tint="0.59999389629810485"/>
        <bgColor indexed="64"/>
      </patternFill>
    </fill>
  </fills>
  <borders count="32">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s>
  <cellStyleXfs count="3">
    <xf numFmtId="0" fontId="0" fillId="0" borderId="0"/>
    <xf numFmtId="0" fontId="1" fillId="2" borderId="1" applyNumberFormat="0" applyAlignment="0" applyProtection="0"/>
    <xf numFmtId="0" fontId="4" fillId="0" borderId="0"/>
  </cellStyleXfs>
  <cellXfs count="233">
    <xf numFmtId="0" fontId="0" fillId="0" borderId="0" xfId="0"/>
    <xf numFmtId="0" fontId="3" fillId="0" borderId="0" xfId="0" applyFont="1"/>
    <xf numFmtId="0" fontId="0" fillId="0" borderId="2" xfId="0" applyBorder="1" applyAlignment="1">
      <alignment horizontal="center" vertical="center" wrapText="1"/>
    </xf>
    <xf numFmtId="14" fontId="0" fillId="0" borderId="2" xfId="0" applyNumberFormat="1" applyBorder="1" applyAlignment="1">
      <alignment horizontal="center" vertical="center" wrapText="1"/>
    </xf>
    <xf numFmtId="0" fontId="4" fillId="0" borderId="0" xfId="2"/>
    <xf numFmtId="0" fontId="4" fillId="0" borderId="7" xfId="2" applyFill="1" applyBorder="1" applyAlignment="1"/>
    <xf numFmtId="0" fontId="5" fillId="4" borderId="2" xfId="2" applyFont="1" applyFill="1" applyBorder="1" applyAlignment="1">
      <alignment vertical="center"/>
    </xf>
    <xf numFmtId="0" fontId="4" fillId="6" borderId="10" xfId="2" applyFill="1" applyBorder="1" applyAlignment="1">
      <alignment horizontal="left" vertical="center"/>
    </xf>
    <xf numFmtId="10" fontId="4" fillId="0" borderId="2" xfId="2" applyNumberFormat="1" applyBorder="1" applyAlignment="1" applyProtection="1">
      <alignment horizontal="center" vertical="center"/>
      <protection locked="0"/>
    </xf>
    <xf numFmtId="0" fontId="4" fillId="6" borderId="2" xfId="2" applyFill="1" applyBorder="1" applyAlignment="1">
      <alignment horizontal="left" vertical="center"/>
    </xf>
    <xf numFmtId="0" fontId="4" fillId="0" borderId="7" xfId="2" applyFill="1" applyBorder="1" applyAlignment="1">
      <alignment horizontal="center" vertical="center"/>
    </xf>
    <xf numFmtId="0" fontId="5" fillId="4" borderId="2" xfId="2" applyFont="1" applyFill="1" applyBorder="1" applyAlignment="1">
      <alignment horizontal="left" vertical="center"/>
    </xf>
    <xf numFmtId="0" fontId="4" fillId="0" borderId="0" xfId="2" applyAlignment="1"/>
    <xf numFmtId="0" fontId="4" fillId="6" borderId="5" xfId="2" applyFill="1" applyBorder="1" applyAlignment="1">
      <alignment horizontal="left" vertical="center"/>
    </xf>
    <xf numFmtId="0" fontId="4" fillId="0" borderId="0" xfId="2" applyBorder="1" applyAlignment="1"/>
    <xf numFmtId="0" fontId="4" fillId="8" borderId="11" xfId="2" applyFont="1" applyFill="1" applyBorder="1" applyAlignment="1" applyProtection="1">
      <alignment horizontal="center" vertical="center" wrapText="1"/>
      <protection locked="0"/>
    </xf>
    <xf numFmtId="0" fontId="4" fillId="6" borderId="5" xfId="2" applyFill="1" applyBorder="1" applyAlignment="1">
      <alignment horizontal="center" vertical="center" wrapText="1"/>
    </xf>
    <xf numFmtId="0" fontId="4" fillId="9" borderId="5" xfId="2" applyFill="1" applyBorder="1" applyAlignment="1">
      <alignment horizontal="center" vertical="center"/>
    </xf>
    <xf numFmtId="0" fontId="4" fillId="9" borderId="2" xfId="2" applyFill="1" applyBorder="1" applyAlignment="1">
      <alignment horizontal="center" vertical="center" wrapText="1"/>
    </xf>
    <xf numFmtId="0" fontId="4" fillId="0" borderId="0" xfId="2" applyFill="1" applyBorder="1"/>
    <xf numFmtId="0" fontId="4" fillId="10" borderId="2" xfId="2" applyFill="1" applyBorder="1" applyAlignment="1">
      <alignment horizontal="center" vertical="center"/>
    </xf>
    <xf numFmtId="0" fontId="4" fillId="11" borderId="5" xfId="2" applyFont="1" applyFill="1" applyBorder="1" applyAlignment="1" applyProtection="1">
      <alignment horizontal="center" vertical="center" wrapText="1"/>
      <protection locked="0"/>
    </xf>
    <xf numFmtId="0" fontId="4" fillId="11" borderId="2" xfId="2" applyFill="1" applyBorder="1" applyAlignment="1" applyProtection="1">
      <alignment horizontal="center" vertical="center" wrapText="1"/>
      <protection locked="0"/>
    </xf>
    <xf numFmtId="14" fontId="4" fillId="11" borderId="2" xfId="2" applyNumberFormat="1" applyFill="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4" fillId="0" borderId="0" xfId="2" applyFill="1" applyBorder="1" applyAlignment="1">
      <alignment vertical="center" wrapText="1"/>
    </xf>
    <xf numFmtId="0" fontId="4" fillId="11" borderId="5" xfId="2" applyFill="1" applyBorder="1" applyAlignment="1" applyProtection="1">
      <alignment horizontal="center" vertical="center" wrapText="1"/>
      <protection locked="0"/>
    </xf>
    <xf numFmtId="0" fontId="4" fillId="5" borderId="5" xfId="2" applyFill="1" applyBorder="1" applyAlignment="1" applyProtection="1">
      <alignment horizontal="center" vertical="center" wrapText="1"/>
      <protection locked="0"/>
    </xf>
    <xf numFmtId="0" fontId="4" fillId="5" borderId="2" xfId="2" applyFill="1" applyBorder="1" applyAlignment="1" applyProtection="1">
      <alignment horizontal="center" vertical="center" wrapText="1"/>
      <protection locked="0"/>
    </xf>
    <xf numFmtId="14" fontId="4" fillId="5" borderId="2" xfId="2" applyNumberFormat="1" applyFill="1" applyBorder="1" applyAlignment="1" applyProtection="1">
      <alignment horizontal="center" vertical="center" wrapText="1"/>
      <protection locked="0"/>
    </xf>
    <xf numFmtId="0" fontId="4" fillId="0" borderId="2" xfId="2" applyFill="1" applyBorder="1" applyAlignment="1">
      <alignment horizontal="center" vertical="center" wrapText="1"/>
    </xf>
    <xf numFmtId="0" fontId="4" fillId="0" borderId="12" xfId="2" applyBorder="1"/>
    <xf numFmtId="0" fontId="4" fillId="0" borderId="0" xfId="2" applyBorder="1"/>
    <xf numFmtId="0" fontId="9" fillId="12" borderId="13" xfId="2" applyFont="1" applyFill="1" applyBorder="1" applyAlignment="1">
      <alignment horizontal="right"/>
    </xf>
    <xf numFmtId="0" fontId="4" fillId="12" borderId="12" xfId="2" applyFill="1" applyBorder="1" applyAlignment="1"/>
    <xf numFmtId="0" fontId="4" fillId="12" borderId="12" xfId="2" applyFont="1" applyFill="1" applyBorder="1" applyAlignment="1"/>
    <xf numFmtId="0" fontId="4" fillId="12" borderId="14" xfId="2" applyFill="1" applyBorder="1" applyAlignment="1"/>
    <xf numFmtId="0" fontId="4" fillId="0" borderId="0" xfId="2" applyNumberFormat="1"/>
    <xf numFmtId="0" fontId="4" fillId="0" borderId="0" xfId="2" applyAlignment="1">
      <alignment horizontal="right"/>
    </xf>
    <xf numFmtId="0" fontId="4" fillId="0" borderId="0" xfId="2" applyProtection="1"/>
    <xf numFmtId="0" fontId="4" fillId="0" borderId="0" xfId="2" applyNumberFormat="1" applyAlignment="1">
      <alignment horizontal="right"/>
    </xf>
    <xf numFmtId="10" fontId="4" fillId="0" borderId="0" xfId="2" applyNumberFormat="1"/>
    <xf numFmtId="0" fontId="4" fillId="11" borderId="2" xfId="2" applyFont="1" applyFill="1" applyBorder="1" applyAlignment="1" applyProtection="1">
      <alignment horizontal="center" vertical="center" wrapText="1"/>
      <protection locked="0"/>
    </xf>
    <xf numFmtId="14" fontId="4" fillId="11" borderId="2" xfId="2" applyNumberFormat="1" applyFont="1" applyFill="1" applyBorder="1" applyAlignment="1" applyProtection="1">
      <alignment horizontal="center" vertical="center" wrapText="1"/>
      <protection locked="0"/>
    </xf>
    <xf numFmtId="0" fontId="4" fillId="11" borderId="2" xfId="2" applyNumberFormat="1" applyFont="1" applyFill="1" applyBorder="1" applyAlignment="1" applyProtection="1">
      <alignment vertical="center" wrapText="1"/>
      <protection locked="0"/>
    </xf>
    <xf numFmtId="0" fontId="4" fillId="11" borderId="5" xfId="2" applyNumberFormat="1" applyFont="1" applyFill="1" applyBorder="1" applyAlignment="1" applyProtection="1">
      <alignment vertical="center" wrapText="1"/>
      <protection locked="0"/>
    </xf>
    <xf numFmtId="0" fontId="10" fillId="11" borderId="2" xfId="2" applyNumberFormat="1" applyFont="1" applyFill="1" applyBorder="1" applyAlignment="1" applyProtection="1">
      <alignment vertical="center" wrapText="1"/>
      <protection locked="0"/>
    </xf>
    <xf numFmtId="0" fontId="4" fillId="0" borderId="0" xfId="2" applyFont="1" applyBorder="1"/>
    <xf numFmtId="0" fontId="4" fillId="14" borderId="14" xfId="2" applyFont="1" applyFill="1" applyBorder="1" applyAlignment="1"/>
    <xf numFmtId="0" fontId="4" fillId="14" borderId="12" xfId="2" applyFont="1" applyFill="1" applyBorder="1" applyAlignment="1"/>
    <xf numFmtId="0" fontId="9" fillId="14" borderId="13" xfId="2" applyFont="1" applyFill="1" applyBorder="1" applyAlignment="1">
      <alignment horizontal="right"/>
    </xf>
    <xf numFmtId="0" fontId="4" fillId="0" borderId="12" xfId="2" applyFont="1" applyBorder="1"/>
    <xf numFmtId="10" fontId="4" fillId="0" borderId="2" xfId="2" applyNumberFormat="1" applyFont="1" applyBorder="1" applyAlignment="1" applyProtection="1">
      <alignment horizontal="center" vertical="center"/>
      <protection locked="0"/>
    </xf>
    <xf numFmtId="14" fontId="4" fillId="15" borderId="2" xfId="2" applyNumberFormat="1" applyFont="1" applyFill="1" applyBorder="1" applyAlignment="1" applyProtection="1">
      <alignment horizontal="center" vertical="center" wrapText="1"/>
      <protection locked="0"/>
    </xf>
    <xf numFmtId="0" fontId="4" fillId="15" borderId="2" xfId="2" applyFont="1" applyFill="1" applyBorder="1" applyAlignment="1" applyProtection="1">
      <alignment horizontal="center" vertical="center" wrapText="1"/>
      <protection locked="0"/>
    </xf>
    <xf numFmtId="0" fontId="4" fillId="15" borderId="5" xfId="2" applyFont="1" applyFill="1" applyBorder="1" applyAlignment="1" applyProtection="1">
      <alignment horizontal="center" vertical="center" wrapText="1"/>
      <protection locked="0"/>
    </xf>
    <xf numFmtId="0" fontId="4" fillId="16" borderId="2" xfId="2" applyFont="1" applyFill="1" applyBorder="1" applyAlignment="1">
      <alignment horizontal="center" vertical="center"/>
    </xf>
    <xf numFmtId="0" fontId="4" fillId="15" borderId="5" xfId="2" applyFont="1" applyFill="1" applyBorder="1" applyAlignment="1">
      <alignment horizontal="left" vertical="center" wrapText="1"/>
    </xf>
    <xf numFmtId="0" fontId="4" fillId="15" borderId="6" xfId="2" applyFont="1" applyFill="1" applyBorder="1" applyAlignment="1">
      <alignment horizontal="left" vertical="center" wrapText="1"/>
    </xf>
    <xf numFmtId="0" fontId="4" fillId="15" borderId="4" xfId="2" applyFill="1" applyBorder="1" applyAlignment="1" applyProtection="1">
      <alignment horizontal="left" vertical="center" wrapText="1"/>
      <protection locked="0"/>
    </xf>
    <xf numFmtId="0" fontId="4" fillId="15" borderId="2" xfId="2" applyFill="1" applyBorder="1" applyAlignment="1" applyProtection="1">
      <alignment horizontal="center" vertical="center" wrapText="1"/>
      <protection locked="0"/>
    </xf>
    <xf numFmtId="0" fontId="4" fillId="15" borderId="5" xfId="2" applyFill="1" applyBorder="1" applyAlignment="1" applyProtection="1">
      <alignment horizontal="center" vertical="center" wrapText="1"/>
      <protection locked="0"/>
    </xf>
    <xf numFmtId="0" fontId="4" fillId="15" borderId="5" xfId="2" applyNumberFormat="1" applyFont="1" applyFill="1" applyBorder="1" applyAlignment="1" applyProtection="1">
      <alignment horizontal="center" vertical="center" wrapText="1"/>
      <protection locked="0"/>
    </xf>
    <xf numFmtId="0" fontId="4" fillId="15" borderId="2" xfId="2" applyNumberFormat="1" applyFont="1" applyFill="1" applyBorder="1" applyAlignment="1" applyProtection="1">
      <alignment horizontal="center" vertical="center" wrapText="1"/>
      <protection locked="0"/>
    </xf>
    <xf numFmtId="0" fontId="4" fillId="17" borderId="2" xfId="2" applyFont="1" applyFill="1" applyBorder="1" applyAlignment="1">
      <alignment horizontal="center" vertical="center" wrapText="1"/>
    </xf>
    <xf numFmtId="0" fontId="4" fillId="17" borderId="5" xfId="2" applyFont="1" applyFill="1" applyBorder="1" applyAlignment="1">
      <alignment horizontal="center" vertical="center"/>
    </xf>
    <xf numFmtId="0" fontId="4" fillId="16" borderId="5" xfId="2" applyFont="1" applyFill="1" applyBorder="1" applyAlignment="1">
      <alignment horizontal="center" vertical="center" wrapText="1"/>
    </xf>
    <xf numFmtId="0" fontId="4" fillId="16" borderId="11" xfId="2" applyFont="1" applyFill="1" applyBorder="1" applyAlignment="1" applyProtection="1">
      <alignment horizontal="center" vertical="center" wrapText="1"/>
      <protection locked="0"/>
    </xf>
    <xf numFmtId="0" fontId="4" fillId="0" borderId="0" xfId="2" applyFont="1" applyBorder="1" applyAlignment="1"/>
    <xf numFmtId="0" fontId="12" fillId="18" borderId="2" xfId="2" applyFont="1" applyFill="1" applyBorder="1" applyAlignment="1">
      <alignment horizontal="left" vertical="center"/>
    </xf>
    <xf numFmtId="0" fontId="4" fillId="0" borderId="7" xfId="2" applyFont="1" applyFill="1" applyBorder="1" applyAlignment="1">
      <alignment horizontal="center" vertical="center"/>
    </xf>
    <xf numFmtId="0" fontId="4" fillId="16" borderId="5" xfId="2" applyFont="1" applyFill="1" applyBorder="1" applyAlignment="1">
      <alignment horizontal="left" vertical="center"/>
    </xf>
    <xf numFmtId="0" fontId="4" fillId="16" borderId="10" xfId="2" applyFont="1" applyFill="1" applyBorder="1" applyAlignment="1">
      <alignment horizontal="left" vertical="center"/>
    </xf>
    <xf numFmtId="0" fontId="4" fillId="16" borderId="2" xfId="2" applyFont="1" applyFill="1" applyBorder="1" applyAlignment="1">
      <alignment horizontal="left" vertical="center"/>
    </xf>
    <xf numFmtId="0" fontId="4" fillId="0" borderId="7" xfId="2" applyFont="1" applyFill="1" applyBorder="1" applyAlignment="1"/>
    <xf numFmtId="0" fontId="12" fillId="18" borderId="2" xfId="2" applyFont="1" applyFill="1" applyBorder="1" applyAlignment="1">
      <alignment vertical="center"/>
    </xf>
    <xf numFmtId="0" fontId="4" fillId="11" borderId="5" xfId="2" applyNumberFormat="1" applyFont="1" applyFill="1" applyBorder="1" applyAlignment="1" applyProtection="1">
      <alignment horizontal="center" vertical="center" wrapText="1"/>
      <protection locked="0"/>
    </xf>
    <xf numFmtId="0" fontId="4" fillId="5" borderId="5" xfId="2" applyFont="1" applyFill="1" applyBorder="1" applyAlignment="1" applyProtection="1">
      <alignment horizontal="center" vertical="center" wrapText="1"/>
      <protection locked="0"/>
    </xf>
    <xf numFmtId="0" fontId="4" fillId="5" borderId="2" xfId="2" applyFont="1" applyFill="1" applyBorder="1" applyAlignment="1" applyProtection="1">
      <alignment horizontal="center" vertical="center" wrapText="1"/>
      <protection locked="0"/>
    </xf>
    <xf numFmtId="14" fontId="4" fillId="15" borderId="2" xfId="2" applyNumberFormat="1" applyFill="1" applyBorder="1" applyAlignment="1" applyProtection="1">
      <alignment horizontal="center" vertical="center" wrapText="1"/>
      <protection locked="0"/>
    </xf>
    <xf numFmtId="0" fontId="4" fillId="15" borderId="5" xfId="2" applyFont="1" applyFill="1" applyBorder="1" applyAlignment="1" applyProtection="1">
      <alignment horizontal="center" vertical="center" wrapText="1"/>
      <protection locked="0"/>
    </xf>
    <xf numFmtId="0" fontId="4" fillId="23" borderId="2" xfId="2" applyFont="1" applyFill="1" applyBorder="1" applyAlignment="1">
      <alignment horizontal="center" vertical="center" wrapText="1"/>
    </xf>
    <xf numFmtId="0" fontId="4" fillId="24" borderId="2" xfId="2" applyFont="1" applyFill="1" applyBorder="1" applyAlignment="1">
      <alignment horizontal="center" vertical="center" wrapText="1"/>
    </xf>
    <xf numFmtId="0" fontId="5" fillId="4" borderId="2" xfId="2" applyFont="1" applyFill="1" applyBorder="1" applyAlignment="1">
      <alignment vertical="center"/>
    </xf>
    <xf numFmtId="0" fontId="4" fillId="0" borderId="0" xfId="2" applyBorder="1" applyAlignment="1"/>
    <xf numFmtId="0" fontId="4" fillId="11" borderId="5" xfId="2" applyNumberFormat="1" applyFont="1" applyFill="1" applyBorder="1" applyAlignment="1" applyProtection="1">
      <alignment horizontal="center" vertical="center" wrapText="1"/>
      <protection locked="0"/>
    </xf>
    <xf numFmtId="0" fontId="4" fillId="15" borderId="5" xfId="2" applyFont="1" applyFill="1" applyBorder="1" applyAlignment="1" applyProtection="1">
      <alignment horizontal="center" vertical="center" wrapText="1"/>
      <protection locked="0"/>
    </xf>
    <xf numFmtId="0" fontId="4" fillId="0" borderId="0" xfId="2" applyBorder="1" applyAlignment="1"/>
    <xf numFmtId="0" fontId="5" fillId="4" borderId="2" xfId="2" applyFont="1" applyFill="1" applyBorder="1" applyAlignment="1">
      <alignment vertical="center"/>
    </xf>
    <xf numFmtId="0" fontId="4" fillId="11" borderId="5" xfId="2" applyNumberFormat="1" applyFont="1" applyFill="1" applyBorder="1" applyAlignment="1" applyProtection="1">
      <alignment horizontal="center" vertical="center" wrapText="1"/>
      <protection locked="0"/>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14" fontId="0" fillId="0" borderId="18" xfId="0" applyNumberFormat="1"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14" fontId="0" fillId="0" borderId="21" xfId="0" applyNumberFormat="1" applyBorder="1" applyAlignment="1">
      <alignment horizontal="center" vertical="center" wrapText="1"/>
    </xf>
    <xf numFmtId="0" fontId="0" fillId="0" borderId="22" xfId="0" applyBorder="1" applyAlignment="1">
      <alignment horizontal="center" vertical="center" wrapText="1"/>
    </xf>
    <xf numFmtId="0" fontId="0" fillId="0" borderId="4" xfId="0" applyBorder="1" applyAlignment="1">
      <alignment horizontal="center" vertical="center" wrapText="1"/>
    </xf>
    <xf numFmtId="0" fontId="0" fillId="0" borderId="31" xfId="0" applyBorder="1" applyAlignment="1">
      <alignment horizontal="center" vertical="center" wrapText="1"/>
    </xf>
    <xf numFmtId="0" fontId="4" fillId="26" borderId="2" xfId="2" applyFill="1" applyBorder="1" applyAlignment="1">
      <alignment horizontal="center" vertical="center" wrapText="1"/>
    </xf>
    <xf numFmtId="0" fontId="5" fillId="4" borderId="2" xfId="2" applyFont="1" applyFill="1" applyBorder="1" applyAlignment="1">
      <alignment vertical="center"/>
    </xf>
    <xf numFmtId="0" fontId="4" fillId="0" borderId="0" xfId="2" applyBorder="1" applyAlignment="1"/>
    <xf numFmtId="0" fontId="4" fillId="11" borderId="5" xfId="2" applyNumberFormat="1" applyFont="1" applyFill="1" applyBorder="1" applyAlignment="1" applyProtection="1">
      <alignment horizontal="center" vertical="center" wrapText="1"/>
      <protection locked="0"/>
    </xf>
    <xf numFmtId="0" fontId="4" fillId="23" borderId="2" xfId="2" applyFill="1" applyBorder="1" applyAlignment="1">
      <alignment horizontal="center" vertical="center" wrapText="1"/>
    </xf>
    <xf numFmtId="0" fontId="4" fillId="28" borderId="2" xfId="2" applyFill="1" applyBorder="1" applyAlignment="1">
      <alignment horizontal="center" vertical="center" wrapText="1"/>
    </xf>
    <xf numFmtId="0" fontId="5" fillId="4" borderId="2" xfId="2" applyFont="1" applyFill="1" applyBorder="1" applyAlignment="1">
      <alignment vertical="center"/>
    </xf>
    <xf numFmtId="0" fontId="4" fillId="0" borderId="0" xfId="2" applyBorder="1" applyAlignment="1"/>
    <xf numFmtId="0" fontId="0" fillId="0" borderId="30" xfId="0" applyBorder="1" applyAlignment="1">
      <alignment horizontal="left" vertical="center" wrapText="1"/>
    </xf>
    <xf numFmtId="0" fontId="4" fillId="5" borderId="4" xfId="2" applyFill="1" applyBorder="1" applyAlignment="1" applyProtection="1">
      <alignment horizontal="left" vertical="center" wrapText="1"/>
      <protection locked="0"/>
    </xf>
    <xf numFmtId="0" fontId="4" fillId="5" borderId="6" xfId="2" applyFill="1" applyBorder="1" applyAlignment="1">
      <alignment horizontal="left" vertical="center" wrapText="1"/>
    </xf>
    <xf numFmtId="0" fontId="4" fillId="5" borderId="5" xfId="2" applyFill="1" applyBorder="1" applyAlignment="1">
      <alignment horizontal="left" vertical="center" wrapText="1"/>
    </xf>
    <xf numFmtId="0" fontId="5" fillId="4" borderId="4" xfId="2" applyFont="1" applyFill="1" applyBorder="1" applyAlignment="1">
      <alignment horizontal="left" vertical="center" indent="1"/>
    </xf>
    <xf numFmtId="0" fontId="5" fillId="4" borderId="9" xfId="2" applyFont="1" applyFill="1" applyBorder="1" applyAlignment="1">
      <alignment horizontal="left" vertical="center" indent="1"/>
    </xf>
    <xf numFmtId="0" fontId="4" fillId="7" borderId="2" xfId="2" applyFill="1" applyBorder="1" applyAlignment="1">
      <alignment horizontal="center" vertical="center" wrapText="1"/>
    </xf>
    <xf numFmtId="0" fontId="6" fillId="4" borderId="4" xfId="2" applyFont="1" applyFill="1" applyBorder="1" applyAlignment="1">
      <alignment horizontal="center"/>
    </xf>
    <xf numFmtId="0" fontId="6" fillId="4" borderId="6" xfId="2" applyFont="1" applyFill="1" applyBorder="1" applyAlignment="1">
      <alignment horizontal="center"/>
    </xf>
    <xf numFmtId="0" fontId="6" fillId="4" borderId="5" xfId="2" applyFont="1" applyFill="1" applyBorder="1" applyAlignment="1">
      <alignment horizontal="center"/>
    </xf>
    <xf numFmtId="0" fontId="4" fillId="9" borderId="4" xfId="2" applyFill="1" applyBorder="1" applyAlignment="1">
      <alignment horizontal="center" vertical="center"/>
    </xf>
    <xf numFmtId="0" fontId="4" fillId="0" borderId="6" xfId="2" applyBorder="1" applyAlignment="1">
      <alignment horizontal="center" vertical="center"/>
    </xf>
    <xf numFmtId="0" fontId="4" fillId="0" borderId="5" xfId="2" applyBorder="1" applyAlignment="1">
      <alignment horizontal="center" vertical="center"/>
    </xf>
    <xf numFmtId="0" fontId="4" fillId="11" borderId="4" xfId="2" applyFont="1" applyFill="1" applyBorder="1" applyAlignment="1" applyProtection="1">
      <alignment horizontal="left" vertical="center" wrapText="1"/>
      <protection locked="0"/>
    </xf>
    <xf numFmtId="0" fontId="4" fillId="0" borderId="6" xfId="2" applyBorder="1" applyAlignment="1">
      <alignment horizontal="left" vertical="center" wrapText="1"/>
    </xf>
    <xf numFmtId="0" fontId="4" fillId="0" borderId="5" xfId="2" applyBorder="1" applyAlignment="1">
      <alignment horizontal="left" vertical="center" wrapText="1"/>
    </xf>
    <xf numFmtId="0" fontId="4" fillId="0" borderId="0" xfId="2" applyFont="1" applyBorder="1" applyAlignment="1"/>
    <xf numFmtId="0" fontId="4" fillId="0" borderId="0" xfId="2" applyBorder="1" applyAlignment="1"/>
    <xf numFmtId="0" fontId="4" fillId="5" borderId="2" xfId="2" applyFont="1" applyFill="1" applyBorder="1" applyAlignment="1" applyProtection="1">
      <alignment horizontal="center" vertical="top" wrapText="1"/>
      <protection locked="0"/>
    </xf>
    <xf numFmtId="0" fontId="4" fillId="5" borderId="2" xfId="2" applyFill="1" applyBorder="1" applyAlignment="1" applyProtection="1">
      <alignment horizontal="center" vertical="top"/>
      <protection locked="0"/>
    </xf>
    <xf numFmtId="0" fontId="5" fillId="4" borderId="4" xfId="2" applyFont="1" applyFill="1" applyBorder="1" applyAlignment="1">
      <alignment vertical="center"/>
    </xf>
    <xf numFmtId="0" fontId="5" fillId="4" borderId="5" xfId="2" applyFont="1" applyFill="1" applyBorder="1" applyAlignment="1">
      <alignment vertical="center"/>
    </xf>
    <xf numFmtId="0" fontId="4" fillId="5" borderId="4" xfId="2" applyFont="1" applyFill="1" applyBorder="1" applyAlignment="1" applyProtection="1">
      <alignment horizontal="center" vertical="center"/>
      <protection locked="0"/>
    </xf>
    <xf numFmtId="0" fontId="4" fillId="5" borderId="6" xfId="2" applyFill="1" applyBorder="1" applyAlignment="1" applyProtection="1">
      <alignment horizontal="center" vertical="center"/>
      <protection locked="0"/>
    </xf>
    <xf numFmtId="0" fontId="5" fillId="4" borderId="2" xfId="2" applyFont="1" applyFill="1" applyBorder="1" applyAlignment="1">
      <alignment vertical="center"/>
    </xf>
    <xf numFmtId="14" fontId="4" fillId="5" borderId="4" xfId="2" applyNumberFormat="1" applyFont="1" applyFill="1" applyBorder="1" applyAlignment="1" applyProtection="1">
      <alignment horizontal="center" vertical="center"/>
      <protection locked="0"/>
    </xf>
    <xf numFmtId="14" fontId="4" fillId="5" borderId="6" xfId="2" applyNumberFormat="1" applyFill="1" applyBorder="1" applyAlignment="1" applyProtection="1">
      <alignment horizontal="center" vertical="center"/>
      <protection locked="0"/>
    </xf>
    <xf numFmtId="14" fontId="4" fillId="13" borderId="2" xfId="2" applyNumberFormat="1" applyFill="1" applyBorder="1" applyAlignment="1" applyProtection="1">
      <alignment horizontal="center" vertical="center"/>
      <protection locked="0"/>
    </xf>
    <xf numFmtId="0" fontId="4" fillId="0" borderId="8" xfId="2" applyBorder="1" applyAlignment="1"/>
    <xf numFmtId="0" fontId="4" fillId="5" borderId="2" xfId="2" applyFont="1" applyFill="1" applyBorder="1" applyAlignment="1" applyProtection="1">
      <alignment horizontal="center" vertical="top"/>
      <protection locked="0"/>
    </xf>
    <xf numFmtId="0" fontId="4" fillId="0" borderId="3" xfId="2" applyBorder="1" applyAlignment="1">
      <alignment horizontal="center" vertical="top"/>
    </xf>
    <xf numFmtId="0" fontId="4" fillId="0" borderId="0" xfId="2" applyBorder="1" applyAlignment="1">
      <alignment horizontal="center" vertical="top"/>
    </xf>
    <xf numFmtId="0" fontId="5" fillId="4" borderId="4" xfId="2" applyFont="1" applyFill="1" applyBorder="1" applyAlignment="1"/>
    <xf numFmtId="0" fontId="5" fillId="4" borderId="5" xfId="2" applyFont="1" applyFill="1" applyBorder="1" applyAlignment="1"/>
    <xf numFmtId="0" fontId="4" fillId="5" borderId="6" xfId="2" applyFont="1" applyFill="1" applyBorder="1" applyAlignment="1" applyProtection="1">
      <alignment horizontal="center" vertical="center"/>
      <protection locked="0"/>
    </xf>
    <xf numFmtId="0" fontId="4" fillId="5" borderId="5" xfId="2" applyFont="1" applyFill="1" applyBorder="1" applyAlignment="1" applyProtection="1">
      <alignment horizontal="center" vertical="center"/>
      <protection locked="0"/>
    </xf>
    <xf numFmtId="0" fontId="4" fillId="5" borderId="4" xfId="2" applyFont="1" applyFill="1" applyBorder="1" applyAlignment="1">
      <alignment vertical="center"/>
    </xf>
    <xf numFmtId="0" fontId="4" fillId="5" borderId="6" xfId="2" applyFill="1" applyBorder="1" applyAlignment="1">
      <alignment vertical="center"/>
    </xf>
    <xf numFmtId="0" fontId="4" fillId="5" borderId="5" xfId="2" applyFill="1" applyBorder="1" applyAlignment="1">
      <alignment vertical="center"/>
    </xf>
    <xf numFmtId="0" fontId="4" fillId="11" borderId="4" xfId="2" applyNumberFormat="1" applyFont="1" applyFill="1" applyBorder="1" applyAlignment="1" applyProtection="1">
      <alignment horizontal="center" vertical="center" wrapText="1"/>
      <protection locked="0"/>
    </xf>
    <xf numFmtId="0" fontId="4" fillId="11" borderId="6" xfId="2" applyNumberFormat="1" applyFont="1" applyFill="1" applyBorder="1" applyAlignment="1" applyProtection="1">
      <alignment horizontal="center" vertical="center" wrapText="1"/>
      <protection locked="0"/>
    </xf>
    <xf numFmtId="0" fontId="4" fillId="11" borderId="5" xfId="2" applyNumberFormat="1" applyFont="1" applyFill="1" applyBorder="1" applyAlignment="1" applyProtection="1">
      <alignment horizontal="center" vertical="center" wrapText="1"/>
      <protection locked="0"/>
    </xf>
    <xf numFmtId="0" fontId="4" fillId="15" borderId="4" xfId="2" applyFont="1" applyFill="1" applyBorder="1" applyAlignment="1" applyProtection="1">
      <alignment horizontal="left" vertical="center" wrapText="1"/>
      <protection locked="0"/>
    </xf>
    <xf numFmtId="0" fontId="4" fillId="15" borderId="6" xfId="2" applyFont="1" applyFill="1" applyBorder="1" applyAlignment="1">
      <alignment horizontal="left" vertical="center" wrapText="1"/>
    </xf>
    <xf numFmtId="0" fontId="4" fillId="15" borderId="5" xfId="2" applyFont="1" applyFill="1" applyBorder="1" applyAlignment="1">
      <alignment horizontal="left" vertical="center" wrapText="1"/>
    </xf>
    <xf numFmtId="0" fontId="4" fillId="17" borderId="4" xfId="2" applyFont="1" applyFill="1" applyBorder="1" applyAlignment="1">
      <alignment horizontal="center" vertical="center"/>
    </xf>
    <xf numFmtId="0" fontId="4" fillId="0" borderId="6" xfId="2" applyFont="1" applyBorder="1" applyAlignment="1">
      <alignment horizontal="center" vertical="center"/>
    </xf>
    <xf numFmtId="0" fontId="4" fillId="0" borderId="5" xfId="2" applyFont="1" applyBorder="1" applyAlignment="1">
      <alignment horizontal="center" vertical="center"/>
    </xf>
    <xf numFmtId="0" fontId="4" fillId="15" borderId="4" xfId="2" applyNumberFormat="1" applyFont="1" applyFill="1" applyBorder="1" applyAlignment="1" applyProtection="1">
      <alignment horizontal="left" vertical="center" wrapText="1"/>
      <protection locked="0"/>
    </xf>
    <xf numFmtId="0" fontId="4" fillId="15" borderId="6" xfId="2" applyNumberFormat="1" applyFont="1" applyFill="1" applyBorder="1" applyAlignment="1" applyProtection="1">
      <alignment horizontal="left" vertical="center" wrapText="1"/>
      <protection locked="0"/>
    </xf>
    <xf numFmtId="0" fontId="4" fillId="15" borderId="5" xfId="2" applyNumberFormat="1" applyFont="1" applyFill="1" applyBorder="1" applyAlignment="1" applyProtection="1">
      <alignment horizontal="left" vertical="center" wrapText="1"/>
      <protection locked="0"/>
    </xf>
    <xf numFmtId="0" fontId="4" fillId="15" borderId="4" xfId="2" applyFill="1" applyBorder="1" applyAlignment="1" applyProtection="1">
      <alignment horizontal="left" vertical="center" wrapText="1"/>
      <protection locked="0"/>
    </xf>
    <xf numFmtId="0" fontId="4" fillId="15" borderId="6" xfId="2" applyFill="1" applyBorder="1" applyAlignment="1" applyProtection="1">
      <alignment horizontal="left" vertical="center" wrapText="1"/>
      <protection locked="0"/>
    </xf>
    <xf numFmtId="0" fontId="4" fillId="15" borderId="5" xfId="2" applyFill="1" applyBorder="1" applyAlignment="1" applyProtection="1">
      <alignment horizontal="left" vertical="center" wrapText="1"/>
      <protection locked="0"/>
    </xf>
    <xf numFmtId="0" fontId="11" fillId="18" borderId="4" xfId="2" applyFont="1" applyFill="1" applyBorder="1" applyAlignment="1">
      <alignment horizontal="center"/>
    </xf>
    <xf numFmtId="0" fontId="11" fillId="18" borderId="6" xfId="2" applyFont="1" applyFill="1" applyBorder="1" applyAlignment="1">
      <alignment horizontal="center"/>
    </xf>
    <xf numFmtId="0" fontId="11" fillId="18" borderId="5" xfId="2" applyFont="1" applyFill="1" applyBorder="1" applyAlignment="1">
      <alignment horizontal="center"/>
    </xf>
    <xf numFmtId="0" fontId="4" fillId="15" borderId="2" xfId="2" applyFont="1" applyFill="1" applyBorder="1" applyAlignment="1" applyProtection="1">
      <alignment horizontal="center" vertical="top" wrapText="1"/>
      <protection locked="0"/>
    </xf>
    <xf numFmtId="0" fontId="4" fillId="15" borderId="2" xfId="2" applyFont="1" applyFill="1" applyBorder="1" applyAlignment="1" applyProtection="1">
      <alignment horizontal="center" vertical="top"/>
      <protection locked="0"/>
    </xf>
    <xf numFmtId="0" fontId="12" fillId="18" borderId="4" xfId="2" applyFont="1" applyFill="1" applyBorder="1" applyAlignment="1">
      <alignment horizontal="left" vertical="center" indent="1"/>
    </xf>
    <xf numFmtId="0" fontId="12" fillId="18" borderId="9" xfId="2" applyFont="1" applyFill="1" applyBorder="1" applyAlignment="1">
      <alignment horizontal="left" vertical="center" indent="1"/>
    </xf>
    <xf numFmtId="0" fontId="4" fillId="22" borderId="2" xfId="2" applyFill="1" applyBorder="1" applyAlignment="1">
      <alignment horizontal="center" vertical="center" wrapText="1"/>
    </xf>
    <xf numFmtId="0" fontId="4" fillId="22" borderId="2" xfId="2" applyFont="1" applyFill="1" applyBorder="1" applyAlignment="1">
      <alignment horizontal="center" vertical="center" wrapText="1"/>
    </xf>
    <xf numFmtId="0" fontId="4" fillId="19" borderId="2" xfId="2" applyFill="1" applyBorder="1" applyAlignment="1">
      <alignment horizontal="center" vertical="center" wrapText="1"/>
    </xf>
    <xf numFmtId="0" fontId="4" fillId="19" borderId="2" xfId="2" applyFont="1" applyFill="1" applyBorder="1" applyAlignment="1">
      <alignment horizontal="center" vertical="center" wrapText="1"/>
    </xf>
    <xf numFmtId="0" fontId="12" fillId="18" borderId="4" xfId="2" applyFont="1" applyFill="1" applyBorder="1" applyAlignment="1"/>
    <xf numFmtId="0" fontId="12" fillId="18" borderId="5" xfId="2" applyFont="1" applyFill="1" applyBorder="1" applyAlignment="1"/>
    <xf numFmtId="0" fontId="4" fillId="15" borderId="4" xfId="2" applyFont="1" applyFill="1" applyBorder="1" applyAlignment="1" applyProtection="1">
      <alignment horizontal="center" vertical="center" wrapText="1"/>
      <protection locked="0"/>
    </xf>
    <xf numFmtId="0" fontId="4" fillId="15" borderId="6" xfId="2" applyFont="1" applyFill="1" applyBorder="1" applyAlignment="1" applyProtection="1">
      <alignment horizontal="center" vertical="center" wrapText="1"/>
      <protection locked="0"/>
    </xf>
    <xf numFmtId="0" fontId="4" fillId="15" borderId="5" xfId="2" applyFont="1" applyFill="1" applyBorder="1" applyAlignment="1" applyProtection="1">
      <alignment horizontal="center" vertical="center" wrapText="1"/>
      <protection locked="0"/>
    </xf>
    <xf numFmtId="0" fontId="4" fillId="15" borderId="4" xfId="2" applyFont="1" applyFill="1" applyBorder="1" applyAlignment="1">
      <alignment vertical="center"/>
    </xf>
    <xf numFmtId="0" fontId="4" fillId="15" borderId="6" xfId="2" applyFont="1" applyFill="1" applyBorder="1" applyAlignment="1">
      <alignment vertical="center"/>
    </xf>
    <xf numFmtId="0" fontId="4" fillId="15" borderId="5" xfId="2" applyFont="1" applyFill="1" applyBorder="1" applyAlignment="1">
      <alignment vertical="center"/>
    </xf>
    <xf numFmtId="0" fontId="12" fillId="18" borderId="4" xfId="2" applyFont="1" applyFill="1" applyBorder="1" applyAlignment="1">
      <alignment vertical="center"/>
    </xf>
    <xf numFmtId="0" fontId="12" fillId="18" borderId="5" xfId="2" applyFont="1" applyFill="1" applyBorder="1" applyAlignment="1">
      <alignment vertical="center"/>
    </xf>
    <xf numFmtId="0" fontId="4" fillId="15" borderId="4" xfId="2" applyFont="1" applyFill="1" applyBorder="1" applyAlignment="1" applyProtection="1">
      <alignment horizontal="center" vertical="center"/>
      <protection locked="0"/>
    </xf>
    <xf numFmtId="0" fontId="4" fillId="15" borderId="6" xfId="2" applyFont="1" applyFill="1" applyBorder="1" applyAlignment="1" applyProtection="1">
      <alignment horizontal="center" vertical="center"/>
      <protection locked="0"/>
    </xf>
    <xf numFmtId="0" fontId="12" fillId="18" borderId="2" xfId="2" applyFont="1" applyFill="1" applyBorder="1" applyAlignment="1">
      <alignment vertical="center"/>
    </xf>
    <xf numFmtId="14" fontId="4" fillId="15" borderId="4" xfId="2" applyNumberFormat="1" applyFont="1" applyFill="1" applyBorder="1" applyAlignment="1" applyProtection="1">
      <alignment horizontal="center" vertical="center"/>
      <protection locked="0"/>
    </xf>
    <xf numFmtId="14" fontId="4" fillId="15" borderId="6" xfId="2" applyNumberFormat="1" applyFont="1" applyFill="1" applyBorder="1" applyAlignment="1" applyProtection="1">
      <alignment horizontal="center" vertical="center"/>
      <protection locked="0"/>
    </xf>
    <xf numFmtId="14" fontId="4" fillId="20" borderId="2" xfId="2" applyNumberFormat="1" applyFont="1" applyFill="1" applyBorder="1" applyAlignment="1" applyProtection="1">
      <alignment horizontal="center" vertical="center"/>
      <protection locked="0"/>
    </xf>
    <xf numFmtId="0" fontId="4" fillId="0" borderId="8" xfId="2" applyFont="1" applyBorder="1" applyAlignment="1"/>
    <xf numFmtId="14" fontId="4" fillId="3" borderId="2" xfId="2" applyNumberFormat="1" applyFill="1" applyBorder="1" applyAlignment="1" applyProtection="1">
      <alignment horizontal="center" vertical="center"/>
      <protection locked="0"/>
    </xf>
    <xf numFmtId="0" fontId="4" fillId="23" borderId="2" xfId="2" applyFill="1" applyBorder="1" applyAlignment="1">
      <alignment horizontal="center" vertical="center" wrapText="1"/>
    </xf>
    <xf numFmtId="0" fontId="4" fillId="11" borderId="4" xfId="2" applyNumberFormat="1" applyFont="1" applyFill="1" applyBorder="1" applyAlignment="1" applyProtection="1">
      <alignment horizontal="left" vertical="center" wrapText="1"/>
      <protection locked="0"/>
    </xf>
    <xf numFmtId="0" fontId="4" fillId="11" borderId="6" xfId="2" applyNumberFormat="1" applyFont="1" applyFill="1" applyBorder="1" applyAlignment="1" applyProtection="1">
      <alignment horizontal="left" vertical="center" wrapText="1"/>
      <protection locked="0"/>
    </xf>
    <xf numFmtId="0" fontId="4" fillId="11" borderId="5" xfId="2" applyNumberFormat="1" applyFont="1" applyFill="1" applyBorder="1" applyAlignment="1" applyProtection="1">
      <alignment horizontal="left" vertical="center" wrapText="1"/>
      <protection locked="0"/>
    </xf>
    <xf numFmtId="0" fontId="14" fillId="5" borderId="4" xfId="2" applyFont="1" applyFill="1" applyBorder="1" applyAlignment="1">
      <alignment vertical="center"/>
    </xf>
    <xf numFmtId="0" fontId="14" fillId="5" borderId="6" xfId="2" applyFont="1" applyFill="1" applyBorder="1" applyAlignment="1">
      <alignment vertical="center"/>
    </xf>
    <xf numFmtId="0" fontId="14" fillId="5" borderId="5" xfId="2" applyFont="1" applyFill="1" applyBorder="1" applyAlignment="1">
      <alignment vertical="center"/>
    </xf>
    <xf numFmtId="0" fontId="4" fillId="25" borderId="2" xfId="2" applyFill="1" applyBorder="1" applyAlignment="1">
      <alignment horizontal="center" vertical="center" wrapText="1"/>
    </xf>
    <xf numFmtId="0" fontId="4" fillId="25" borderId="2" xfId="2" applyFont="1" applyFill="1" applyBorder="1" applyAlignment="1">
      <alignment horizontal="center" vertical="center" wrapText="1"/>
    </xf>
    <xf numFmtId="14" fontId="4" fillId="21" borderId="2" xfId="2" applyNumberFormat="1" applyFont="1" applyFill="1" applyBorder="1" applyAlignment="1" applyProtection="1">
      <alignment horizontal="center" vertical="center"/>
      <protection locked="0"/>
    </xf>
    <xf numFmtId="14" fontId="4" fillId="27" borderId="2" xfId="2" applyNumberFormat="1" applyFill="1" applyBorder="1" applyAlignment="1" applyProtection="1">
      <alignment horizontal="center" vertical="center"/>
      <protection locked="0"/>
    </xf>
    <xf numFmtId="0" fontId="4" fillId="11" borderId="4" xfId="2" applyFill="1" applyBorder="1" applyAlignment="1" applyProtection="1">
      <alignment horizontal="left" vertical="center" wrapText="1"/>
      <protection locked="0"/>
    </xf>
    <xf numFmtId="0" fontId="4" fillId="11" borderId="6" xfId="2" applyFill="1" applyBorder="1" applyAlignment="1" applyProtection="1">
      <alignment horizontal="left" vertical="center" wrapText="1"/>
      <protection locked="0"/>
    </xf>
    <xf numFmtId="0" fontId="4" fillId="11" borderId="5" xfId="2" applyFill="1" applyBorder="1" applyAlignment="1" applyProtection="1">
      <alignment horizontal="left" vertical="center" wrapText="1"/>
      <protection locked="0"/>
    </xf>
    <xf numFmtId="0" fontId="4" fillId="5" borderId="5" xfId="2" applyFill="1" applyBorder="1" applyAlignment="1" applyProtection="1">
      <alignment horizontal="center" vertical="center"/>
      <protection locked="0"/>
    </xf>
    <xf numFmtId="14" fontId="4" fillId="5" borderId="4" xfId="2" applyNumberFormat="1" applyFill="1" applyBorder="1" applyAlignment="1" applyProtection="1">
      <alignment horizontal="center" vertical="center"/>
      <protection locked="0"/>
    </xf>
    <xf numFmtId="14" fontId="4" fillId="5" borderId="5" xfId="2" applyNumberFormat="1" applyFill="1" applyBorder="1" applyAlignment="1" applyProtection="1">
      <alignment horizontal="center" vertical="center"/>
      <protection locked="0"/>
    </xf>
    <xf numFmtId="14" fontId="4" fillId="5" borderId="2" xfId="2" applyNumberFormat="1" applyFill="1" applyBorder="1" applyAlignment="1" applyProtection="1">
      <alignment horizontal="center" vertical="center"/>
      <protection locked="0"/>
    </xf>
    <xf numFmtId="14" fontId="16" fillId="0" borderId="2" xfId="0" applyNumberFormat="1" applyFont="1" applyBorder="1" applyAlignment="1">
      <alignment horizontal="center" vertical="center"/>
    </xf>
    <xf numFmtId="0" fontId="17" fillId="0" borderId="15" xfId="0" applyFont="1" applyBorder="1" applyAlignment="1">
      <alignment horizontal="center" vertical="center" wrapText="1"/>
    </xf>
    <xf numFmtId="14" fontId="15" fillId="0" borderId="2" xfId="0" applyNumberFormat="1" applyFont="1" applyBorder="1" applyAlignment="1">
      <alignment horizontal="center" vertical="center"/>
    </xf>
    <xf numFmtId="0" fontId="2" fillId="2" borderId="23" xfId="1" applyFont="1" applyBorder="1" applyAlignment="1">
      <alignment horizontal="center" vertical="center" wrapText="1"/>
    </xf>
    <xf numFmtId="0" fontId="2" fillId="2" borderId="24" xfId="1" applyFont="1" applyBorder="1" applyAlignment="1">
      <alignment horizontal="center" vertical="center"/>
    </xf>
    <xf numFmtId="0" fontId="2" fillId="2" borderId="25" xfId="1" applyFont="1" applyBorder="1" applyAlignment="1">
      <alignment horizontal="center" vertical="center"/>
    </xf>
    <xf numFmtId="0" fontId="2" fillId="2" borderId="29" xfId="1" applyFont="1" applyBorder="1" applyAlignment="1">
      <alignment horizontal="center" vertical="center" wrapText="1"/>
    </xf>
    <xf numFmtId="0" fontId="2" fillId="2" borderId="24" xfId="1" applyFont="1" applyBorder="1" applyAlignment="1">
      <alignment horizontal="center" vertical="center" wrapText="1"/>
    </xf>
    <xf numFmtId="0" fontId="0" fillId="0" borderId="0" xfId="0"/>
    <xf numFmtId="0" fontId="0" fillId="0" borderId="2" xfId="0" applyBorder="1" applyAlignment="1">
      <alignment horizontal="center" vertical="center" wrapText="1"/>
    </xf>
    <xf numFmtId="14" fontId="0" fillId="0" borderId="2"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7" fillId="0" borderId="26" xfId="0" applyFont="1" applyBorder="1" applyAlignment="1">
      <alignment horizontal="right" vertical="center" wrapText="1"/>
    </xf>
    <xf numFmtId="14" fontId="15" fillId="0" borderId="27" xfId="0" applyNumberFormat="1" applyFont="1" applyBorder="1" applyAlignment="1">
      <alignment horizontal="left" vertical="center"/>
    </xf>
    <xf numFmtId="14" fontId="16" fillId="0" borderId="27" xfId="0" applyNumberFormat="1" applyFont="1" applyBorder="1" applyAlignment="1">
      <alignment horizontal="right" vertical="center"/>
    </xf>
    <xf numFmtId="14" fontId="15" fillId="0" borderId="28" xfId="0" applyNumberFormat="1" applyFont="1" applyBorder="1" applyAlignment="1">
      <alignment vertical="center"/>
    </xf>
    <xf numFmtId="0" fontId="0" fillId="0" borderId="4" xfId="0" applyBorder="1" applyAlignment="1">
      <alignment horizontal="center" vertical="center" wrapText="1"/>
    </xf>
    <xf numFmtId="14" fontId="16" fillId="0" borderId="2" xfId="0" applyNumberFormat="1" applyFont="1" applyBorder="1" applyAlignment="1">
      <alignment horizontal="center" vertical="center" wrapText="1"/>
    </xf>
    <xf numFmtId="0" fontId="0" fillId="0" borderId="2" xfId="0" applyBorder="1" applyAlignment="1">
      <alignment horizontal="center"/>
    </xf>
    <xf numFmtId="0" fontId="0" fillId="0" borderId="4" xfId="0" applyBorder="1" applyAlignment="1">
      <alignment horizontal="center"/>
    </xf>
    <xf numFmtId="0" fontId="0" fillId="0" borderId="16" xfId="0" applyBorder="1" applyAlignment="1">
      <alignment horizontal="center"/>
    </xf>
  </cellXfs>
  <cellStyles count="3">
    <cellStyle name="Entrée" xfId="1" builtinId="20"/>
    <cellStyle name="Normal" xfId="0" builtinId="0"/>
    <cellStyle name="Normal 2" xfId="2"/>
  </cellStyles>
  <dxfs count="246">
    <dxf>
      <fill>
        <patternFill>
          <bgColor theme="9"/>
        </patternFill>
      </fill>
    </dxf>
    <dxf>
      <fill>
        <patternFill>
          <bgColor rgb="FF0070C0"/>
        </patternFill>
      </fill>
    </dxf>
    <dxf>
      <fill>
        <patternFill>
          <bgColor theme="0" tint="-0.499984740745262"/>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theme="0" tint="-0.499984740745262"/>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rgb="FFD8D8D8"/>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rgb="FFD8D8D8"/>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rgb="FFD8D8D8"/>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rgb="FFD8D8D8"/>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rgb="FFD8D8D8"/>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rgb="FFD8D8D8"/>
        </patternFill>
      </fill>
    </dxf>
    <dxf>
      <fill>
        <patternFill>
          <bgColor rgb="FFFF6600"/>
        </patternFill>
      </fill>
    </dxf>
    <dxf>
      <font>
        <condense val="0"/>
        <extend val="0"/>
        <color auto="1"/>
      </font>
      <fill>
        <patternFill>
          <bgColor rgb="FFFFFF99"/>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0" tint="-0.14996795556505021"/>
        </patternFill>
      </fill>
    </dxf>
    <dxf>
      <fill>
        <patternFill>
          <bgColor indexed="53"/>
        </patternFill>
      </fill>
    </dxf>
    <dxf>
      <font>
        <condense val="0"/>
        <extend val="0"/>
        <color auto="1"/>
      </font>
      <fill>
        <patternFill>
          <bgColor indexed="43"/>
        </patternFill>
      </fill>
    </dxf>
    <dxf>
      <font>
        <b val="0"/>
        <i val="0"/>
        <condense val="0"/>
        <extend val="0"/>
        <color auto="1"/>
      </font>
      <fill>
        <patternFill>
          <bgColor rgb="FFCCFFCC"/>
        </patternFill>
      </fill>
    </dxf>
    <dxf>
      <fill>
        <patternFill>
          <bgColor theme="9"/>
        </patternFill>
      </fill>
    </dxf>
    <dxf>
      <fill>
        <patternFill>
          <bgColor rgb="FF0070C0"/>
        </patternFill>
      </fill>
    </dxf>
    <dxf>
      <fill>
        <patternFill>
          <bgColor theme="0" tint="-0.499984740745262"/>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theme="0" tint="-0.49998474074526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styles" Target="styles.xml"/><Relationship Id="rId30"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85725</xdr:colOff>
          <xdr:row>1</xdr:row>
          <xdr:rowOff>19050</xdr:rowOff>
        </xdr:from>
        <xdr:to>
          <xdr:col>11</xdr:col>
          <xdr:colOff>1619250</xdr:colOff>
          <xdr:row>3</xdr:row>
          <xdr:rowOff>142875</xdr:rowOff>
        </xdr:to>
        <xdr:sp macro="" textlink="">
          <xdr:nvSpPr>
            <xdr:cNvPr id="3073" name="CommandButton2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85725</xdr:colOff>
          <xdr:row>1</xdr:row>
          <xdr:rowOff>19050</xdr:rowOff>
        </xdr:from>
        <xdr:to>
          <xdr:col>11</xdr:col>
          <xdr:colOff>1619250</xdr:colOff>
          <xdr:row>3</xdr:row>
          <xdr:rowOff>142875</xdr:rowOff>
        </xdr:to>
        <xdr:sp macro="" textlink="">
          <xdr:nvSpPr>
            <xdr:cNvPr id="21505" name="CommandButton21" hidden="1">
              <a:extLst>
                <a:ext uri="{63B3BB69-23CF-44E3-9099-C40C66FF867C}">
                  <a14:compatExt spid="_x0000_s21505"/>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us\Downloads\1.LM_4-1-2_G_FdR(nov)_G_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Downloads\2.LM_4-1-2_G_FdR(dec)_G_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sus\Downloads\3.LM_4-1-2_G_FdR(jan)_G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sus\Downloads\4.LM_4-1-2_G_FdR(fev)_G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sus\Downloads\5.LM_4-1-2_G_FdR(mar)_G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Modele"/>
      <sheetName val="Titre"/>
      <sheetName val="Exemple"/>
      <sheetName val="11.2015 N°1"/>
      <sheetName val="11.2015 N°2"/>
      <sheetName val="11.2015 N°3"/>
      <sheetName val="Feuil1"/>
    </sheetNames>
    <sheetDataSet>
      <sheetData sheetId="0">
        <row r="3">
          <cell r="B3" t="str">
            <v>nonDefini</v>
          </cell>
          <cell r="D3" t="str">
            <v>AT (en attente de traitement)</v>
          </cell>
        </row>
        <row r="4">
          <cell r="B4" t="str">
            <v>TresFaible</v>
          </cell>
          <cell r="D4" t="str">
            <v>EC (en cours de traitement)</v>
          </cell>
        </row>
        <row r="5">
          <cell r="B5" t="str">
            <v>Faible</v>
          </cell>
          <cell r="D5" t="str">
            <v>RE (résolu)</v>
          </cell>
        </row>
        <row r="6">
          <cell r="B6" t="str">
            <v>Forte</v>
          </cell>
        </row>
        <row r="7">
          <cell r="B7" t="str">
            <v>TresForte</v>
          </cell>
        </row>
        <row r="12">
          <cell r="C12" t="str">
            <v>NonDefini</v>
          </cell>
          <cell r="D12" t="str">
            <v>TresFaible</v>
          </cell>
          <cell r="E12" t="str">
            <v>Faible</v>
          </cell>
          <cell r="F12" t="str">
            <v>Forte</v>
          </cell>
          <cell r="G12" t="str">
            <v>TresForte</v>
          </cell>
        </row>
        <row r="13">
          <cell r="B13" t="str">
            <v>NonDefini</v>
          </cell>
          <cell r="C13" t="str">
            <v>nonDefini</v>
          </cell>
          <cell r="D13" t="str">
            <v>nonDefini</v>
          </cell>
          <cell r="E13" t="str">
            <v>nonDefini</v>
          </cell>
          <cell r="F13" t="str">
            <v>nonDefini</v>
          </cell>
          <cell r="G13" t="str">
            <v>nonDefini</v>
          </cell>
        </row>
        <row r="14">
          <cell r="B14" t="str">
            <v>TresFaible</v>
          </cell>
          <cell r="C14" t="str">
            <v>nonDefini</v>
          </cell>
          <cell r="D14" t="str">
            <v>Faible</v>
          </cell>
          <cell r="E14" t="str">
            <v>Faible</v>
          </cell>
          <cell r="F14" t="str">
            <v>Faible</v>
          </cell>
          <cell r="G14" t="str">
            <v>Faible</v>
          </cell>
        </row>
        <row r="15">
          <cell r="B15" t="str">
            <v>Faible</v>
          </cell>
          <cell r="C15" t="str">
            <v>nonDefini</v>
          </cell>
          <cell r="D15" t="str">
            <v>Faible</v>
          </cell>
          <cell r="E15" t="str">
            <v>Faible</v>
          </cell>
          <cell r="F15" t="str">
            <v>Forte</v>
          </cell>
          <cell r="G15" t="str">
            <v>Forte</v>
          </cell>
        </row>
        <row r="16">
          <cell r="B16" t="str">
            <v>Forte</v>
          </cell>
          <cell r="C16" t="str">
            <v>nonDefini</v>
          </cell>
          <cell r="D16" t="str">
            <v>Faible</v>
          </cell>
          <cell r="E16" t="str">
            <v>Forte</v>
          </cell>
          <cell r="F16" t="str">
            <v>Forte</v>
          </cell>
          <cell r="G16" t="str">
            <v>Très forte</v>
          </cell>
        </row>
        <row r="17">
          <cell r="B17" t="str">
            <v>TresForte</v>
          </cell>
          <cell r="C17" t="str">
            <v>nonDefini</v>
          </cell>
          <cell r="D17" t="str">
            <v>Faible</v>
          </cell>
          <cell r="E17" t="str">
            <v>Forte</v>
          </cell>
          <cell r="F17" t="str">
            <v>Très forte</v>
          </cell>
          <cell r="G17" t="str">
            <v>Très forte</v>
          </cell>
        </row>
      </sheetData>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Modele"/>
      <sheetName val="Titre"/>
      <sheetName val="Exemple"/>
      <sheetName val="12.2015 N°1"/>
      <sheetName val="12.2015 N°2"/>
      <sheetName val="12.2015 N°3"/>
      <sheetName val="Feuil1"/>
    </sheetNames>
    <sheetDataSet>
      <sheetData sheetId="0">
        <row r="12">
          <cell r="C12" t="str">
            <v>NonDefini</v>
          </cell>
          <cell r="D12" t="str">
            <v>TresFaible</v>
          </cell>
          <cell r="E12" t="str">
            <v>Faible</v>
          </cell>
          <cell r="F12" t="str">
            <v>Forte</v>
          </cell>
          <cell r="G12" t="str">
            <v>TresForte</v>
          </cell>
        </row>
        <row r="13">
          <cell r="B13" t="str">
            <v>NonDefini</v>
          </cell>
          <cell r="C13" t="str">
            <v>nonDefini</v>
          </cell>
          <cell r="D13" t="str">
            <v>nonDefini</v>
          </cell>
          <cell r="E13" t="str">
            <v>nonDefini</v>
          </cell>
          <cell r="F13" t="str">
            <v>nonDefini</v>
          </cell>
          <cell r="G13" t="str">
            <v>nonDefini</v>
          </cell>
        </row>
        <row r="14">
          <cell r="B14" t="str">
            <v>TresFaible</v>
          </cell>
          <cell r="C14" t="str">
            <v>nonDefini</v>
          </cell>
          <cell r="D14" t="str">
            <v>Faible</v>
          </cell>
          <cell r="E14" t="str">
            <v>Faible</v>
          </cell>
          <cell r="F14" t="str">
            <v>Faible</v>
          </cell>
          <cell r="G14" t="str">
            <v>Faible</v>
          </cell>
        </row>
        <row r="15">
          <cell r="B15" t="str">
            <v>Faible</v>
          </cell>
          <cell r="C15" t="str">
            <v>nonDefini</v>
          </cell>
          <cell r="D15" t="str">
            <v>Faible</v>
          </cell>
          <cell r="E15" t="str">
            <v>Faible</v>
          </cell>
          <cell r="F15" t="str">
            <v>Forte</v>
          </cell>
          <cell r="G15" t="str">
            <v>Forte</v>
          </cell>
        </row>
        <row r="16">
          <cell r="B16" t="str">
            <v>Forte</v>
          </cell>
          <cell r="C16" t="str">
            <v>nonDefini</v>
          </cell>
          <cell r="D16" t="str">
            <v>Faible</v>
          </cell>
          <cell r="E16" t="str">
            <v>Forte</v>
          </cell>
          <cell r="F16" t="str">
            <v>Forte</v>
          </cell>
          <cell r="G16" t="str">
            <v>Très forte</v>
          </cell>
        </row>
        <row r="17">
          <cell r="B17" t="str">
            <v>TresForte</v>
          </cell>
          <cell r="C17" t="str">
            <v>nonDefini</v>
          </cell>
          <cell r="D17" t="str">
            <v>Faible</v>
          </cell>
          <cell r="E17" t="str">
            <v>Forte</v>
          </cell>
          <cell r="F17" t="str">
            <v>Très forte</v>
          </cell>
          <cell r="G17" t="str">
            <v>Très forte</v>
          </cell>
        </row>
      </sheetData>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Modele"/>
      <sheetName val="Titre"/>
      <sheetName val="Exemple"/>
      <sheetName val="01.2016 N°1"/>
      <sheetName val="01.2016 N°2"/>
      <sheetName val="01.2016 N°3"/>
      <sheetName val="Feuil1"/>
    </sheetNames>
    <sheetDataSet>
      <sheetData sheetId="0">
        <row r="12">
          <cell r="C12" t="str">
            <v>NonDefini</v>
          </cell>
          <cell r="D12" t="str">
            <v>TresFaible</v>
          </cell>
          <cell r="E12" t="str">
            <v>Faible</v>
          </cell>
          <cell r="F12" t="str">
            <v>Forte</v>
          </cell>
          <cell r="G12" t="str">
            <v>TresForte</v>
          </cell>
        </row>
        <row r="13">
          <cell r="B13" t="str">
            <v>NonDefini</v>
          </cell>
          <cell r="C13" t="str">
            <v>nonDefini</v>
          </cell>
          <cell r="D13" t="str">
            <v>nonDefini</v>
          </cell>
          <cell r="E13" t="str">
            <v>nonDefini</v>
          </cell>
          <cell r="F13" t="str">
            <v>nonDefini</v>
          </cell>
          <cell r="G13" t="str">
            <v>nonDefini</v>
          </cell>
        </row>
        <row r="14">
          <cell r="B14" t="str">
            <v>TresFaible</v>
          </cell>
          <cell r="C14" t="str">
            <v>nonDefini</v>
          </cell>
          <cell r="D14" t="str">
            <v>Faible</v>
          </cell>
          <cell r="E14" t="str">
            <v>Faible</v>
          </cell>
          <cell r="F14" t="str">
            <v>Faible</v>
          </cell>
          <cell r="G14" t="str">
            <v>Faible</v>
          </cell>
        </row>
        <row r="15">
          <cell r="B15" t="str">
            <v>Faible</v>
          </cell>
          <cell r="C15" t="str">
            <v>nonDefini</v>
          </cell>
          <cell r="D15" t="str">
            <v>Faible</v>
          </cell>
          <cell r="E15" t="str">
            <v>Faible</v>
          </cell>
          <cell r="F15" t="str">
            <v>Forte</v>
          </cell>
          <cell r="G15" t="str">
            <v>Forte</v>
          </cell>
        </row>
        <row r="16">
          <cell r="B16" t="str">
            <v>Forte</v>
          </cell>
          <cell r="C16" t="str">
            <v>nonDefini</v>
          </cell>
          <cell r="D16" t="str">
            <v>Faible</v>
          </cell>
          <cell r="E16" t="str">
            <v>Forte</v>
          </cell>
          <cell r="F16" t="str">
            <v>Forte</v>
          </cell>
          <cell r="G16" t="str">
            <v>Très forte</v>
          </cell>
        </row>
        <row r="17">
          <cell r="B17" t="str">
            <v>TresForte</v>
          </cell>
          <cell r="C17" t="str">
            <v>nonDefini</v>
          </cell>
          <cell r="D17" t="str">
            <v>Faible</v>
          </cell>
          <cell r="E17" t="str">
            <v>Forte</v>
          </cell>
          <cell r="F17" t="str">
            <v>Très forte</v>
          </cell>
          <cell r="G17" t="str">
            <v>Très forte</v>
          </cell>
        </row>
      </sheetData>
      <sheetData sheetId="1"/>
      <sheetData sheetId="2"/>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Modele"/>
      <sheetName val="Titre"/>
      <sheetName val="Exemple"/>
    </sheetNames>
    <sheetDataSet>
      <sheetData sheetId="0">
        <row r="12">
          <cell r="C12" t="str">
            <v>NonDefini</v>
          </cell>
          <cell r="D12" t="str">
            <v>TresFaible</v>
          </cell>
          <cell r="E12" t="str">
            <v>Faible</v>
          </cell>
          <cell r="F12" t="str">
            <v>Forte</v>
          </cell>
          <cell r="G12" t="str">
            <v>TresForte</v>
          </cell>
        </row>
        <row r="13">
          <cell r="B13" t="str">
            <v>NonDefini</v>
          </cell>
          <cell r="C13" t="str">
            <v>nonDefini</v>
          </cell>
          <cell r="D13" t="str">
            <v>nonDefini</v>
          </cell>
          <cell r="E13" t="str">
            <v>nonDefini</v>
          </cell>
          <cell r="F13" t="str">
            <v>nonDefini</v>
          </cell>
          <cell r="G13" t="str">
            <v>nonDefini</v>
          </cell>
        </row>
        <row r="14">
          <cell r="B14" t="str">
            <v>TresFaible</v>
          </cell>
          <cell r="C14" t="str">
            <v>nonDefini</v>
          </cell>
          <cell r="D14" t="str">
            <v>Faible</v>
          </cell>
          <cell r="E14" t="str">
            <v>Faible</v>
          </cell>
          <cell r="F14" t="str">
            <v>Faible</v>
          </cell>
          <cell r="G14" t="str">
            <v>Faible</v>
          </cell>
        </row>
        <row r="15">
          <cell r="B15" t="str">
            <v>Faible</v>
          </cell>
          <cell r="C15" t="str">
            <v>nonDefini</v>
          </cell>
          <cell r="D15" t="str">
            <v>Faible</v>
          </cell>
          <cell r="E15" t="str">
            <v>Faible</v>
          </cell>
          <cell r="F15" t="str">
            <v>Forte</v>
          </cell>
          <cell r="G15" t="str">
            <v>Forte</v>
          </cell>
        </row>
        <row r="16">
          <cell r="B16" t="str">
            <v>Forte</v>
          </cell>
          <cell r="C16" t="str">
            <v>nonDefini</v>
          </cell>
          <cell r="D16" t="str">
            <v>Faible</v>
          </cell>
          <cell r="E16" t="str">
            <v>Forte</v>
          </cell>
          <cell r="F16" t="str">
            <v>Forte</v>
          </cell>
          <cell r="G16" t="str">
            <v>Très forte</v>
          </cell>
        </row>
        <row r="17">
          <cell r="B17" t="str">
            <v>TresForte</v>
          </cell>
          <cell r="C17" t="str">
            <v>nonDefini</v>
          </cell>
          <cell r="D17" t="str">
            <v>Faible</v>
          </cell>
          <cell r="E17" t="str">
            <v>Forte</v>
          </cell>
          <cell r="F17" t="str">
            <v>Très forte</v>
          </cell>
          <cell r="G17" t="str">
            <v>Très forte</v>
          </cell>
        </row>
      </sheetData>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Modele"/>
      <sheetName val="Titre"/>
      <sheetName val="Exemple"/>
      <sheetName val="03.2016 N°1"/>
      <sheetName val="03.2016 N°2"/>
      <sheetName val="03.2016 N°3"/>
    </sheetNames>
    <sheetDataSet>
      <sheetData sheetId="0">
        <row r="12">
          <cell r="C12" t="str">
            <v>NonDefini</v>
          </cell>
          <cell r="D12" t="str">
            <v>TresFaible</v>
          </cell>
          <cell r="E12" t="str">
            <v>Faible</v>
          </cell>
          <cell r="F12" t="str">
            <v>Forte</v>
          </cell>
          <cell r="G12" t="str">
            <v>TresForte</v>
          </cell>
        </row>
        <row r="13">
          <cell r="B13" t="str">
            <v>NonDefini</v>
          </cell>
          <cell r="C13" t="str">
            <v>nonDefini</v>
          </cell>
          <cell r="D13" t="str">
            <v>nonDefini</v>
          </cell>
          <cell r="E13" t="str">
            <v>nonDefini</v>
          </cell>
          <cell r="F13" t="str">
            <v>nonDefini</v>
          </cell>
          <cell r="G13" t="str">
            <v>nonDefini</v>
          </cell>
        </row>
        <row r="14">
          <cell r="B14" t="str">
            <v>TresFaible</v>
          </cell>
          <cell r="C14" t="str">
            <v>nonDefini</v>
          </cell>
          <cell r="D14" t="str">
            <v>Faible</v>
          </cell>
          <cell r="E14" t="str">
            <v>Faible</v>
          </cell>
          <cell r="F14" t="str">
            <v>Faible</v>
          </cell>
          <cell r="G14" t="str">
            <v>Faible</v>
          </cell>
        </row>
        <row r="15">
          <cell r="B15" t="str">
            <v>Faible</v>
          </cell>
          <cell r="C15" t="str">
            <v>nonDefini</v>
          </cell>
          <cell r="D15" t="str">
            <v>Faible</v>
          </cell>
          <cell r="E15" t="str">
            <v>Faible</v>
          </cell>
          <cell r="F15" t="str">
            <v>Forte</v>
          </cell>
          <cell r="G15" t="str">
            <v>Forte</v>
          </cell>
        </row>
        <row r="16">
          <cell r="B16" t="str">
            <v>Forte</v>
          </cell>
          <cell r="C16" t="str">
            <v>nonDefini</v>
          </cell>
          <cell r="D16" t="str">
            <v>Faible</v>
          </cell>
          <cell r="E16" t="str">
            <v>Forte</v>
          </cell>
          <cell r="F16" t="str">
            <v>Forte</v>
          </cell>
          <cell r="G16" t="str">
            <v>Très forte</v>
          </cell>
        </row>
        <row r="17">
          <cell r="B17" t="str">
            <v>TresForte</v>
          </cell>
          <cell r="C17" t="str">
            <v>nonDefini</v>
          </cell>
          <cell r="D17" t="str">
            <v>Faible</v>
          </cell>
          <cell r="E17" t="str">
            <v>Forte</v>
          </cell>
          <cell r="F17" t="str">
            <v>Très forte</v>
          </cell>
          <cell r="G17" t="str">
            <v>Très forte</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5.bin"/><Relationship Id="rId5" Type="http://schemas.openxmlformats.org/officeDocument/2006/relationships/image" Target="../media/image1.emf"/><Relationship Id="rId4" Type="http://schemas.openxmlformats.org/officeDocument/2006/relationships/control" Target="../activeX/activeX1.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6.bin"/><Relationship Id="rId5" Type="http://schemas.openxmlformats.org/officeDocument/2006/relationships/image" Target="../media/image2.emf"/><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0000"/>
  </sheetPr>
  <dimension ref="B1:K46"/>
  <sheetViews>
    <sheetView tabSelected="1" zoomScale="70" zoomScaleNormal="70" workbookViewId="0">
      <pane ySplit="3" topLeftCell="A13" activePane="bottomLeft" state="frozen"/>
      <selection pane="bottomLeft" activeCell="I20" sqref="I20"/>
    </sheetView>
  </sheetViews>
  <sheetFormatPr baseColWidth="10" defaultRowHeight="15" x14ac:dyDescent="0.25"/>
  <cols>
    <col min="1" max="1" width="1.5703125" customWidth="1"/>
    <col min="2" max="2" width="14.5703125" customWidth="1"/>
    <col min="3" max="3" width="34.140625" customWidth="1"/>
    <col min="4" max="4" width="26.7109375" bestFit="1" customWidth="1"/>
    <col min="5" max="5" width="20" customWidth="1"/>
    <col min="6" max="6" width="14.42578125" bestFit="1" customWidth="1"/>
    <col min="7" max="7" width="23.5703125" customWidth="1"/>
    <col min="8" max="8" width="20" customWidth="1"/>
    <col min="9" max="9" width="40.42578125" customWidth="1"/>
    <col min="10" max="10" width="55.28515625" customWidth="1"/>
    <col min="11" max="11" width="27.140625" bestFit="1" customWidth="1"/>
  </cols>
  <sheetData>
    <row r="1" spans="2:11" ht="20.25" customHeight="1" thickBot="1" x14ac:dyDescent="0.3"/>
    <row r="2" spans="2:11" ht="50.25" customHeight="1" thickBot="1" x14ac:dyDescent="0.35">
      <c r="B2" s="224" t="s">
        <v>239</v>
      </c>
      <c r="C2" s="225">
        <v>42473</v>
      </c>
      <c r="D2" s="226" t="s">
        <v>240</v>
      </c>
      <c r="E2" s="226"/>
      <c r="F2" s="227">
        <f ca="1">TODAY()</f>
        <v>42475</v>
      </c>
      <c r="G2" s="219"/>
      <c r="H2" s="219"/>
      <c r="I2" s="219"/>
      <c r="J2" s="219"/>
      <c r="K2" s="1"/>
    </row>
    <row r="3" spans="2:11" s="1" customFormat="1" ht="39" customHeight="1" thickBot="1" x14ac:dyDescent="0.35">
      <c r="B3" s="214" t="s">
        <v>231</v>
      </c>
      <c r="C3" s="215" t="s">
        <v>232</v>
      </c>
      <c r="D3" s="215" t="s">
        <v>233</v>
      </c>
      <c r="E3" s="215" t="s">
        <v>234</v>
      </c>
      <c r="F3" s="215" t="s">
        <v>235</v>
      </c>
      <c r="G3" s="215" t="s">
        <v>236</v>
      </c>
      <c r="H3" s="218" t="s">
        <v>237</v>
      </c>
      <c r="I3" s="217" t="s">
        <v>238</v>
      </c>
      <c r="J3" s="216" t="s">
        <v>0</v>
      </c>
      <c r="K3" t="s">
        <v>18</v>
      </c>
    </row>
    <row r="4" spans="2:11" ht="90" x14ac:dyDescent="0.25">
      <c r="B4" s="96">
        <v>10</v>
      </c>
      <c r="C4" s="97" t="s">
        <v>179</v>
      </c>
      <c r="D4" s="98">
        <v>42412</v>
      </c>
      <c r="E4" s="98" t="s">
        <v>101</v>
      </c>
      <c r="F4" s="97" t="s">
        <v>7</v>
      </c>
      <c r="G4" s="97" t="s">
        <v>18</v>
      </c>
      <c r="H4" s="97" t="s">
        <v>162</v>
      </c>
      <c r="I4" s="110" t="s">
        <v>126</v>
      </c>
      <c r="J4" s="99" t="s">
        <v>170</v>
      </c>
      <c r="K4" t="s">
        <v>8</v>
      </c>
    </row>
    <row r="5" spans="2:11" ht="45" x14ac:dyDescent="0.25">
      <c r="B5" s="90">
        <v>7</v>
      </c>
      <c r="C5" s="2" t="s">
        <v>16</v>
      </c>
      <c r="D5" s="3">
        <v>42373</v>
      </c>
      <c r="E5" s="3" t="s">
        <v>101</v>
      </c>
      <c r="F5" s="2" t="s">
        <v>4</v>
      </c>
      <c r="G5" s="2" t="s">
        <v>18</v>
      </c>
      <c r="H5" s="2" t="s">
        <v>162</v>
      </c>
      <c r="I5" s="100" t="s">
        <v>171</v>
      </c>
      <c r="J5" s="91" t="s">
        <v>172</v>
      </c>
      <c r="K5" t="s">
        <v>2</v>
      </c>
    </row>
    <row r="6" spans="2:11" ht="30" x14ac:dyDescent="0.25">
      <c r="B6" s="90">
        <v>11</v>
      </c>
      <c r="C6" s="2" t="s">
        <v>19</v>
      </c>
      <c r="D6" s="3">
        <v>42458</v>
      </c>
      <c r="E6" s="3" t="s">
        <v>118</v>
      </c>
      <c r="F6" s="2" t="s">
        <v>7</v>
      </c>
      <c r="G6" s="2" t="s">
        <v>18</v>
      </c>
      <c r="H6" s="2" t="s">
        <v>162</v>
      </c>
      <c r="I6" s="100" t="s">
        <v>174</v>
      </c>
      <c r="J6" s="91" t="s">
        <v>173</v>
      </c>
    </row>
    <row r="7" spans="2:11" ht="30" x14ac:dyDescent="0.25">
      <c r="B7" s="90">
        <v>13</v>
      </c>
      <c r="C7" s="2" t="s">
        <v>21</v>
      </c>
      <c r="D7" s="3">
        <v>42458</v>
      </c>
      <c r="E7" s="3" t="s">
        <v>118</v>
      </c>
      <c r="F7" s="2" t="s">
        <v>3</v>
      </c>
      <c r="G7" s="2" t="s">
        <v>18</v>
      </c>
      <c r="H7" s="2" t="s">
        <v>162</v>
      </c>
      <c r="I7" s="100" t="s">
        <v>177</v>
      </c>
      <c r="J7" s="91" t="s">
        <v>175</v>
      </c>
      <c r="K7" t="s">
        <v>3</v>
      </c>
    </row>
    <row r="8" spans="2:11" ht="60" x14ac:dyDescent="0.25">
      <c r="B8" s="90">
        <v>14</v>
      </c>
      <c r="C8" s="2" t="s">
        <v>178</v>
      </c>
      <c r="D8" s="3">
        <v>42474</v>
      </c>
      <c r="E8" s="3" t="s">
        <v>101</v>
      </c>
      <c r="F8" s="2" t="s">
        <v>4</v>
      </c>
      <c r="G8" s="2" t="s">
        <v>18</v>
      </c>
      <c r="H8" s="2" t="s">
        <v>162</v>
      </c>
      <c r="I8" s="100" t="s">
        <v>187</v>
      </c>
      <c r="J8" s="91" t="s">
        <v>180</v>
      </c>
      <c r="K8" t="s">
        <v>4</v>
      </c>
    </row>
    <row r="9" spans="2:11" ht="90" x14ac:dyDescent="0.25">
      <c r="B9" s="90">
        <v>15</v>
      </c>
      <c r="C9" s="2" t="s">
        <v>199</v>
      </c>
      <c r="D9" s="3">
        <v>42474</v>
      </c>
      <c r="E9" s="3" t="s">
        <v>101</v>
      </c>
      <c r="F9" s="2" t="s">
        <v>6</v>
      </c>
      <c r="G9" s="2" t="s">
        <v>8</v>
      </c>
      <c r="H9" s="2" t="s">
        <v>162</v>
      </c>
      <c r="I9" s="100" t="s">
        <v>206</v>
      </c>
      <c r="J9" s="91"/>
      <c r="K9" t="s">
        <v>5</v>
      </c>
    </row>
    <row r="10" spans="2:11" ht="30" x14ac:dyDescent="0.25">
      <c r="B10" s="90">
        <v>12</v>
      </c>
      <c r="C10" s="2" t="s">
        <v>154</v>
      </c>
      <c r="D10" s="3">
        <v>42458</v>
      </c>
      <c r="E10" s="3" t="s">
        <v>101</v>
      </c>
      <c r="F10" s="2" t="s">
        <v>4</v>
      </c>
      <c r="G10" s="2" t="s">
        <v>18</v>
      </c>
      <c r="H10" s="2" t="s">
        <v>164</v>
      </c>
      <c r="I10" s="100"/>
      <c r="J10" s="91" t="s">
        <v>191</v>
      </c>
      <c r="K10" t="s">
        <v>6</v>
      </c>
    </row>
    <row r="11" spans="2:11" ht="30" x14ac:dyDescent="0.25">
      <c r="B11" s="90">
        <v>1</v>
      </c>
      <c r="C11" s="2" t="s">
        <v>1</v>
      </c>
      <c r="D11" s="3">
        <v>42336</v>
      </c>
      <c r="E11" s="3" t="s">
        <v>193</v>
      </c>
      <c r="F11" s="2" t="s">
        <v>3</v>
      </c>
      <c r="G11" s="2" t="s">
        <v>2</v>
      </c>
      <c r="H11" s="2" t="s">
        <v>166</v>
      </c>
      <c r="I11" s="100"/>
      <c r="J11" s="91"/>
      <c r="K11" t="s">
        <v>7</v>
      </c>
    </row>
    <row r="12" spans="2:11" ht="30" x14ac:dyDescent="0.25">
      <c r="B12" s="90">
        <v>2</v>
      </c>
      <c r="C12" s="2" t="s">
        <v>9</v>
      </c>
      <c r="D12" s="3">
        <v>42336</v>
      </c>
      <c r="E12" s="3" t="s">
        <v>101</v>
      </c>
      <c r="F12" s="2" t="s">
        <v>3</v>
      </c>
      <c r="G12" s="2" t="s">
        <v>2</v>
      </c>
      <c r="H12" s="2" t="s">
        <v>166</v>
      </c>
      <c r="I12" s="100"/>
      <c r="J12" s="91" t="s">
        <v>10</v>
      </c>
    </row>
    <row r="13" spans="2:11" ht="30" x14ac:dyDescent="0.25">
      <c r="B13" s="90">
        <v>3</v>
      </c>
      <c r="C13" s="2" t="s">
        <v>11</v>
      </c>
      <c r="D13" s="3">
        <v>42336</v>
      </c>
      <c r="E13" s="3" t="s">
        <v>101</v>
      </c>
      <c r="F13" s="2" t="s">
        <v>3</v>
      </c>
      <c r="G13" s="2" t="s">
        <v>2</v>
      </c>
      <c r="H13" s="2" t="s">
        <v>166</v>
      </c>
      <c r="I13" s="100"/>
      <c r="J13" s="91"/>
      <c r="K13" t="s">
        <v>166</v>
      </c>
    </row>
    <row r="14" spans="2:11" ht="30" x14ac:dyDescent="0.25">
      <c r="B14" s="90">
        <v>4</v>
      </c>
      <c r="C14" s="2" t="s">
        <v>13</v>
      </c>
      <c r="D14" s="3">
        <v>42340</v>
      </c>
      <c r="E14" s="3" t="s">
        <v>194</v>
      </c>
      <c r="F14" s="2" t="s">
        <v>5</v>
      </c>
      <c r="G14" s="2" t="s">
        <v>2</v>
      </c>
      <c r="H14" s="2" t="s">
        <v>166</v>
      </c>
      <c r="I14" s="100"/>
      <c r="J14" s="91"/>
      <c r="K14" t="s">
        <v>165</v>
      </c>
    </row>
    <row r="15" spans="2:11" ht="30" x14ac:dyDescent="0.25">
      <c r="B15" s="90">
        <v>5</v>
      </c>
      <c r="C15" s="2" t="s">
        <v>12</v>
      </c>
      <c r="D15" s="3">
        <v>42331</v>
      </c>
      <c r="E15" s="3" t="s">
        <v>195</v>
      </c>
      <c r="F15" s="2" t="s">
        <v>3</v>
      </c>
      <c r="G15" s="2" t="s">
        <v>2</v>
      </c>
      <c r="H15" s="2" t="s">
        <v>166</v>
      </c>
      <c r="I15" s="100"/>
      <c r="J15" s="91"/>
      <c r="K15" t="s">
        <v>164</v>
      </c>
    </row>
    <row r="16" spans="2:11" ht="30" x14ac:dyDescent="0.25">
      <c r="B16" s="90">
        <v>6</v>
      </c>
      <c r="C16" s="2" t="s">
        <v>14</v>
      </c>
      <c r="D16" s="3">
        <v>42346</v>
      </c>
      <c r="E16" s="3" t="s">
        <v>95</v>
      </c>
      <c r="F16" s="2" t="s">
        <v>5</v>
      </c>
      <c r="G16" s="2" t="s">
        <v>2</v>
      </c>
      <c r="H16" s="2" t="s">
        <v>166</v>
      </c>
      <c r="I16" s="100"/>
      <c r="J16" s="91"/>
      <c r="K16" t="s">
        <v>163</v>
      </c>
    </row>
    <row r="17" spans="2:11" ht="63" customHeight="1" x14ac:dyDescent="0.25">
      <c r="B17" s="90">
        <v>8</v>
      </c>
      <c r="C17" s="2" t="s">
        <v>15</v>
      </c>
      <c r="D17" s="3">
        <v>42373</v>
      </c>
      <c r="E17" s="3" t="s">
        <v>101</v>
      </c>
      <c r="F17" s="2" t="s">
        <v>3</v>
      </c>
      <c r="G17" s="2" t="s">
        <v>2</v>
      </c>
      <c r="H17" s="2" t="s">
        <v>166</v>
      </c>
      <c r="I17" s="100"/>
      <c r="J17" s="91"/>
      <c r="K17" t="s">
        <v>162</v>
      </c>
    </row>
    <row r="18" spans="2:11" ht="30" x14ac:dyDescent="0.25">
      <c r="B18" s="90">
        <v>9</v>
      </c>
      <c r="C18" s="2" t="s">
        <v>17</v>
      </c>
      <c r="D18" s="3">
        <v>42403</v>
      </c>
      <c r="E18" s="3" t="s">
        <v>196</v>
      </c>
      <c r="F18" s="2" t="s">
        <v>3</v>
      </c>
      <c r="G18" s="220" t="s">
        <v>2</v>
      </c>
      <c r="H18" s="2" t="s">
        <v>166</v>
      </c>
      <c r="I18" s="100"/>
      <c r="J18" s="91"/>
      <c r="K18" t="s">
        <v>161</v>
      </c>
    </row>
    <row r="19" spans="2:11" ht="30" x14ac:dyDescent="0.25">
      <c r="B19" s="212" t="s">
        <v>227</v>
      </c>
      <c r="C19" s="213" t="s">
        <v>225</v>
      </c>
      <c r="D19" s="211">
        <v>42475</v>
      </c>
      <c r="E19" s="229" t="s">
        <v>48</v>
      </c>
      <c r="F19" s="213" t="s">
        <v>226</v>
      </c>
      <c r="G19" s="230" t="s">
        <v>18</v>
      </c>
      <c r="H19" s="230" t="s">
        <v>223</v>
      </c>
      <c r="I19" s="231"/>
      <c r="J19" s="232"/>
    </row>
    <row r="20" spans="2:11" ht="30" x14ac:dyDescent="0.25">
      <c r="B20" s="222" t="s">
        <v>227</v>
      </c>
      <c r="C20" s="220" t="s">
        <v>225</v>
      </c>
      <c r="D20" s="221">
        <v>42475</v>
      </c>
      <c r="E20" s="221" t="s">
        <v>48</v>
      </c>
      <c r="F20" s="220" t="s">
        <v>226</v>
      </c>
      <c r="G20" s="220" t="s">
        <v>18</v>
      </c>
      <c r="H20" s="220" t="s">
        <v>223</v>
      </c>
      <c r="I20" s="228"/>
      <c r="J20" s="223"/>
    </row>
    <row r="21" spans="2:11" x14ac:dyDescent="0.25">
      <c r="B21" s="222"/>
      <c r="C21" s="220"/>
      <c r="D21" s="221"/>
      <c r="E21" s="221"/>
      <c r="F21" s="220"/>
      <c r="G21" s="220"/>
      <c r="H21" s="220"/>
      <c r="I21" s="228"/>
      <c r="J21" s="223"/>
    </row>
    <row r="22" spans="2:11" x14ac:dyDescent="0.25">
      <c r="B22" s="222"/>
      <c r="C22" s="220"/>
      <c r="D22" s="221"/>
      <c r="E22" s="221"/>
      <c r="F22" s="220"/>
      <c r="G22" s="220"/>
      <c r="H22" s="220"/>
      <c r="I22" s="228"/>
      <c r="J22" s="223"/>
    </row>
    <row r="23" spans="2:11" x14ac:dyDescent="0.25">
      <c r="B23" s="222"/>
      <c r="C23" s="220"/>
      <c r="D23" s="221"/>
      <c r="E23" s="221"/>
      <c r="F23" s="220"/>
      <c r="G23" s="220"/>
      <c r="H23" s="220"/>
      <c r="I23" s="228"/>
      <c r="J23" s="223"/>
    </row>
    <row r="24" spans="2:11" x14ac:dyDescent="0.25">
      <c r="B24" s="222"/>
      <c r="C24" s="220"/>
      <c r="D24" s="221"/>
      <c r="E24" s="221"/>
      <c r="F24" s="220"/>
      <c r="G24" s="220"/>
      <c r="H24" s="220"/>
      <c r="I24" s="228"/>
      <c r="J24" s="223"/>
    </row>
    <row r="25" spans="2:11" x14ac:dyDescent="0.25">
      <c r="B25" s="222"/>
      <c r="C25" s="220"/>
      <c r="D25" s="221"/>
      <c r="E25" s="221"/>
      <c r="F25" s="220"/>
      <c r="G25" s="220"/>
      <c r="H25" s="220"/>
      <c r="I25" s="228"/>
      <c r="J25" s="223"/>
    </row>
    <row r="26" spans="2:11" x14ac:dyDescent="0.25">
      <c r="B26" s="222"/>
      <c r="C26" s="220"/>
      <c r="D26" s="221"/>
      <c r="E26" s="221"/>
      <c r="F26" s="220"/>
      <c r="G26" s="220"/>
      <c r="H26" s="220"/>
      <c r="I26" s="228"/>
      <c r="J26" s="223"/>
    </row>
    <row r="27" spans="2:11" x14ac:dyDescent="0.25">
      <c r="B27" s="222"/>
      <c r="C27" s="220"/>
      <c r="D27" s="221"/>
      <c r="E27" s="221"/>
      <c r="F27" s="220"/>
      <c r="G27" s="220"/>
      <c r="H27" s="220"/>
      <c r="I27" s="228"/>
      <c r="J27" s="223"/>
    </row>
    <row r="28" spans="2:11" x14ac:dyDescent="0.25">
      <c r="B28" s="222"/>
      <c r="C28" s="220"/>
      <c r="D28" s="221"/>
      <c r="E28" s="221"/>
      <c r="F28" s="220"/>
      <c r="G28" s="220"/>
      <c r="H28" s="220"/>
      <c r="I28" s="228"/>
      <c r="J28" s="223"/>
    </row>
    <row r="29" spans="2:11" x14ac:dyDescent="0.25">
      <c r="B29" s="222"/>
      <c r="C29" s="220"/>
      <c r="D29" s="221"/>
      <c r="E29" s="221"/>
      <c r="F29" s="220"/>
      <c r="G29" s="220"/>
      <c r="H29" s="220"/>
      <c r="I29" s="228"/>
      <c r="J29" s="223"/>
    </row>
    <row r="30" spans="2:11" x14ac:dyDescent="0.25">
      <c r="B30" s="222"/>
      <c r="C30" s="220"/>
      <c r="D30" s="221"/>
      <c r="E30" s="221"/>
      <c r="F30" s="220"/>
      <c r="G30" s="220"/>
      <c r="H30" s="220"/>
      <c r="I30" s="228"/>
      <c r="J30" s="223"/>
    </row>
    <row r="31" spans="2:11" x14ac:dyDescent="0.25">
      <c r="B31" s="222"/>
      <c r="C31" s="220"/>
      <c r="D31" s="221"/>
      <c r="E31" s="221"/>
      <c r="F31" s="220"/>
      <c r="G31" s="220"/>
      <c r="H31" s="220"/>
      <c r="I31" s="228"/>
      <c r="J31" s="223"/>
    </row>
    <row r="32" spans="2:11" x14ac:dyDescent="0.25">
      <c r="B32" s="222"/>
      <c r="C32" s="220"/>
      <c r="D32" s="221"/>
      <c r="E32" s="221"/>
      <c r="F32" s="220"/>
      <c r="G32" s="220"/>
      <c r="H32" s="220"/>
      <c r="I32" s="228"/>
      <c r="J32" s="223"/>
    </row>
    <row r="33" spans="2:10" x14ac:dyDescent="0.25">
      <c r="B33" s="222"/>
      <c r="C33" s="220"/>
      <c r="D33" s="221"/>
      <c r="E33" s="221"/>
      <c r="F33" s="220"/>
      <c r="G33" s="220"/>
      <c r="H33" s="220"/>
      <c r="I33" s="228"/>
      <c r="J33" s="223"/>
    </row>
    <row r="34" spans="2:10" x14ac:dyDescent="0.25">
      <c r="B34" s="222"/>
      <c r="C34" s="220"/>
      <c r="D34" s="221"/>
      <c r="E34" s="221"/>
      <c r="F34" s="220"/>
      <c r="G34" s="220"/>
      <c r="H34" s="220"/>
      <c r="I34" s="228"/>
      <c r="J34" s="223"/>
    </row>
    <row r="35" spans="2:10" x14ac:dyDescent="0.25">
      <c r="B35" s="222"/>
      <c r="C35" s="220"/>
      <c r="D35" s="221"/>
      <c r="E35" s="221"/>
      <c r="F35" s="220"/>
      <c r="G35" s="220"/>
      <c r="H35" s="220"/>
      <c r="I35" s="228"/>
      <c r="J35" s="223"/>
    </row>
    <row r="36" spans="2:10" x14ac:dyDescent="0.25">
      <c r="B36" s="222"/>
      <c r="C36" s="220"/>
      <c r="D36" s="221"/>
      <c r="E36" s="221"/>
      <c r="F36" s="220"/>
      <c r="G36" s="220"/>
      <c r="H36" s="220"/>
      <c r="I36" s="228"/>
      <c r="J36" s="223"/>
    </row>
    <row r="37" spans="2:10" x14ac:dyDescent="0.25">
      <c r="B37" s="222"/>
      <c r="C37" s="220"/>
      <c r="D37" s="221"/>
      <c r="E37" s="221"/>
      <c r="F37" s="220"/>
      <c r="G37" s="220"/>
      <c r="H37" s="220"/>
      <c r="I37" s="228"/>
      <c r="J37" s="223"/>
    </row>
    <row r="38" spans="2:10" x14ac:dyDescent="0.25">
      <c r="B38" s="222"/>
      <c r="C38" s="220"/>
      <c r="D38" s="221"/>
      <c r="E38" s="221"/>
      <c r="F38" s="220"/>
      <c r="G38" s="220"/>
      <c r="H38" s="220"/>
      <c r="I38" s="228"/>
      <c r="J38" s="223"/>
    </row>
    <row r="39" spans="2:10" x14ac:dyDescent="0.25">
      <c r="B39" s="222"/>
      <c r="C39" s="220"/>
      <c r="D39" s="221"/>
      <c r="E39" s="221"/>
      <c r="F39" s="220"/>
      <c r="G39" s="220"/>
      <c r="H39" s="220"/>
      <c r="I39" s="228"/>
      <c r="J39" s="223"/>
    </row>
    <row r="40" spans="2:10" x14ac:dyDescent="0.25">
      <c r="B40" s="222"/>
      <c r="C40" s="220"/>
      <c r="D40" s="221"/>
      <c r="E40" s="221"/>
      <c r="F40" s="220"/>
      <c r="G40" s="220"/>
      <c r="H40" s="220"/>
      <c r="I40" s="228"/>
      <c r="J40" s="223"/>
    </row>
    <row r="41" spans="2:10" x14ac:dyDescent="0.25">
      <c r="B41" s="222"/>
      <c r="C41" s="220"/>
      <c r="D41" s="221"/>
      <c r="E41" s="221"/>
      <c r="F41" s="220"/>
      <c r="G41" s="220"/>
      <c r="H41" s="220"/>
      <c r="I41" s="228"/>
      <c r="J41" s="223"/>
    </row>
    <row r="42" spans="2:10" x14ac:dyDescent="0.25">
      <c r="B42" s="222"/>
      <c r="C42" s="220"/>
      <c r="D42" s="221"/>
      <c r="E42" s="221"/>
      <c r="F42" s="220"/>
      <c r="G42" s="220"/>
      <c r="H42" s="220"/>
      <c r="I42" s="228"/>
      <c r="J42" s="223"/>
    </row>
    <row r="43" spans="2:10" x14ac:dyDescent="0.25">
      <c r="B43" s="222"/>
      <c r="C43" s="220"/>
      <c r="D43" s="221"/>
      <c r="E43" s="221"/>
      <c r="F43" s="220"/>
      <c r="G43" s="220"/>
      <c r="H43" s="220"/>
      <c r="I43" s="228"/>
      <c r="J43" s="223"/>
    </row>
    <row r="44" spans="2:10" x14ac:dyDescent="0.25">
      <c r="B44" s="222"/>
      <c r="C44" s="220"/>
      <c r="D44" s="221"/>
      <c r="E44" s="221"/>
      <c r="F44" s="220"/>
      <c r="G44" s="220"/>
      <c r="H44" s="220"/>
      <c r="I44" s="228"/>
      <c r="J44" s="223"/>
    </row>
    <row r="45" spans="2:10" x14ac:dyDescent="0.25">
      <c r="B45" s="222"/>
      <c r="C45" s="220"/>
      <c r="D45" s="221"/>
      <c r="E45" s="221"/>
      <c r="F45" s="220"/>
      <c r="G45" s="220"/>
      <c r="H45" s="220"/>
      <c r="I45" s="228"/>
      <c r="J45" s="223"/>
    </row>
    <row r="46" spans="2:10" ht="15.75" thickBot="1" x14ac:dyDescent="0.3">
      <c r="B46" s="92"/>
      <c r="C46" s="93"/>
      <c r="D46" s="94"/>
      <c r="E46" s="94"/>
      <c r="F46" s="93"/>
      <c r="G46" s="93"/>
      <c r="H46" s="93"/>
      <c r="I46" s="101"/>
      <c r="J46" s="95"/>
    </row>
  </sheetData>
  <autoFilter ref="B3:J46">
    <sortState ref="B4:J46">
      <sortCondition ref="H3:H46"/>
    </sortState>
  </autoFilter>
  <sortState ref="B4:K20">
    <sortCondition ref="H4"/>
  </sortState>
  <conditionalFormatting sqref="B4:J46">
    <cfRule type="expression" dxfId="245" priority="4" stopIfTrue="1">
      <formula>$H4="6.Sans Objet"</formula>
    </cfRule>
    <cfRule type="expression" dxfId="244" priority="5" stopIfTrue="1">
      <formula>$H4="4.TrèsFaible"</formula>
    </cfRule>
    <cfRule type="expression" dxfId="243" priority="6" stopIfTrue="1">
      <formula>$H4="3.Faible"</formula>
    </cfRule>
    <cfRule type="expression" dxfId="242" priority="7" stopIfTrue="1">
      <formula>$H4="2.Forte"</formula>
    </cfRule>
    <cfRule type="expression" dxfId="241" priority="8" stopIfTrue="1">
      <formula>$H4="1.TrèsForte"</formula>
    </cfRule>
  </conditionalFormatting>
  <conditionalFormatting sqref="G4:G46">
    <cfRule type="containsText" dxfId="240" priority="1" operator="containsText" text="RE (résolu)">
      <formula>NOT(ISERROR(SEARCH("RE (résolu)",G4)))</formula>
    </cfRule>
    <cfRule type="containsText" dxfId="239" priority="2" operator="containsText" text="AT (en attente de traitement)">
      <formula>NOT(ISERROR(SEARCH("AT (en attente de traitement)",G4)))</formula>
    </cfRule>
    <cfRule type="containsText" dxfId="238" priority="3" operator="containsText" text="EC (en cours de traitement)">
      <formula>NOT(ISERROR(SEARCH("EC (en cours de traitement)",G4)))</formula>
    </cfRule>
  </conditionalFormatting>
  <dataValidations count="4">
    <dataValidation type="list" allowBlank="1" showInputMessage="1" showErrorMessage="1" sqref="H4:H46">
      <formula1>$K$13:$K$19</formula1>
    </dataValidation>
    <dataValidation type="list" allowBlank="1" showInputMessage="1" showErrorMessage="1" sqref="F4:F46">
      <formula1>$K$7:$K$12</formula1>
    </dataValidation>
    <dataValidation type="list" allowBlank="1" showInputMessage="1" showErrorMessage="1" sqref="G4:G46">
      <formula1>$K$3:$K$6</formula1>
    </dataValidation>
    <dataValidation showDropDown="1" showInputMessage="1" showErrorMessage="1" sqref="I4:I46"/>
  </dataValidations>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tint="-0.499984740745262"/>
    <pageSetUpPr fitToPage="1"/>
  </sheetPr>
  <dimension ref="A1:IU46"/>
  <sheetViews>
    <sheetView topLeftCell="C1" zoomScale="85" zoomScaleNormal="85" workbookViewId="0">
      <selection activeCell="C2" sqref="C2:F2"/>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v>
      </c>
      <c r="D2" s="144"/>
      <c r="E2" s="144"/>
      <c r="F2" s="145"/>
      <c r="G2" s="5"/>
      <c r="H2" s="6" t="s">
        <v>23</v>
      </c>
      <c r="I2" s="146" t="s">
        <v>56</v>
      </c>
      <c r="J2" s="147"/>
      <c r="K2" s="148"/>
    </row>
    <row r="3" spans="1:11" ht="16.5" customHeight="1" x14ac:dyDescent="0.2">
      <c r="A3" s="130" t="s">
        <v>24</v>
      </c>
      <c r="B3" s="131"/>
      <c r="C3" s="132" t="s">
        <v>57</v>
      </c>
      <c r="D3" s="133"/>
      <c r="E3" s="133"/>
      <c r="F3" s="133"/>
      <c r="G3" s="5"/>
      <c r="H3" s="134" t="s">
        <v>25</v>
      </c>
      <c r="I3" s="134"/>
      <c r="J3" s="134"/>
      <c r="K3" s="134"/>
    </row>
    <row r="4" spans="1:11" ht="21" customHeight="1" x14ac:dyDescent="0.2">
      <c r="A4" s="130" t="s">
        <v>26</v>
      </c>
      <c r="B4" s="131"/>
      <c r="C4" s="135">
        <v>42336</v>
      </c>
      <c r="D4" s="136"/>
      <c r="E4" s="136"/>
      <c r="F4" s="136"/>
      <c r="G4" s="5"/>
      <c r="H4" s="137" t="s">
        <v>2</v>
      </c>
      <c r="I4" s="137"/>
      <c r="J4" s="137"/>
      <c r="K4" s="137"/>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58</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59</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61</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37</v>
      </c>
      <c r="E18" s="9" t="s">
        <v>33</v>
      </c>
      <c r="F18" s="8" t="s">
        <v>32</v>
      </c>
      <c r="G18" s="10"/>
      <c r="H18" s="11" t="s">
        <v>35</v>
      </c>
      <c r="I18" s="116" t="str">
        <f>INDEX([1]Donnees!C13:G17,MATCH(F18,[1]Donnees!B13:B17,0),MATCH(D18,[1]Donnees!C12:G12,0))</f>
        <v>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37</v>
      </c>
      <c r="E20" s="13" t="s">
        <v>33</v>
      </c>
      <c r="F20" s="8" t="s">
        <v>32</v>
      </c>
      <c r="G20" s="10"/>
      <c r="H20" s="11" t="s">
        <v>35</v>
      </c>
      <c r="I20" s="116" t="str">
        <f>INDEX([1]Donnees!C13:G17,MATCH(F20,[1]Donnees!B13:B17,0),MATCH(D20,[1]Donnees!C12:G12,0))</f>
        <v>Forte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23" t="s">
        <v>62</v>
      </c>
      <c r="C24" s="124"/>
      <c r="D24" s="125"/>
      <c r="E24" s="26" t="s">
        <v>63</v>
      </c>
      <c r="F24" s="42" t="s">
        <v>57</v>
      </c>
      <c r="G24" s="23">
        <v>42300</v>
      </c>
      <c r="H24" s="43">
        <v>42297</v>
      </c>
      <c r="I24" s="8" t="s">
        <v>52</v>
      </c>
      <c r="J24" s="8" t="s">
        <v>32</v>
      </c>
      <c r="K24" s="24" t="s">
        <v>37</v>
      </c>
      <c r="L24" s="25"/>
      <c r="M24" s="25"/>
    </row>
    <row r="25" spans="1:13" ht="60" customHeight="1" x14ac:dyDescent="0.2">
      <c r="A25" s="20">
        <v>2</v>
      </c>
      <c r="B25" s="111"/>
      <c r="C25" s="112"/>
      <c r="D25" s="113"/>
      <c r="E25" s="27"/>
      <c r="F25" s="28"/>
      <c r="G25" s="28"/>
      <c r="H25" s="29"/>
      <c r="I25" s="8" t="s">
        <v>53</v>
      </c>
      <c r="J25" s="8" t="s">
        <v>53</v>
      </c>
      <c r="K25" s="30"/>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237" priority="9" stopIfTrue="1" operator="equal">
      <formula>"Faible"</formula>
    </cfRule>
    <cfRule type="cellIs" dxfId="236" priority="10" stopIfTrue="1" operator="equal">
      <formula>"Forte"</formula>
    </cfRule>
    <cfRule type="cellIs" dxfId="235" priority="11" stopIfTrue="1" operator="equal">
      <formula>"Très forte"</formula>
    </cfRule>
  </conditionalFormatting>
  <conditionalFormatting sqref="I18">
    <cfRule type="cellIs" dxfId="234" priority="5" stopIfTrue="1" operator="equal">
      <formula>"nonDefini"</formula>
    </cfRule>
    <cfRule type="cellIs" dxfId="233" priority="6" stopIfTrue="1" operator="equal">
      <formula>"Faible"</formula>
    </cfRule>
    <cfRule type="cellIs" dxfId="232" priority="7" stopIfTrue="1" operator="equal">
      <formula>"Forte"</formula>
    </cfRule>
    <cfRule type="cellIs" dxfId="231" priority="8" stopIfTrue="1" operator="equal">
      <formula>"Très forte"</formula>
    </cfRule>
  </conditionalFormatting>
  <conditionalFormatting sqref="I20">
    <cfRule type="cellIs" dxfId="230" priority="1" stopIfTrue="1" operator="equal">
      <formula>"nonDefini"</formula>
    </cfRule>
    <cfRule type="cellIs" dxfId="229" priority="2" stopIfTrue="1" operator="equal">
      <formula>"Faible"</formula>
    </cfRule>
    <cfRule type="cellIs" dxfId="228" priority="3" stopIfTrue="1" operator="equal">
      <formula>"Forte"</formula>
    </cfRule>
    <cfRule type="cellIs" dxfId="227" priority="4" stopIfTrue="1" operator="equal">
      <formula>"Très forte"</formula>
    </cfRule>
  </conditionalFormatting>
  <dataValidations count="2">
    <dataValidation type="list" allowBlank="1" showInputMessage="1" showErrorMessage="1" sqref="H4:K4">
      <formula1>traitement</formula1>
    </dataValidation>
    <dataValidation type="list" allowBlank="1" showInputMessage="1" showErrorMessage="1" sqref="D18 F18 F20 D20 I24:J28">
      <formula1>RisqueNiveau</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0" tint="-0.499984740745262"/>
    <pageSetUpPr fitToPage="1"/>
  </sheetPr>
  <dimension ref="A1:IU46"/>
  <sheetViews>
    <sheetView topLeftCell="E1" zoomScale="70" zoomScaleNormal="70" workbookViewId="0">
      <selection activeCell="C2" sqref="C2:F2"/>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9</v>
      </c>
      <c r="D2" s="144"/>
      <c r="E2" s="144"/>
      <c r="F2" s="145"/>
      <c r="G2" s="5"/>
      <c r="H2" s="6" t="s">
        <v>23</v>
      </c>
      <c r="I2" s="146" t="s">
        <v>64</v>
      </c>
      <c r="J2" s="147"/>
      <c r="K2" s="148"/>
    </row>
    <row r="3" spans="1:11" ht="16.5" customHeight="1" x14ac:dyDescent="0.2">
      <c r="A3" s="130" t="s">
        <v>24</v>
      </c>
      <c r="B3" s="131"/>
      <c r="C3" s="132" t="s">
        <v>57</v>
      </c>
      <c r="D3" s="133"/>
      <c r="E3" s="133"/>
      <c r="F3" s="133"/>
      <c r="G3" s="5"/>
      <c r="H3" s="134" t="s">
        <v>25</v>
      </c>
      <c r="I3" s="134"/>
      <c r="J3" s="134"/>
      <c r="K3" s="134"/>
    </row>
    <row r="4" spans="1:11" ht="21" customHeight="1" x14ac:dyDescent="0.2">
      <c r="A4" s="130" t="s">
        <v>26</v>
      </c>
      <c r="B4" s="131"/>
      <c r="C4" s="135">
        <v>42336</v>
      </c>
      <c r="D4" s="136"/>
      <c r="E4" s="136"/>
      <c r="F4" s="136"/>
      <c r="G4" s="5"/>
      <c r="H4" s="137" t="s">
        <v>2</v>
      </c>
      <c r="I4" s="137"/>
      <c r="J4" s="137"/>
      <c r="K4" s="137"/>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65</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66</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67</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32</v>
      </c>
      <c r="E18" s="9" t="s">
        <v>33</v>
      </c>
      <c r="F18" s="8" t="s">
        <v>34</v>
      </c>
      <c r="G18" s="10"/>
      <c r="H18" s="11" t="s">
        <v>35</v>
      </c>
      <c r="I18" s="116" t="str">
        <f>INDEX([1]Donnees!C13:G17,MATCH(F18,[1]Donnees!B13:B17,0),MATCH(D18,[1]Donnees!C12:G12,0))</f>
        <v>Très 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37</v>
      </c>
      <c r="E20" s="13" t="s">
        <v>33</v>
      </c>
      <c r="F20" s="8" t="s">
        <v>34</v>
      </c>
      <c r="G20" s="10"/>
      <c r="H20" s="11" t="s">
        <v>35</v>
      </c>
      <c r="I20" s="116" t="str">
        <f>INDEX([1]Donnees!C13:G17,MATCH(F20,[1]Donnees!B13:B17,0),MATCH(D20,[1]Donnees!C12:G12,0))</f>
        <v>Forte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68</v>
      </c>
      <c r="C24" s="150"/>
      <c r="D24" s="151"/>
      <c r="E24" s="44" t="s">
        <v>69</v>
      </c>
      <c r="F24" s="45" t="s">
        <v>70</v>
      </c>
      <c r="G24" s="23">
        <v>42341</v>
      </c>
      <c r="H24" s="43">
        <v>42337</v>
      </c>
      <c r="I24" s="8" t="s">
        <v>37</v>
      </c>
      <c r="J24" s="8" t="s">
        <v>34</v>
      </c>
      <c r="K24" s="24" t="s">
        <v>32</v>
      </c>
      <c r="L24" s="25"/>
      <c r="M24" s="25"/>
    </row>
    <row r="25" spans="1:13" ht="60" customHeight="1" x14ac:dyDescent="0.2">
      <c r="A25" s="20">
        <v>2</v>
      </c>
      <c r="B25" s="111"/>
      <c r="C25" s="112"/>
      <c r="D25" s="113"/>
      <c r="E25" s="27"/>
      <c r="F25" s="28"/>
      <c r="G25" s="28"/>
      <c r="H25" s="29"/>
      <c r="I25" s="8" t="s">
        <v>53</v>
      </c>
      <c r="J25" s="8" t="s">
        <v>53</v>
      </c>
      <c r="K25" s="30"/>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226" priority="9" stopIfTrue="1" operator="equal">
      <formula>"Faible"</formula>
    </cfRule>
    <cfRule type="cellIs" dxfId="225" priority="10" stopIfTrue="1" operator="equal">
      <formula>"Forte"</formula>
    </cfRule>
    <cfRule type="cellIs" dxfId="224" priority="11" stopIfTrue="1" operator="equal">
      <formula>"Très forte"</formula>
    </cfRule>
  </conditionalFormatting>
  <conditionalFormatting sqref="I18">
    <cfRule type="cellIs" dxfId="223" priority="5" stopIfTrue="1" operator="equal">
      <formula>"nonDefini"</formula>
    </cfRule>
    <cfRule type="cellIs" dxfId="222" priority="6" stopIfTrue="1" operator="equal">
      <formula>"Faible"</formula>
    </cfRule>
    <cfRule type="cellIs" dxfId="221" priority="7" stopIfTrue="1" operator="equal">
      <formula>"Forte"</formula>
    </cfRule>
    <cfRule type="cellIs" dxfId="220" priority="8" stopIfTrue="1" operator="equal">
      <formula>"Très forte"</formula>
    </cfRule>
  </conditionalFormatting>
  <conditionalFormatting sqref="I20">
    <cfRule type="cellIs" dxfId="219" priority="1" stopIfTrue="1" operator="equal">
      <formula>"nonDefini"</formula>
    </cfRule>
    <cfRule type="cellIs" dxfId="218" priority="2" stopIfTrue="1" operator="equal">
      <formula>"Faible"</formula>
    </cfRule>
    <cfRule type="cellIs" dxfId="217" priority="3" stopIfTrue="1" operator="equal">
      <formula>"Forte"</formula>
    </cfRule>
    <cfRule type="cellIs" dxfId="216" priority="4" stopIfTrue="1" operator="equal">
      <formula>"Très forte"</formula>
    </cfRule>
  </conditionalFormatting>
  <dataValidations count="2">
    <dataValidation type="list" allowBlank="1" showInputMessage="1" showErrorMessage="1" sqref="D18 F18 F20 D20 I24:J28">
      <formula1>RisqueNiveau</formula1>
    </dataValidation>
    <dataValidation type="list" allowBlank="1" showInputMessage="1" showErrorMessage="1" sqref="H4:K4">
      <formula1>traitement</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0" tint="-0.499984740745262"/>
    <pageSetUpPr fitToPage="1"/>
  </sheetPr>
  <dimension ref="A1:IU46"/>
  <sheetViews>
    <sheetView zoomScale="55" zoomScaleNormal="55" workbookViewId="0">
      <selection activeCell="C2" sqref="C2:F2"/>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11</v>
      </c>
      <c r="D2" s="144"/>
      <c r="E2" s="144"/>
      <c r="F2" s="145"/>
      <c r="G2" s="5"/>
      <c r="H2" s="6" t="s">
        <v>23</v>
      </c>
      <c r="I2" s="146" t="s">
        <v>71</v>
      </c>
      <c r="J2" s="147"/>
      <c r="K2" s="148"/>
    </row>
    <row r="3" spans="1:11" ht="16.5" customHeight="1" x14ac:dyDescent="0.2">
      <c r="A3" s="130" t="s">
        <v>24</v>
      </c>
      <c r="B3" s="131"/>
      <c r="C3" s="132" t="s">
        <v>57</v>
      </c>
      <c r="D3" s="133"/>
      <c r="E3" s="133"/>
      <c r="F3" s="133"/>
      <c r="G3" s="5"/>
      <c r="H3" s="134" t="s">
        <v>25</v>
      </c>
      <c r="I3" s="134"/>
      <c r="J3" s="134"/>
      <c r="K3" s="134"/>
    </row>
    <row r="4" spans="1:11" ht="21" customHeight="1" x14ac:dyDescent="0.2">
      <c r="A4" s="130" t="s">
        <v>26</v>
      </c>
      <c r="B4" s="131"/>
      <c r="C4" s="135">
        <v>42336</v>
      </c>
      <c r="D4" s="136"/>
      <c r="E4" s="136"/>
      <c r="F4" s="136"/>
      <c r="G4" s="5"/>
      <c r="H4" s="137" t="s">
        <v>2</v>
      </c>
      <c r="I4" s="137"/>
      <c r="J4" s="137"/>
      <c r="K4" s="137"/>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72</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73</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74</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32</v>
      </c>
      <c r="E18" s="9" t="s">
        <v>33</v>
      </c>
      <c r="F18" s="8" t="s">
        <v>34</v>
      </c>
      <c r="G18" s="10"/>
      <c r="H18" s="11" t="s">
        <v>35</v>
      </c>
      <c r="I18" s="116" t="str">
        <f>INDEX([1]Donnees!C13:G17,MATCH(F18,[1]Donnees!B13:B17,0),MATCH(D18,[1]Donnees!C12:G12,0))</f>
        <v>Très 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37</v>
      </c>
      <c r="E20" s="13" t="s">
        <v>33</v>
      </c>
      <c r="F20" s="8" t="s">
        <v>34</v>
      </c>
      <c r="G20" s="10"/>
      <c r="H20" s="11" t="s">
        <v>35</v>
      </c>
      <c r="I20" s="116" t="str">
        <f>INDEX([1]Donnees!C13:G17,MATCH(F20,[1]Donnees!B13:B17,0),MATCH(D20,[1]Donnees!C12:G12,0))</f>
        <v>Forte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75</v>
      </c>
      <c r="C24" s="150"/>
      <c r="D24" s="151"/>
      <c r="E24" s="44" t="s">
        <v>76</v>
      </c>
      <c r="F24" s="45" t="s">
        <v>77</v>
      </c>
      <c r="G24" s="23">
        <v>42338</v>
      </c>
      <c r="H24" s="43">
        <v>42333</v>
      </c>
      <c r="I24" s="8" t="s">
        <v>37</v>
      </c>
      <c r="J24" s="8" t="s">
        <v>34</v>
      </c>
      <c r="K24" s="24" t="s">
        <v>32</v>
      </c>
      <c r="L24" s="25"/>
      <c r="M24" s="25"/>
    </row>
    <row r="25" spans="1:13" ht="60" customHeight="1" x14ac:dyDescent="0.2">
      <c r="A25" s="20">
        <v>2</v>
      </c>
      <c r="B25" s="111"/>
      <c r="C25" s="112"/>
      <c r="D25" s="113"/>
      <c r="E25" s="27"/>
      <c r="F25" s="28"/>
      <c r="G25" s="28"/>
      <c r="H25" s="29"/>
      <c r="I25" s="8" t="s">
        <v>53</v>
      </c>
      <c r="J25" s="8" t="s">
        <v>53</v>
      </c>
      <c r="K25" s="30"/>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215" priority="9" stopIfTrue="1" operator="equal">
      <formula>"Faible"</formula>
    </cfRule>
    <cfRule type="cellIs" dxfId="214" priority="10" stopIfTrue="1" operator="equal">
      <formula>"Forte"</formula>
    </cfRule>
    <cfRule type="cellIs" dxfId="213" priority="11" stopIfTrue="1" operator="equal">
      <formula>"Très forte"</formula>
    </cfRule>
  </conditionalFormatting>
  <conditionalFormatting sqref="I18">
    <cfRule type="cellIs" dxfId="212" priority="5" stopIfTrue="1" operator="equal">
      <formula>"nonDefini"</formula>
    </cfRule>
    <cfRule type="cellIs" dxfId="211" priority="6" stopIfTrue="1" operator="equal">
      <formula>"Faible"</formula>
    </cfRule>
    <cfRule type="cellIs" dxfId="210" priority="7" stopIfTrue="1" operator="equal">
      <formula>"Forte"</formula>
    </cfRule>
    <cfRule type="cellIs" dxfId="209" priority="8" stopIfTrue="1" operator="equal">
      <formula>"Très forte"</formula>
    </cfRule>
  </conditionalFormatting>
  <conditionalFormatting sqref="I20">
    <cfRule type="cellIs" dxfId="208" priority="1" stopIfTrue="1" operator="equal">
      <formula>"nonDefini"</formula>
    </cfRule>
    <cfRule type="cellIs" dxfId="207" priority="2" stopIfTrue="1" operator="equal">
      <formula>"Faible"</formula>
    </cfRule>
    <cfRule type="cellIs" dxfId="206" priority="3" stopIfTrue="1" operator="equal">
      <formula>"Forte"</formula>
    </cfRule>
    <cfRule type="cellIs" dxfId="205" priority="4" stopIfTrue="1" operator="equal">
      <formula>"Très forte"</formula>
    </cfRule>
  </conditionalFormatting>
  <dataValidations count="2">
    <dataValidation type="list" allowBlank="1" showInputMessage="1" showErrorMessage="1" sqref="H4:K4">
      <formula1>traitement</formula1>
    </dataValidation>
    <dataValidation type="list" allowBlank="1" showInputMessage="1" showErrorMessage="1" sqref="D18 F18 F20 D20 I24:J28">
      <formula1>RisqueNiveau</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0" tint="-0.499984740745262"/>
    <pageSetUpPr fitToPage="1"/>
  </sheetPr>
  <dimension ref="A1:IU46"/>
  <sheetViews>
    <sheetView zoomScale="85" zoomScaleNormal="85" workbookViewId="0">
      <selection activeCell="C2" sqref="C2:F2"/>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13</v>
      </c>
      <c r="D2" s="144"/>
      <c r="E2" s="144"/>
      <c r="F2" s="145"/>
      <c r="G2" s="5"/>
      <c r="H2" s="6" t="s">
        <v>23</v>
      </c>
      <c r="I2" s="146" t="s">
        <v>78</v>
      </c>
      <c r="J2" s="147"/>
      <c r="K2" s="148"/>
    </row>
    <row r="3" spans="1:11" ht="16.5" customHeight="1" x14ac:dyDescent="0.2">
      <c r="A3" s="130" t="s">
        <v>24</v>
      </c>
      <c r="B3" s="131"/>
      <c r="C3" s="132" t="s">
        <v>79</v>
      </c>
      <c r="D3" s="133"/>
      <c r="E3" s="133"/>
      <c r="F3" s="133"/>
      <c r="G3" s="5"/>
      <c r="H3" s="134" t="s">
        <v>25</v>
      </c>
      <c r="I3" s="134"/>
      <c r="J3" s="134"/>
      <c r="K3" s="134"/>
    </row>
    <row r="4" spans="1:11" ht="21" customHeight="1" x14ac:dyDescent="0.2">
      <c r="A4" s="130" t="s">
        <v>26</v>
      </c>
      <c r="B4" s="131"/>
      <c r="C4" s="135">
        <v>42340</v>
      </c>
      <c r="D4" s="136"/>
      <c r="E4" s="136"/>
      <c r="F4" s="136"/>
      <c r="G4" s="5"/>
      <c r="H4" s="137" t="s">
        <v>2</v>
      </c>
      <c r="I4" s="137"/>
      <c r="J4" s="137"/>
      <c r="K4" s="137"/>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80</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81</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82</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32</v>
      </c>
      <c r="E18" s="9" t="s">
        <v>33</v>
      </c>
      <c r="F18" s="8" t="s">
        <v>32</v>
      </c>
      <c r="G18" s="10"/>
      <c r="H18" s="11" t="s">
        <v>35</v>
      </c>
      <c r="I18" s="116" t="str">
        <f>INDEX([2]Donnees!C13:G17,MATCH(F18,[2]Donnees!B13:B17,0),MATCH(D18,[2]Donnees!C12:G12,0))</f>
        <v>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32</v>
      </c>
      <c r="E20" s="13" t="s">
        <v>33</v>
      </c>
      <c r="F20" s="8" t="s">
        <v>32</v>
      </c>
      <c r="G20" s="10"/>
      <c r="H20" s="11" t="s">
        <v>35</v>
      </c>
      <c r="I20" s="116" t="str">
        <f>INDEX([2]Donnees!C13:G17,MATCH(F20,[2]Donnees!B13:B17,0),MATCH(D20,[2]Donnees!C12:G12,0))</f>
        <v>Forte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83</v>
      </c>
      <c r="C24" s="150"/>
      <c r="D24" s="151"/>
      <c r="E24" s="46" t="s">
        <v>84</v>
      </c>
      <c r="F24" s="45" t="s">
        <v>79</v>
      </c>
      <c r="G24" s="23">
        <v>42380</v>
      </c>
      <c r="H24" s="43">
        <v>42377</v>
      </c>
      <c r="I24" s="8" t="s">
        <v>37</v>
      </c>
      <c r="J24" s="8" t="s">
        <v>32</v>
      </c>
      <c r="K24" s="24" t="s">
        <v>32</v>
      </c>
      <c r="L24" s="25"/>
      <c r="M24" s="25"/>
    </row>
    <row r="25" spans="1:13" ht="60" customHeight="1" x14ac:dyDescent="0.2">
      <c r="A25" s="20">
        <v>2</v>
      </c>
      <c r="B25" s="111"/>
      <c r="C25" s="112"/>
      <c r="D25" s="113"/>
      <c r="E25" s="27"/>
      <c r="F25" s="28"/>
      <c r="G25" s="28"/>
      <c r="H25" s="29"/>
      <c r="I25" s="8" t="s">
        <v>53</v>
      </c>
      <c r="J25" s="8" t="s">
        <v>53</v>
      </c>
      <c r="K25" s="30"/>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204" priority="9" stopIfTrue="1" operator="equal">
      <formula>"Faible"</formula>
    </cfRule>
    <cfRule type="cellIs" dxfId="203" priority="10" stopIfTrue="1" operator="equal">
      <formula>"Forte"</formula>
    </cfRule>
    <cfRule type="cellIs" dxfId="202" priority="11" stopIfTrue="1" operator="equal">
      <formula>"Très forte"</formula>
    </cfRule>
  </conditionalFormatting>
  <conditionalFormatting sqref="I18">
    <cfRule type="cellIs" dxfId="201" priority="5" stopIfTrue="1" operator="equal">
      <formula>"nonDefini"</formula>
    </cfRule>
    <cfRule type="cellIs" dxfId="200" priority="6" stopIfTrue="1" operator="equal">
      <formula>"Faible"</formula>
    </cfRule>
    <cfRule type="cellIs" dxfId="199" priority="7" stopIfTrue="1" operator="equal">
      <formula>"Forte"</formula>
    </cfRule>
    <cfRule type="cellIs" dxfId="198" priority="8" stopIfTrue="1" operator="equal">
      <formula>"Très forte"</formula>
    </cfRule>
  </conditionalFormatting>
  <conditionalFormatting sqref="I20">
    <cfRule type="cellIs" dxfId="197" priority="1" stopIfTrue="1" operator="equal">
      <formula>"nonDefini"</formula>
    </cfRule>
    <cfRule type="cellIs" dxfId="196" priority="2" stopIfTrue="1" operator="equal">
      <formula>"Faible"</formula>
    </cfRule>
    <cfRule type="cellIs" dxfId="195" priority="3" stopIfTrue="1" operator="equal">
      <formula>"Forte"</formula>
    </cfRule>
    <cfRule type="cellIs" dxfId="194" priority="4" stopIfTrue="1" operator="equal">
      <formula>"Très forte"</formula>
    </cfRule>
  </conditionalFormatting>
  <dataValidations count="2">
    <dataValidation type="list" allowBlank="1" showInputMessage="1" showErrorMessage="1" sqref="H4:K4">
      <formula1>traitement</formula1>
    </dataValidation>
    <dataValidation type="list" allowBlank="1" showInputMessage="1" showErrorMessage="1" sqref="D18 F18 F20 D20 I24:J28">
      <formula1>RisqueNiveau</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0" tint="-0.499984740745262"/>
    <pageSetUpPr fitToPage="1"/>
  </sheetPr>
  <dimension ref="A1:IU46"/>
  <sheetViews>
    <sheetView zoomScale="70" zoomScaleNormal="70" workbookViewId="0">
      <selection activeCell="C2" sqref="C2:F2"/>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12</v>
      </c>
      <c r="D2" s="144"/>
      <c r="E2" s="144"/>
      <c r="F2" s="145"/>
      <c r="G2" s="5"/>
      <c r="H2" s="6" t="s">
        <v>23</v>
      </c>
      <c r="I2" s="146" t="s">
        <v>85</v>
      </c>
      <c r="J2" s="147"/>
      <c r="K2" s="148"/>
    </row>
    <row r="3" spans="1:11" ht="16.5" customHeight="1" x14ac:dyDescent="0.2">
      <c r="A3" s="130" t="s">
        <v>24</v>
      </c>
      <c r="B3" s="131"/>
      <c r="C3" s="132" t="s">
        <v>57</v>
      </c>
      <c r="D3" s="133"/>
      <c r="E3" s="133"/>
      <c r="F3" s="133"/>
      <c r="G3" s="5"/>
      <c r="H3" s="134" t="s">
        <v>25</v>
      </c>
      <c r="I3" s="134"/>
      <c r="J3" s="134"/>
      <c r="K3" s="134"/>
    </row>
    <row r="4" spans="1:11" ht="21" customHeight="1" x14ac:dyDescent="0.2">
      <c r="A4" s="130" t="s">
        <v>26</v>
      </c>
      <c r="B4" s="131"/>
      <c r="C4" s="135">
        <v>42331</v>
      </c>
      <c r="D4" s="136"/>
      <c r="E4" s="136"/>
      <c r="F4" s="136"/>
      <c r="G4" s="5"/>
      <c r="H4" s="137" t="s">
        <v>2</v>
      </c>
      <c r="I4" s="137"/>
      <c r="J4" s="137"/>
      <c r="K4" s="137"/>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86</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87</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88</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32</v>
      </c>
      <c r="E18" s="9" t="s">
        <v>33</v>
      </c>
      <c r="F18" s="8" t="s">
        <v>32</v>
      </c>
      <c r="G18" s="10"/>
      <c r="H18" s="11" t="s">
        <v>35</v>
      </c>
      <c r="I18" s="116" t="str">
        <f>INDEX([2]Donnees!C13:G17,MATCH(F18,[2]Donnees!B13:B17,0),MATCH(D18,[2]Donnees!C12:G12,0))</f>
        <v>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32</v>
      </c>
      <c r="E20" s="13" t="s">
        <v>33</v>
      </c>
      <c r="F20" s="8" t="s">
        <v>32</v>
      </c>
      <c r="G20" s="10"/>
      <c r="H20" s="11" t="s">
        <v>35</v>
      </c>
      <c r="I20" s="116" t="str">
        <f>INDEX([2]Donnees!C13:G17,MATCH(F20,[2]Donnees!B13:B17,0),MATCH(D20,[2]Donnees!C12:G12,0))</f>
        <v>Forte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89</v>
      </c>
      <c r="C24" s="150"/>
      <c r="D24" s="151"/>
      <c r="E24" s="46" t="s">
        <v>90</v>
      </c>
      <c r="F24" s="45" t="s">
        <v>57</v>
      </c>
      <c r="G24" s="23">
        <v>42331</v>
      </c>
      <c r="H24" s="43">
        <v>42334</v>
      </c>
      <c r="I24" s="8" t="s">
        <v>37</v>
      </c>
      <c r="J24" s="8" t="s">
        <v>32</v>
      </c>
      <c r="K24" s="24" t="s">
        <v>32</v>
      </c>
      <c r="L24" s="25"/>
      <c r="M24" s="25"/>
    </row>
    <row r="25" spans="1:13" ht="60" customHeight="1" x14ac:dyDescent="0.2">
      <c r="A25" s="20">
        <v>2</v>
      </c>
      <c r="B25" s="111"/>
      <c r="C25" s="112"/>
      <c r="D25" s="113"/>
      <c r="E25" s="27"/>
      <c r="F25" s="28"/>
      <c r="G25" s="28"/>
      <c r="H25" s="29"/>
      <c r="I25" s="8" t="s">
        <v>53</v>
      </c>
      <c r="J25" s="8" t="s">
        <v>53</v>
      </c>
      <c r="K25" s="30"/>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193" priority="9" stopIfTrue="1" operator="equal">
      <formula>"Faible"</formula>
    </cfRule>
    <cfRule type="cellIs" dxfId="192" priority="10" stopIfTrue="1" operator="equal">
      <formula>"Forte"</formula>
    </cfRule>
    <cfRule type="cellIs" dxfId="191" priority="11" stopIfTrue="1" operator="equal">
      <formula>"Très forte"</formula>
    </cfRule>
  </conditionalFormatting>
  <conditionalFormatting sqref="I18">
    <cfRule type="cellIs" dxfId="190" priority="5" stopIfTrue="1" operator="equal">
      <formula>"nonDefini"</formula>
    </cfRule>
    <cfRule type="cellIs" dxfId="189" priority="6" stopIfTrue="1" operator="equal">
      <formula>"Faible"</formula>
    </cfRule>
    <cfRule type="cellIs" dxfId="188" priority="7" stopIfTrue="1" operator="equal">
      <formula>"Forte"</formula>
    </cfRule>
    <cfRule type="cellIs" dxfId="187" priority="8" stopIfTrue="1" operator="equal">
      <formula>"Très forte"</formula>
    </cfRule>
  </conditionalFormatting>
  <conditionalFormatting sqref="I20">
    <cfRule type="cellIs" dxfId="186" priority="1" stopIfTrue="1" operator="equal">
      <formula>"nonDefini"</formula>
    </cfRule>
    <cfRule type="cellIs" dxfId="185" priority="2" stopIfTrue="1" operator="equal">
      <formula>"Faible"</formula>
    </cfRule>
    <cfRule type="cellIs" dxfId="184" priority="3" stopIfTrue="1" operator="equal">
      <formula>"Forte"</formula>
    </cfRule>
    <cfRule type="cellIs" dxfId="183" priority="4" stopIfTrue="1" operator="equal">
      <formula>"Très forte"</formula>
    </cfRule>
  </conditionalFormatting>
  <dataValidations count="2">
    <dataValidation type="list" allowBlank="1" showInputMessage="1" showErrorMessage="1" sqref="D18 F18 F20 D20 I24:J28">
      <formula1>RisqueNiveau</formula1>
    </dataValidation>
    <dataValidation type="list" allowBlank="1" showInputMessage="1" showErrorMessage="1" sqref="H4:K4">
      <formula1>traitement</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0" tint="-0.499984740745262"/>
    <pageSetUpPr fitToPage="1"/>
  </sheetPr>
  <dimension ref="A1:IU46"/>
  <sheetViews>
    <sheetView topLeftCell="B5" zoomScale="70" zoomScaleNormal="70" workbookViewId="0">
      <selection activeCell="C2" sqref="C2:F2"/>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14</v>
      </c>
      <c r="D2" s="144"/>
      <c r="E2" s="144"/>
      <c r="F2" s="145"/>
      <c r="G2" s="5"/>
      <c r="H2" s="6" t="s">
        <v>23</v>
      </c>
      <c r="I2" s="146" t="s">
        <v>107</v>
      </c>
      <c r="J2" s="147"/>
      <c r="K2" s="148"/>
    </row>
    <row r="3" spans="1:11" ht="16.5" customHeight="1" x14ac:dyDescent="0.2">
      <c r="A3" s="130" t="s">
        <v>24</v>
      </c>
      <c r="B3" s="131"/>
      <c r="C3" s="132" t="s">
        <v>79</v>
      </c>
      <c r="D3" s="133"/>
      <c r="E3" s="133"/>
      <c r="F3" s="133"/>
      <c r="G3" s="5"/>
      <c r="H3" s="134" t="s">
        <v>25</v>
      </c>
      <c r="I3" s="134"/>
      <c r="J3" s="134"/>
      <c r="K3" s="134"/>
    </row>
    <row r="4" spans="1:11" ht="21" customHeight="1" x14ac:dyDescent="0.2">
      <c r="A4" s="130" t="s">
        <v>26</v>
      </c>
      <c r="B4" s="131"/>
      <c r="C4" s="135">
        <v>42346</v>
      </c>
      <c r="D4" s="136"/>
      <c r="E4" s="136"/>
      <c r="F4" s="136"/>
      <c r="G4" s="5"/>
      <c r="H4" s="137" t="s">
        <v>2</v>
      </c>
      <c r="I4" s="137"/>
      <c r="J4" s="137"/>
      <c r="K4" s="137"/>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28" t="s">
        <v>91</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92</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93</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34</v>
      </c>
      <c r="E18" s="9" t="s">
        <v>33</v>
      </c>
      <c r="F18" s="8" t="s">
        <v>32</v>
      </c>
      <c r="G18" s="10"/>
      <c r="H18" s="11" t="s">
        <v>35</v>
      </c>
      <c r="I18" s="116" t="str">
        <f>INDEX([3]Donnees!C13:G17,MATCH(F18,[3]Donnees!B13:B17,0),MATCH(D18,[3]Donnees!C12:G12,0))</f>
        <v>Très 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34</v>
      </c>
      <c r="E20" s="13" t="s">
        <v>33</v>
      </c>
      <c r="F20" s="8" t="s">
        <v>37</v>
      </c>
      <c r="G20" s="10"/>
      <c r="H20" s="11" t="s">
        <v>35</v>
      </c>
      <c r="I20" s="116" t="str">
        <f>INDEX([3]Donnees!C13:G17,MATCH(F20,[3]Donnees!B13:B17,0),MATCH(D20,[3]Donnees!C12:G12,0))</f>
        <v>Forte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94</v>
      </c>
      <c r="C24" s="150"/>
      <c r="D24" s="151"/>
      <c r="E24" s="44" t="s">
        <v>95</v>
      </c>
      <c r="F24" s="45" t="s">
        <v>79</v>
      </c>
      <c r="G24" s="23">
        <v>42377</v>
      </c>
      <c r="H24" s="43" t="s">
        <v>108</v>
      </c>
      <c r="I24" s="8" t="s">
        <v>37</v>
      </c>
      <c r="J24" s="8" t="s">
        <v>34</v>
      </c>
      <c r="K24" s="24" t="s">
        <v>32</v>
      </c>
      <c r="L24" s="25"/>
      <c r="M24" s="25"/>
    </row>
    <row r="25" spans="1:13" ht="60" customHeight="1" x14ac:dyDescent="0.2">
      <c r="A25" s="20">
        <v>2</v>
      </c>
      <c r="B25" s="111"/>
      <c r="C25" s="112"/>
      <c r="D25" s="113"/>
      <c r="E25" s="27"/>
      <c r="F25" s="28"/>
      <c r="G25" s="28"/>
      <c r="H25" s="29"/>
      <c r="I25" s="8" t="s">
        <v>53</v>
      </c>
      <c r="J25" s="8" t="s">
        <v>53</v>
      </c>
      <c r="K25" s="30"/>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182" priority="9" stopIfTrue="1" operator="equal">
      <formula>"Faible"</formula>
    </cfRule>
    <cfRule type="cellIs" dxfId="181" priority="10" stopIfTrue="1" operator="equal">
      <formula>"Forte"</formula>
    </cfRule>
    <cfRule type="cellIs" dxfId="180" priority="11" stopIfTrue="1" operator="equal">
      <formula>"Très forte"</formula>
    </cfRule>
  </conditionalFormatting>
  <conditionalFormatting sqref="I18">
    <cfRule type="cellIs" dxfId="179" priority="5" stopIfTrue="1" operator="equal">
      <formula>"nonDefini"</formula>
    </cfRule>
    <cfRule type="cellIs" dxfId="178" priority="6" stopIfTrue="1" operator="equal">
      <formula>"Faible"</formula>
    </cfRule>
    <cfRule type="cellIs" dxfId="177" priority="7" stopIfTrue="1" operator="equal">
      <formula>"Forte"</formula>
    </cfRule>
    <cfRule type="cellIs" dxfId="176" priority="8" stopIfTrue="1" operator="equal">
      <formula>"Très forte"</formula>
    </cfRule>
  </conditionalFormatting>
  <conditionalFormatting sqref="I20">
    <cfRule type="cellIs" dxfId="175" priority="1" stopIfTrue="1" operator="equal">
      <formula>"nonDefini"</formula>
    </cfRule>
    <cfRule type="cellIs" dxfId="174" priority="2" stopIfTrue="1" operator="equal">
      <formula>"Faible"</formula>
    </cfRule>
    <cfRule type="cellIs" dxfId="173" priority="3" stopIfTrue="1" operator="equal">
      <formula>"Forte"</formula>
    </cfRule>
    <cfRule type="cellIs" dxfId="172" priority="4" stopIfTrue="1" operator="equal">
      <formula>"Très forte"</formula>
    </cfRule>
  </conditionalFormatting>
  <dataValidations count="2">
    <dataValidation type="list" allowBlank="1" showInputMessage="1" showErrorMessage="1" sqref="D18 F18 F20 D20 I24:J28">
      <formula1>RisqueNiveau</formula1>
    </dataValidation>
    <dataValidation type="list" allowBlank="1" showInputMessage="1" showErrorMessage="1" sqref="H4:K4">
      <formula1>traitement</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K32"/>
  <sheetViews>
    <sheetView topLeftCell="A12" zoomScale="85" zoomScaleNormal="85" workbookViewId="0">
      <selection activeCell="F39" sqref="F39"/>
    </sheetView>
  </sheetViews>
  <sheetFormatPr baseColWidth="10" defaultRowHeight="12.75" x14ac:dyDescent="0.2"/>
  <cols>
    <col min="1" max="3" width="11.42578125" style="4"/>
    <col min="4" max="4" width="8.85546875" style="4" bestFit="1" customWidth="1"/>
    <col min="5" max="5" width="15.5703125" style="4" customWidth="1"/>
    <col min="6" max="7" width="11.42578125" style="4"/>
    <col min="8" max="8" width="20.5703125" style="4" customWidth="1"/>
    <col min="9" max="16384" width="11.42578125" style="4"/>
  </cols>
  <sheetData>
    <row r="1" spans="1:11" ht="26.25" customHeight="1" x14ac:dyDescent="0.2">
      <c r="A1" s="175" t="s">
        <v>22</v>
      </c>
      <c r="B1" s="176"/>
      <c r="C1" s="177" t="s">
        <v>16</v>
      </c>
      <c r="D1" s="178"/>
      <c r="E1" s="178"/>
      <c r="F1" s="179"/>
      <c r="G1" s="74"/>
      <c r="H1" s="75" t="s">
        <v>23</v>
      </c>
      <c r="I1" s="180" t="s">
        <v>96</v>
      </c>
      <c r="J1" s="181"/>
      <c r="K1" s="182"/>
    </row>
    <row r="2" spans="1:11" x14ac:dyDescent="0.2">
      <c r="A2" s="183" t="s">
        <v>24</v>
      </c>
      <c r="B2" s="184"/>
      <c r="C2" s="185" t="s">
        <v>167</v>
      </c>
      <c r="D2" s="186"/>
      <c r="E2" s="186"/>
      <c r="F2" s="186"/>
      <c r="G2" s="74"/>
      <c r="H2" s="187" t="s">
        <v>25</v>
      </c>
      <c r="I2" s="187"/>
      <c r="J2" s="187"/>
      <c r="K2" s="187"/>
    </row>
    <row r="3" spans="1:11" x14ac:dyDescent="0.2">
      <c r="A3" s="183" t="s">
        <v>26</v>
      </c>
      <c r="B3" s="184"/>
      <c r="C3" s="188">
        <v>42373</v>
      </c>
      <c r="D3" s="189"/>
      <c r="E3" s="189"/>
      <c r="F3" s="189"/>
      <c r="G3" s="74"/>
      <c r="H3" s="190" t="s">
        <v>18</v>
      </c>
      <c r="I3" s="190"/>
      <c r="J3" s="190"/>
      <c r="K3" s="190"/>
    </row>
    <row r="4" spans="1:11" x14ac:dyDescent="0.2">
      <c r="A4" s="191"/>
      <c r="B4" s="191"/>
      <c r="C4" s="191"/>
      <c r="D4" s="191"/>
      <c r="E4" s="191"/>
      <c r="F4" s="191"/>
      <c r="G4" s="126"/>
      <c r="H4" s="191"/>
      <c r="I4" s="191"/>
      <c r="J4" s="47"/>
      <c r="K4" s="47"/>
    </row>
    <row r="5" spans="1:11" ht="15.75" x14ac:dyDescent="0.25">
      <c r="A5" s="164" t="s">
        <v>27</v>
      </c>
      <c r="B5" s="165"/>
      <c r="C5" s="165"/>
      <c r="D5" s="165"/>
      <c r="E5" s="165"/>
      <c r="F5" s="165"/>
      <c r="G5" s="165"/>
      <c r="H5" s="165"/>
      <c r="I5" s="165"/>
      <c r="J5" s="165"/>
      <c r="K5" s="166"/>
    </row>
    <row r="6" spans="1:11" x14ac:dyDescent="0.2">
      <c r="A6" s="167" t="s">
        <v>97</v>
      </c>
      <c r="B6" s="168"/>
      <c r="C6" s="168"/>
      <c r="D6" s="168"/>
      <c r="E6" s="168"/>
      <c r="F6" s="168"/>
      <c r="G6" s="168"/>
      <c r="H6" s="168"/>
      <c r="I6" s="168"/>
      <c r="J6" s="168"/>
      <c r="K6" s="168"/>
    </row>
    <row r="7" spans="1:11" x14ac:dyDescent="0.2">
      <c r="A7" s="168"/>
      <c r="B7" s="168"/>
      <c r="C7" s="168"/>
      <c r="D7" s="168"/>
      <c r="E7" s="168"/>
      <c r="F7" s="168"/>
      <c r="G7" s="168"/>
      <c r="H7" s="168"/>
      <c r="I7" s="168"/>
      <c r="J7" s="168"/>
      <c r="K7" s="168"/>
    </row>
    <row r="8" spans="1:11" x14ac:dyDescent="0.2">
      <c r="A8" s="126"/>
      <c r="B8" s="126"/>
      <c r="C8" s="126"/>
      <c r="D8" s="126"/>
      <c r="E8" s="126"/>
      <c r="F8" s="126"/>
      <c r="G8" s="126"/>
      <c r="H8" s="126"/>
      <c r="I8" s="126"/>
      <c r="J8" s="47"/>
      <c r="K8" s="47"/>
    </row>
    <row r="9" spans="1:11" ht="15.75" x14ac:dyDescent="0.25">
      <c r="A9" s="164" t="s">
        <v>28</v>
      </c>
      <c r="B9" s="165"/>
      <c r="C9" s="165"/>
      <c r="D9" s="165"/>
      <c r="E9" s="165"/>
      <c r="F9" s="165"/>
      <c r="G9" s="165"/>
      <c r="H9" s="165"/>
      <c r="I9" s="165"/>
      <c r="J9" s="165"/>
      <c r="K9" s="166"/>
    </row>
    <row r="10" spans="1:11" x14ac:dyDescent="0.2">
      <c r="A10" s="167" t="s">
        <v>98</v>
      </c>
      <c r="B10" s="168"/>
      <c r="C10" s="168"/>
      <c r="D10" s="168"/>
      <c r="E10" s="168"/>
      <c r="F10" s="168"/>
      <c r="G10" s="168"/>
      <c r="H10" s="168"/>
      <c r="I10" s="168"/>
      <c r="J10" s="168"/>
      <c r="K10" s="168"/>
    </row>
    <row r="11" spans="1:11" x14ac:dyDescent="0.2">
      <c r="A11" s="168"/>
      <c r="B11" s="168"/>
      <c r="C11" s="168"/>
      <c r="D11" s="168"/>
      <c r="E11" s="168"/>
      <c r="F11" s="168"/>
      <c r="G11" s="168"/>
      <c r="H11" s="168"/>
      <c r="I11" s="168"/>
      <c r="J11" s="168"/>
      <c r="K11" s="168"/>
    </row>
    <row r="12" spans="1:11" x14ac:dyDescent="0.2">
      <c r="A12" s="126" t="s">
        <v>60</v>
      </c>
      <c r="B12" s="126"/>
      <c r="C12" s="126"/>
      <c r="D12" s="126"/>
      <c r="E12" s="126"/>
      <c r="F12" s="126"/>
      <c r="G12" s="126"/>
      <c r="H12" s="126"/>
      <c r="I12" s="126"/>
      <c r="J12" s="47"/>
      <c r="K12" s="47"/>
    </row>
    <row r="13" spans="1:11" ht="15.75" x14ac:dyDescent="0.25">
      <c r="A13" s="164" t="s">
        <v>29</v>
      </c>
      <c r="B13" s="165"/>
      <c r="C13" s="165"/>
      <c r="D13" s="165"/>
      <c r="E13" s="165"/>
      <c r="F13" s="165"/>
      <c r="G13" s="165"/>
      <c r="H13" s="165"/>
      <c r="I13" s="165"/>
      <c r="J13" s="165"/>
      <c r="K13" s="166"/>
    </row>
    <row r="14" spans="1:11" ht="78.75" customHeight="1" x14ac:dyDescent="0.2">
      <c r="A14" s="167" t="s">
        <v>99</v>
      </c>
      <c r="B14" s="168"/>
      <c r="C14" s="168"/>
      <c r="D14" s="168"/>
      <c r="E14" s="168"/>
      <c r="F14" s="168"/>
      <c r="G14" s="168"/>
      <c r="H14" s="168"/>
      <c r="I14" s="168"/>
      <c r="J14" s="168"/>
      <c r="K14" s="168"/>
    </row>
    <row r="15" spans="1:11" x14ac:dyDescent="0.2">
      <c r="A15" s="168"/>
      <c r="B15" s="168"/>
      <c r="C15" s="168"/>
      <c r="D15" s="168"/>
      <c r="E15" s="168"/>
      <c r="F15" s="168"/>
      <c r="G15" s="168"/>
      <c r="H15" s="168"/>
      <c r="I15" s="168"/>
      <c r="J15" s="168"/>
      <c r="K15" s="168"/>
    </row>
    <row r="16" spans="1:11" x14ac:dyDescent="0.2">
      <c r="A16" s="126"/>
      <c r="B16" s="126"/>
      <c r="C16" s="126"/>
      <c r="D16" s="126"/>
      <c r="E16" s="126"/>
      <c r="F16" s="126"/>
      <c r="G16" s="126"/>
      <c r="H16" s="126"/>
      <c r="I16" s="126"/>
      <c r="J16" s="47"/>
      <c r="K16" s="47"/>
    </row>
    <row r="17" spans="1:11" ht="14.25" x14ac:dyDescent="0.2">
      <c r="A17" s="169" t="s">
        <v>30</v>
      </c>
      <c r="B17" s="170"/>
      <c r="C17" s="72" t="s">
        <v>31</v>
      </c>
      <c r="D17" s="52" t="s">
        <v>34</v>
      </c>
      <c r="E17" s="73" t="s">
        <v>33</v>
      </c>
      <c r="F17" s="52" t="s">
        <v>34</v>
      </c>
      <c r="G17" s="70"/>
      <c r="H17" s="69" t="s">
        <v>129</v>
      </c>
      <c r="I17" s="171" t="s">
        <v>130</v>
      </c>
      <c r="J17" s="172"/>
      <c r="K17" s="172"/>
    </row>
    <row r="18" spans="1:11" x14ac:dyDescent="0.2">
      <c r="A18" s="68"/>
      <c r="B18" s="68"/>
      <c r="C18" s="68"/>
      <c r="D18" s="68"/>
      <c r="E18" s="68"/>
      <c r="F18" s="68"/>
      <c r="G18" s="68"/>
      <c r="H18" s="68"/>
      <c r="I18" s="68"/>
      <c r="J18" s="47"/>
      <c r="K18" s="47"/>
    </row>
    <row r="19" spans="1:11" ht="14.25" x14ac:dyDescent="0.2">
      <c r="A19" s="169" t="s">
        <v>36</v>
      </c>
      <c r="B19" s="170"/>
      <c r="C19" s="72" t="s">
        <v>31</v>
      </c>
      <c r="D19" s="52" t="s">
        <v>37</v>
      </c>
      <c r="E19" s="71" t="s">
        <v>33</v>
      </c>
      <c r="F19" s="52" t="s">
        <v>32</v>
      </c>
      <c r="G19" s="70"/>
      <c r="H19" s="69" t="s">
        <v>129</v>
      </c>
      <c r="I19" s="173" t="s">
        <v>32</v>
      </c>
      <c r="J19" s="174"/>
      <c r="K19" s="174"/>
    </row>
    <row r="20" spans="1:11" x14ac:dyDescent="0.2">
      <c r="A20" s="68"/>
      <c r="B20" s="68"/>
      <c r="C20" s="68"/>
      <c r="D20" s="68"/>
      <c r="E20" s="68"/>
      <c r="F20" s="68"/>
      <c r="G20" s="68"/>
      <c r="H20" s="68"/>
      <c r="I20" s="68"/>
      <c r="J20" s="47"/>
      <c r="K20" s="47"/>
    </row>
    <row r="21" spans="1:11" ht="15.75" x14ac:dyDescent="0.25">
      <c r="A21" s="164" t="s">
        <v>38</v>
      </c>
      <c r="B21" s="165"/>
      <c r="C21" s="165"/>
      <c r="D21" s="165"/>
      <c r="E21" s="165"/>
      <c r="F21" s="165"/>
      <c r="G21" s="165"/>
      <c r="H21" s="165"/>
      <c r="I21" s="165"/>
      <c r="J21" s="165"/>
      <c r="K21" s="166"/>
    </row>
    <row r="22" spans="1:11" ht="51" x14ac:dyDescent="0.2">
      <c r="A22" s="67" t="s">
        <v>39</v>
      </c>
      <c r="B22" s="155" t="s">
        <v>40</v>
      </c>
      <c r="C22" s="156"/>
      <c r="D22" s="157"/>
      <c r="E22" s="66" t="s">
        <v>41</v>
      </c>
      <c r="F22" s="65" t="s">
        <v>42</v>
      </c>
      <c r="G22" s="64" t="s">
        <v>43</v>
      </c>
      <c r="H22" s="64" t="s">
        <v>44</v>
      </c>
      <c r="I22" s="64" t="s">
        <v>45</v>
      </c>
      <c r="J22" s="64" t="s">
        <v>46</v>
      </c>
      <c r="K22" s="64" t="s">
        <v>47</v>
      </c>
    </row>
    <row r="23" spans="1:11" ht="38.25" customHeight="1" x14ac:dyDescent="0.2">
      <c r="A23" s="56">
        <v>1</v>
      </c>
      <c r="B23" s="158" t="s">
        <v>100</v>
      </c>
      <c r="C23" s="159"/>
      <c r="D23" s="160"/>
      <c r="E23" s="63" t="s">
        <v>101</v>
      </c>
      <c r="F23" s="62" t="s">
        <v>102</v>
      </c>
      <c r="G23" s="53">
        <v>42382</v>
      </c>
      <c r="H23" s="53">
        <v>42382</v>
      </c>
      <c r="I23" s="52" t="s">
        <v>37</v>
      </c>
      <c r="J23" s="52" t="s">
        <v>34</v>
      </c>
      <c r="K23" s="24" t="s">
        <v>32</v>
      </c>
    </row>
    <row r="24" spans="1:11" ht="60" customHeight="1" x14ac:dyDescent="0.2">
      <c r="A24" s="56">
        <v>2</v>
      </c>
      <c r="B24" s="152" t="s">
        <v>103</v>
      </c>
      <c r="C24" s="153"/>
      <c r="D24" s="154"/>
      <c r="E24" s="55" t="s">
        <v>101</v>
      </c>
      <c r="F24" s="54" t="s">
        <v>104</v>
      </c>
      <c r="G24" s="53">
        <v>42394</v>
      </c>
      <c r="H24" s="53">
        <v>42394</v>
      </c>
      <c r="I24" s="52" t="s">
        <v>37</v>
      </c>
      <c r="J24" s="52" t="s">
        <v>32</v>
      </c>
      <c r="K24" s="24" t="s">
        <v>32</v>
      </c>
    </row>
    <row r="25" spans="1:11" ht="31.5" customHeight="1" x14ac:dyDescent="0.2">
      <c r="A25" s="56">
        <v>3</v>
      </c>
      <c r="B25" s="152" t="s">
        <v>105</v>
      </c>
      <c r="C25" s="153"/>
      <c r="D25" s="154"/>
      <c r="E25" s="55" t="s">
        <v>101</v>
      </c>
      <c r="F25" s="54" t="s">
        <v>106</v>
      </c>
      <c r="G25" s="53">
        <v>42394</v>
      </c>
      <c r="H25" s="53">
        <v>42394</v>
      </c>
      <c r="I25" s="52" t="s">
        <v>37</v>
      </c>
      <c r="J25" s="52" t="s">
        <v>32</v>
      </c>
      <c r="K25" s="24" t="s">
        <v>32</v>
      </c>
    </row>
    <row r="26" spans="1:11" ht="39" customHeight="1" x14ac:dyDescent="0.2">
      <c r="A26" s="56">
        <v>4</v>
      </c>
      <c r="B26" s="161" t="s">
        <v>128</v>
      </c>
      <c r="C26" s="153"/>
      <c r="D26" s="154"/>
      <c r="E26" s="61" t="s">
        <v>101</v>
      </c>
      <c r="F26" s="60" t="s">
        <v>3</v>
      </c>
      <c r="G26" s="53">
        <v>42398</v>
      </c>
      <c r="H26" s="53">
        <v>42431</v>
      </c>
      <c r="I26" s="8" t="s">
        <v>115</v>
      </c>
      <c r="J26" s="8" t="s">
        <v>116</v>
      </c>
      <c r="K26" s="30" t="s">
        <v>32</v>
      </c>
    </row>
    <row r="27" spans="1:11" ht="25.5" x14ac:dyDescent="0.2">
      <c r="A27" s="56">
        <v>5</v>
      </c>
      <c r="B27" s="158" t="s">
        <v>100</v>
      </c>
      <c r="C27" s="159"/>
      <c r="D27" s="160"/>
      <c r="E27" s="63" t="s">
        <v>101</v>
      </c>
      <c r="F27" s="62" t="s">
        <v>102</v>
      </c>
      <c r="G27" s="53">
        <v>42460</v>
      </c>
      <c r="H27" s="53">
        <v>42460</v>
      </c>
      <c r="I27" s="52" t="s">
        <v>37</v>
      </c>
      <c r="J27" s="8" t="s">
        <v>116</v>
      </c>
      <c r="K27" s="24" t="s">
        <v>32</v>
      </c>
    </row>
    <row r="28" spans="1:11" ht="24" customHeight="1" x14ac:dyDescent="0.2">
      <c r="A28" s="56">
        <v>6</v>
      </c>
      <c r="B28" s="161" t="s">
        <v>168</v>
      </c>
      <c r="C28" s="162"/>
      <c r="D28" s="163"/>
      <c r="E28" s="86" t="s">
        <v>101</v>
      </c>
      <c r="F28" s="54" t="s">
        <v>169</v>
      </c>
      <c r="G28" s="53">
        <v>42461</v>
      </c>
      <c r="H28" s="53">
        <v>42461</v>
      </c>
      <c r="I28" s="52" t="s">
        <v>37</v>
      </c>
      <c r="J28" s="52" t="s">
        <v>32</v>
      </c>
      <c r="K28" s="24" t="s">
        <v>32</v>
      </c>
    </row>
    <row r="29" spans="1:11" x14ac:dyDescent="0.2">
      <c r="A29" s="56">
        <v>7</v>
      </c>
      <c r="B29" s="152"/>
      <c r="C29" s="153"/>
      <c r="D29" s="154"/>
      <c r="E29" s="55"/>
      <c r="F29" s="54"/>
      <c r="G29" s="54"/>
      <c r="H29" s="53"/>
      <c r="I29" s="52" t="s">
        <v>53</v>
      </c>
      <c r="J29" s="52" t="s">
        <v>53</v>
      </c>
      <c r="K29" s="24"/>
    </row>
    <row r="30" spans="1:11" x14ac:dyDescent="0.2">
      <c r="A30" s="47"/>
      <c r="B30" s="47"/>
      <c r="C30" s="47"/>
      <c r="D30" s="47"/>
      <c r="E30" s="47"/>
      <c r="F30" s="47"/>
      <c r="G30" s="47"/>
      <c r="H30" s="47"/>
      <c r="I30" s="47"/>
      <c r="J30" s="47"/>
      <c r="K30" s="47"/>
    </row>
    <row r="31" spans="1:11" ht="13.5" thickBot="1" x14ac:dyDescent="0.25">
      <c r="A31" s="51"/>
      <c r="B31" s="51"/>
      <c r="C31" s="51"/>
      <c r="D31" s="51"/>
      <c r="E31" s="51"/>
      <c r="F31" s="51"/>
      <c r="G31" s="47"/>
      <c r="H31" s="47"/>
      <c r="I31" s="47"/>
      <c r="J31" s="47"/>
      <c r="K31" s="47"/>
    </row>
    <row r="32" spans="1:11" ht="15" thickBot="1" x14ac:dyDescent="0.25">
      <c r="A32" s="50" t="str">
        <f>"*"</f>
        <v>*</v>
      </c>
      <c r="B32" s="49" t="s">
        <v>54</v>
      </c>
      <c r="C32" s="49" t="s">
        <v>55</v>
      </c>
      <c r="D32" s="49"/>
      <c r="E32" s="49"/>
      <c r="F32" s="48"/>
      <c r="G32" s="47"/>
      <c r="H32" s="47"/>
      <c r="I32" s="47"/>
      <c r="J32" s="47"/>
      <c r="K32" s="47"/>
    </row>
  </sheetData>
  <mergeCells count="32">
    <mergeCell ref="A6:K7"/>
    <mergeCell ref="A1:B1"/>
    <mergeCell ref="C1:F1"/>
    <mergeCell ref="I1:K1"/>
    <mergeCell ref="A2:B2"/>
    <mergeCell ref="C2:F2"/>
    <mergeCell ref="H2:K2"/>
    <mergeCell ref="A3:B3"/>
    <mergeCell ref="C3:F3"/>
    <mergeCell ref="H3:K3"/>
    <mergeCell ref="A4:I4"/>
    <mergeCell ref="A5:K5"/>
    <mergeCell ref="A21:K21"/>
    <mergeCell ref="A8:I8"/>
    <mergeCell ref="A9:K9"/>
    <mergeCell ref="A10:K11"/>
    <mergeCell ref="A12:I12"/>
    <mergeCell ref="A13:K13"/>
    <mergeCell ref="A14:K15"/>
    <mergeCell ref="A16:I16"/>
    <mergeCell ref="A17:B17"/>
    <mergeCell ref="I17:K17"/>
    <mergeCell ref="A19:B19"/>
    <mergeCell ref="I19:K19"/>
    <mergeCell ref="B29:D29"/>
    <mergeCell ref="B22:D22"/>
    <mergeCell ref="B23:D23"/>
    <mergeCell ref="B24:D24"/>
    <mergeCell ref="B25:D25"/>
    <mergeCell ref="B26:D26"/>
    <mergeCell ref="B27:D27"/>
    <mergeCell ref="B28:D28"/>
  </mergeCells>
  <conditionalFormatting sqref="K23:K29">
    <cfRule type="cellIs" dxfId="171" priority="9" stopIfTrue="1" operator="equal">
      <formula>"Faible"</formula>
    </cfRule>
    <cfRule type="cellIs" dxfId="170" priority="10" stopIfTrue="1" operator="equal">
      <formula>"Forte"</formula>
    </cfRule>
    <cfRule type="cellIs" dxfId="169" priority="11" stopIfTrue="1" operator="equal">
      <formula>"Très forte"</formula>
    </cfRule>
  </conditionalFormatting>
  <conditionalFormatting sqref="I17">
    <cfRule type="cellIs" dxfId="168" priority="5" stopIfTrue="1" operator="equal">
      <formula>"nonDefini"</formula>
    </cfRule>
    <cfRule type="cellIs" dxfId="167" priority="6" stopIfTrue="1" operator="equal">
      <formula>"Faible"</formula>
    </cfRule>
    <cfRule type="cellIs" dxfId="166" priority="7" stopIfTrue="1" operator="equal">
      <formula>"Forte"</formula>
    </cfRule>
    <cfRule type="cellIs" dxfId="165" priority="8" stopIfTrue="1" operator="equal">
      <formula>"Très forte"</formula>
    </cfRule>
  </conditionalFormatting>
  <conditionalFormatting sqref="I19">
    <cfRule type="cellIs" dxfId="164" priority="1" stopIfTrue="1" operator="equal">
      <formula>"nonDefini"</formula>
    </cfRule>
    <cfRule type="cellIs" dxfId="163" priority="2" stopIfTrue="1" operator="equal">
      <formula>"Faible"</formula>
    </cfRule>
    <cfRule type="cellIs" dxfId="162" priority="3" stopIfTrue="1" operator="equal">
      <formula>"Forte"</formula>
    </cfRule>
    <cfRule type="cellIs" dxfId="161" priority="4" stopIfTrue="1" operator="equal">
      <formula>"Très forte"</formula>
    </cfRule>
  </conditionalFormatting>
  <dataValidations count="2">
    <dataValidation type="list" allowBlank="1" showInputMessage="1" showErrorMessage="1" sqref="D17 F17 F19 D19 I23:J29">
      <formula1>RisqueNiveau</formula1>
    </dataValidation>
    <dataValidation type="list" allowBlank="1" showInputMessage="1" showErrorMessage="1" sqref="H3:K3">
      <formula1>traitement</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0" tint="-0.499984740745262"/>
    <pageSetUpPr fitToPage="1"/>
  </sheetPr>
  <dimension ref="A1:IU46"/>
  <sheetViews>
    <sheetView zoomScale="70" zoomScaleNormal="70" workbookViewId="0">
      <selection activeCell="D18" sqref="D18"/>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11.42578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15</v>
      </c>
      <c r="D2" s="144"/>
      <c r="E2" s="144"/>
      <c r="F2" s="145"/>
      <c r="G2" s="5"/>
      <c r="H2" s="6" t="s">
        <v>23</v>
      </c>
      <c r="I2" s="146" t="s">
        <v>153</v>
      </c>
      <c r="J2" s="147"/>
      <c r="K2" s="148"/>
    </row>
    <row r="3" spans="1:11" ht="16.5" customHeight="1" x14ac:dyDescent="0.2">
      <c r="A3" s="130" t="s">
        <v>24</v>
      </c>
      <c r="B3" s="131"/>
      <c r="C3" s="132" t="s">
        <v>57</v>
      </c>
      <c r="D3" s="133"/>
      <c r="E3" s="133"/>
      <c r="F3" s="133"/>
      <c r="G3" s="5"/>
      <c r="H3" s="134" t="s">
        <v>25</v>
      </c>
      <c r="I3" s="134"/>
      <c r="J3" s="134"/>
      <c r="K3" s="134"/>
    </row>
    <row r="4" spans="1:11" ht="21" customHeight="1" x14ac:dyDescent="0.2">
      <c r="A4" s="130" t="s">
        <v>26</v>
      </c>
      <c r="B4" s="131"/>
      <c r="C4" s="135">
        <v>42373</v>
      </c>
      <c r="D4" s="136"/>
      <c r="E4" s="136"/>
      <c r="F4" s="136"/>
      <c r="G4" s="5"/>
      <c r="H4" s="137" t="s">
        <v>2</v>
      </c>
      <c r="I4" s="137"/>
      <c r="J4" s="137"/>
      <c r="K4" s="137"/>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28" t="s">
        <v>110</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111</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112</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32</v>
      </c>
      <c r="E18" s="9" t="s">
        <v>33</v>
      </c>
      <c r="F18" s="8" t="s">
        <v>32</v>
      </c>
      <c r="G18" s="10"/>
      <c r="H18" s="11" t="s">
        <v>35</v>
      </c>
      <c r="I18" s="116" t="str">
        <f>INDEX([3]Donnees!C13:G17,MATCH(F18,[3]Donnees!B13:B17,0),MATCH(D18,[3]Donnees!C12:G12,0))</f>
        <v>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52</v>
      </c>
      <c r="E20" s="13" t="s">
        <v>33</v>
      </c>
      <c r="F20" s="8" t="s">
        <v>32</v>
      </c>
      <c r="G20" s="10"/>
      <c r="H20" s="11" t="s">
        <v>35</v>
      </c>
      <c r="I20" s="116" t="str">
        <f>INDEX([3]Donnees!C13:G17,MATCH(F20,[3]Donnees!B13:B17,0),MATCH(D20,[3]Donnees!C12:G12,0))</f>
        <v>Faible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113</v>
      </c>
      <c r="C24" s="150"/>
      <c r="D24" s="151"/>
      <c r="E24" s="44" t="s">
        <v>114</v>
      </c>
      <c r="F24" s="45" t="s">
        <v>57</v>
      </c>
      <c r="G24" s="23">
        <v>42008</v>
      </c>
      <c r="H24" s="43">
        <v>42008</v>
      </c>
      <c r="I24" s="8" t="s">
        <v>52</v>
      </c>
      <c r="J24" s="8" t="s">
        <v>32</v>
      </c>
      <c r="K24" s="24" t="s">
        <v>115</v>
      </c>
      <c r="L24" s="25"/>
      <c r="M24" s="25"/>
    </row>
    <row r="25" spans="1:13" ht="60" customHeight="1" x14ac:dyDescent="0.2">
      <c r="A25" s="20">
        <v>2</v>
      </c>
      <c r="B25" s="111"/>
      <c r="C25" s="112"/>
      <c r="D25" s="113"/>
      <c r="E25" s="27"/>
      <c r="F25" s="28"/>
      <c r="G25" s="28"/>
      <c r="H25" s="29"/>
      <c r="I25" s="8" t="s">
        <v>53</v>
      </c>
      <c r="J25" s="8" t="s">
        <v>53</v>
      </c>
      <c r="K25" s="30"/>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160" priority="9" stopIfTrue="1" operator="equal">
      <formula>"Faible"</formula>
    </cfRule>
    <cfRule type="cellIs" dxfId="159" priority="10" stopIfTrue="1" operator="equal">
      <formula>"Forte"</formula>
    </cfRule>
    <cfRule type="cellIs" dxfId="158" priority="11" stopIfTrue="1" operator="equal">
      <formula>"Très forte"</formula>
    </cfRule>
  </conditionalFormatting>
  <conditionalFormatting sqref="I18">
    <cfRule type="cellIs" dxfId="157" priority="5" stopIfTrue="1" operator="equal">
      <formula>"nonDefini"</formula>
    </cfRule>
    <cfRule type="cellIs" dxfId="156" priority="6" stopIfTrue="1" operator="equal">
      <formula>"Faible"</formula>
    </cfRule>
    <cfRule type="cellIs" dxfId="155" priority="7" stopIfTrue="1" operator="equal">
      <formula>"Forte"</formula>
    </cfRule>
    <cfRule type="cellIs" dxfId="154" priority="8" stopIfTrue="1" operator="equal">
      <formula>"Très forte"</formula>
    </cfRule>
  </conditionalFormatting>
  <conditionalFormatting sqref="I20">
    <cfRule type="cellIs" dxfId="153" priority="1" stopIfTrue="1" operator="equal">
      <formula>"nonDefini"</formula>
    </cfRule>
    <cfRule type="cellIs" dxfId="152" priority="2" stopIfTrue="1" operator="equal">
      <formula>"Faible"</formula>
    </cfRule>
    <cfRule type="cellIs" dxfId="151" priority="3" stopIfTrue="1" operator="equal">
      <formula>"Forte"</formula>
    </cfRule>
    <cfRule type="cellIs" dxfId="150" priority="4" stopIfTrue="1" operator="equal">
      <formula>"Très forte"</formula>
    </cfRule>
  </conditionalFormatting>
  <dataValidations count="2">
    <dataValidation type="list" allowBlank="1" showInputMessage="1" showErrorMessage="1" sqref="D18 F18 F20 D20 I24:J28">
      <formula1>RisqueNiveau</formula1>
    </dataValidation>
    <dataValidation type="list" allowBlank="1" showInputMessage="1" showErrorMessage="1" sqref="H4:K4">
      <formula1>traitement</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0" tint="-0.499984740745262"/>
    <pageSetUpPr fitToPage="1"/>
  </sheetPr>
  <dimension ref="A1:IU46"/>
  <sheetViews>
    <sheetView zoomScale="70" zoomScaleNormal="70" workbookViewId="0">
      <selection activeCell="H3" sqref="H3:K3"/>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17</v>
      </c>
      <c r="D2" s="144"/>
      <c r="E2" s="144"/>
      <c r="F2" s="145"/>
      <c r="G2" s="5"/>
      <c r="H2" s="6" t="s">
        <v>23</v>
      </c>
      <c r="I2" s="146" t="s">
        <v>109</v>
      </c>
      <c r="J2" s="147"/>
      <c r="K2" s="148"/>
    </row>
    <row r="3" spans="1:11" ht="16.5" customHeight="1" x14ac:dyDescent="0.2">
      <c r="A3" s="130" t="s">
        <v>24</v>
      </c>
      <c r="B3" s="131"/>
      <c r="C3" s="132" t="s">
        <v>57</v>
      </c>
      <c r="D3" s="133"/>
      <c r="E3" s="133"/>
      <c r="F3" s="133"/>
      <c r="G3" s="5"/>
      <c r="H3" s="134" t="s">
        <v>25</v>
      </c>
      <c r="I3" s="134"/>
      <c r="J3" s="134"/>
      <c r="K3" s="134"/>
    </row>
    <row r="4" spans="1:11" ht="21" customHeight="1" x14ac:dyDescent="0.2">
      <c r="A4" s="130" t="s">
        <v>26</v>
      </c>
      <c r="B4" s="131"/>
      <c r="C4" s="135">
        <v>42403</v>
      </c>
      <c r="D4" s="136"/>
      <c r="E4" s="136"/>
      <c r="F4" s="136"/>
      <c r="G4" s="5"/>
      <c r="H4" s="137" t="s">
        <v>2</v>
      </c>
      <c r="I4" s="137"/>
      <c r="J4" s="137"/>
      <c r="K4" s="137"/>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28" t="s">
        <v>124</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123</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122</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32</v>
      </c>
      <c r="E18" s="9" t="s">
        <v>33</v>
      </c>
      <c r="F18" s="8" t="s">
        <v>34</v>
      </c>
      <c r="G18" s="10"/>
      <c r="H18" s="11" t="s">
        <v>35</v>
      </c>
      <c r="I18" s="116" t="str">
        <f>INDEX([4]Donnees!C13:G17,MATCH(F18,[4]Donnees!B13:B17,0),MATCH(D18,[4]Donnees!C12:G12,0))</f>
        <v>Très 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32</v>
      </c>
      <c r="E20" s="13" t="s">
        <v>33</v>
      </c>
      <c r="F20" s="8" t="s">
        <v>34</v>
      </c>
      <c r="G20" s="10"/>
      <c r="H20" s="11" t="s">
        <v>35</v>
      </c>
      <c r="I20" s="116" t="str">
        <f>INDEX([4]Donnees!C13:G17,MATCH(F20,[4]Donnees!B13:B17,0),MATCH(D20,[4]Donnees!C12:G12,0))</f>
        <v>Très forte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23" t="s">
        <v>121</v>
      </c>
      <c r="C24" s="124"/>
      <c r="D24" s="125"/>
      <c r="E24" s="21" t="s">
        <v>120</v>
      </c>
      <c r="F24" s="42" t="s">
        <v>117</v>
      </c>
      <c r="G24" s="23">
        <v>42404</v>
      </c>
      <c r="H24" s="43">
        <v>42404</v>
      </c>
      <c r="I24" s="8" t="s">
        <v>32</v>
      </c>
      <c r="J24" s="8" t="s">
        <v>32</v>
      </c>
      <c r="K24" s="24" t="s">
        <v>116</v>
      </c>
      <c r="L24" s="25"/>
      <c r="M24" s="25"/>
    </row>
    <row r="25" spans="1:13" ht="60" customHeight="1" x14ac:dyDescent="0.2">
      <c r="A25" s="20">
        <v>2</v>
      </c>
      <c r="B25" s="111" t="s">
        <v>119</v>
      </c>
      <c r="C25" s="112"/>
      <c r="D25" s="113"/>
      <c r="E25" s="27" t="s">
        <v>118</v>
      </c>
      <c r="F25" s="28" t="s">
        <v>117</v>
      </c>
      <c r="G25" s="29">
        <v>42415</v>
      </c>
      <c r="H25" s="29">
        <v>42429</v>
      </c>
      <c r="I25" s="8" t="s">
        <v>116</v>
      </c>
      <c r="J25" s="8" t="s">
        <v>32</v>
      </c>
      <c r="K25" s="30" t="s">
        <v>116</v>
      </c>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7:I17"/>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149" priority="9" stopIfTrue="1" operator="equal">
      <formula>"Faible"</formula>
    </cfRule>
    <cfRule type="cellIs" dxfId="148" priority="10" stopIfTrue="1" operator="equal">
      <formula>"Forte"</formula>
    </cfRule>
    <cfRule type="cellIs" dxfId="147" priority="11" stopIfTrue="1" operator="equal">
      <formula>"Très forte"</formula>
    </cfRule>
  </conditionalFormatting>
  <conditionalFormatting sqref="I18">
    <cfRule type="cellIs" dxfId="146" priority="5" stopIfTrue="1" operator="equal">
      <formula>"nonDefini"</formula>
    </cfRule>
    <cfRule type="cellIs" dxfId="145" priority="6" stopIfTrue="1" operator="equal">
      <formula>"Faible"</formula>
    </cfRule>
    <cfRule type="cellIs" dxfId="144" priority="7" stopIfTrue="1" operator="equal">
      <formula>"Forte"</formula>
    </cfRule>
    <cfRule type="cellIs" dxfId="143" priority="8" stopIfTrue="1" operator="equal">
      <formula>"Très forte"</formula>
    </cfRule>
  </conditionalFormatting>
  <conditionalFormatting sqref="I20">
    <cfRule type="cellIs" dxfId="142" priority="1" stopIfTrue="1" operator="equal">
      <formula>"nonDefini"</formula>
    </cfRule>
    <cfRule type="cellIs" dxfId="141" priority="2" stopIfTrue="1" operator="equal">
      <formula>"Faible"</formula>
    </cfRule>
    <cfRule type="cellIs" dxfId="140" priority="3" stopIfTrue="1" operator="equal">
      <formula>"Forte"</formula>
    </cfRule>
    <cfRule type="cellIs" dxfId="139" priority="4" stopIfTrue="1" operator="equal">
      <formula>"Très forte"</formula>
    </cfRule>
  </conditionalFormatting>
  <dataValidations count="2">
    <dataValidation type="list" allowBlank="1" showInputMessage="1" showErrorMessage="1" sqref="H4:K4">
      <formula1>traitement</formula1>
    </dataValidation>
    <dataValidation type="list" allowBlank="1" showInputMessage="1" showErrorMessage="1" sqref="D18 F18 F20 D20 I24:J28">
      <formula1>RisqueNiveau</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pageSetUpPr fitToPage="1"/>
  </sheetPr>
  <dimension ref="A1:IU46"/>
  <sheetViews>
    <sheetView zoomScale="70" zoomScaleNormal="70" workbookViewId="0">
      <selection activeCell="B26" sqref="B26:D26"/>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179</v>
      </c>
      <c r="D2" s="144"/>
      <c r="E2" s="144"/>
      <c r="F2" s="145"/>
      <c r="G2" s="5"/>
      <c r="H2" s="6" t="s">
        <v>23</v>
      </c>
      <c r="I2" s="146" t="s">
        <v>125</v>
      </c>
      <c r="J2" s="147"/>
      <c r="K2" s="148"/>
    </row>
    <row r="3" spans="1:11" ht="16.5" customHeight="1" x14ac:dyDescent="0.2">
      <c r="A3" s="130" t="s">
        <v>24</v>
      </c>
      <c r="B3" s="131"/>
      <c r="C3" s="132" t="s">
        <v>4</v>
      </c>
      <c r="D3" s="133"/>
      <c r="E3" s="133"/>
      <c r="F3" s="133"/>
      <c r="G3" s="5"/>
      <c r="H3" s="134" t="s">
        <v>25</v>
      </c>
      <c r="I3" s="134"/>
      <c r="J3" s="134"/>
      <c r="K3" s="134"/>
    </row>
    <row r="4" spans="1:11" ht="21" customHeight="1" x14ac:dyDescent="0.2">
      <c r="A4" s="130" t="s">
        <v>26</v>
      </c>
      <c r="B4" s="131"/>
      <c r="C4" s="135">
        <v>42412</v>
      </c>
      <c r="D4" s="136"/>
      <c r="E4" s="136"/>
      <c r="F4" s="136"/>
      <c r="G4" s="5"/>
      <c r="H4" s="192" t="s">
        <v>18</v>
      </c>
      <c r="I4" s="192"/>
      <c r="J4" s="192"/>
      <c r="K4" s="192"/>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181</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182</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183</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34</v>
      </c>
      <c r="E18" s="9" t="s">
        <v>33</v>
      </c>
      <c r="F18" s="8" t="s">
        <v>34</v>
      </c>
      <c r="G18" s="10"/>
      <c r="H18" s="11" t="s">
        <v>35</v>
      </c>
      <c r="I18" s="116" t="str">
        <f>INDEX([5]Donnees!C13:G17,MATCH(F18,[5]Donnees!B13:B17,0),MATCH(D18,[5]Donnees!C12:G12,0))</f>
        <v>Très 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32</v>
      </c>
      <c r="E20" s="13" t="s">
        <v>33</v>
      </c>
      <c r="F20" s="8" t="s">
        <v>32</v>
      </c>
      <c r="G20" s="10"/>
      <c r="H20" s="11" t="s">
        <v>35</v>
      </c>
      <c r="I20" s="116" t="str">
        <f>INDEX([5]Donnees!C13:G17,MATCH(F20,[5]Donnees!B13:B17,0),MATCH(D20,[5]Donnees!C12:G12,0))</f>
        <v>Forte</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126</v>
      </c>
      <c r="C24" s="150"/>
      <c r="D24" s="151"/>
      <c r="E24" s="44" t="s">
        <v>137</v>
      </c>
      <c r="F24" s="76" t="s">
        <v>104</v>
      </c>
      <c r="G24" s="23">
        <v>42429</v>
      </c>
      <c r="H24" s="43">
        <v>42429</v>
      </c>
      <c r="I24" s="8" t="s">
        <v>32</v>
      </c>
      <c r="J24" s="8" t="s">
        <v>34</v>
      </c>
      <c r="K24" s="81" t="s">
        <v>138</v>
      </c>
      <c r="L24" s="25"/>
      <c r="M24" s="25"/>
    </row>
    <row r="25" spans="1:13" ht="60" customHeight="1" x14ac:dyDescent="0.2">
      <c r="A25" s="20">
        <v>2</v>
      </c>
      <c r="B25" s="149" t="s">
        <v>126</v>
      </c>
      <c r="C25" s="150"/>
      <c r="D25" s="151"/>
      <c r="E25" s="77" t="s">
        <v>101</v>
      </c>
      <c r="F25" s="78" t="s">
        <v>104</v>
      </c>
      <c r="G25" s="29">
        <v>42458</v>
      </c>
      <c r="H25" s="29">
        <v>42458</v>
      </c>
      <c r="I25" s="52" t="s">
        <v>32</v>
      </c>
      <c r="J25" s="8" t="s">
        <v>32</v>
      </c>
      <c r="K25" s="81" t="s">
        <v>32</v>
      </c>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138" priority="9" stopIfTrue="1" operator="equal">
      <formula>"Faible"</formula>
    </cfRule>
    <cfRule type="cellIs" dxfId="137" priority="10" stopIfTrue="1" operator="equal">
      <formula>"Forte"</formula>
    </cfRule>
    <cfRule type="cellIs" dxfId="136" priority="11" stopIfTrue="1" operator="equal">
      <formula>"Très forte"</formula>
    </cfRule>
  </conditionalFormatting>
  <conditionalFormatting sqref="I18">
    <cfRule type="cellIs" dxfId="135" priority="5" stopIfTrue="1" operator="equal">
      <formula>"nonDefini"</formula>
    </cfRule>
    <cfRule type="cellIs" dxfId="134" priority="6" stopIfTrue="1" operator="equal">
      <formula>"Faible"</formula>
    </cfRule>
    <cfRule type="cellIs" dxfId="133" priority="7" stopIfTrue="1" operator="equal">
      <formula>"Forte"</formula>
    </cfRule>
    <cfRule type="cellIs" dxfId="132" priority="8" stopIfTrue="1" operator="equal">
      <formula>"Très forte"</formula>
    </cfRule>
  </conditionalFormatting>
  <conditionalFormatting sqref="I20">
    <cfRule type="cellIs" dxfId="131" priority="1" stopIfTrue="1" operator="equal">
      <formula>"nonDefini"</formula>
    </cfRule>
    <cfRule type="cellIs" dxfId="130" priority="2" stopIfTrue="1" operator="equal">
      <formula>"Faible"</formula>
    </cfRule>
    <cfRule type="cellIs" dxfId="129" priority="3" stopIfTrue="1" operator="equal">
      <formula>"Forte"</formula>
    </cfRule>
    <cfRule type="cellIs" dxfId="128" priority="4" stopIfTrue="1" operator="equal">
      <formula>"Très forte"</formula>
    </cfRule>
  </conditionalFormatting>
  <dataValidations count="2">
    <dataValidation type="list" allowBlank="1" showInputMessage="1" showErrorMessage="1" sqref="D18 F18 F20 D20 I24:J28">
      <formula1>RisqueNiveau</formula1>
    </dataValidation>
    <dataValidation type="list" allowBlank="1" showInputMessage="1" showErrorMessage="1" sqref="H4:K4">
      <formula1>traitement</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9"/>
    <pageSetUpPr fitToPage="1"/>
  </sheetPr>
  <dimension ref="A1:IU46"/>
  <sheetViews>
    <sheetView zoomScale="70" zoomScaleNormal="70" workbookViewId="0">
      <selection activeCell="G25" sqref="G25"/>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214</v>
      </c>
      <c r="D2" s="144"/>
      <c r="E2" s="144"/>
      <c r="F2" s="145"/>
      <c r="G2" s="5"/>
      <c r="H2" s="6" t="s">
        <v>23</v>
      </c>
      <c r="I2" s="197" t="s">
        <v>127</v>
      </c>
      <c r="J2" s="198"/>
      <c r="K2" s="199"/>
    </row>
    <row r="3" spans="1:11" ht="16.5" customHeight="1" x14ac:dyDescent="0.2">
      <c r="A3" s="130" t="s">
        <v>24</v>
      </c>
      <c r="B3" s="131"/>
      <c r="C3" s="132" t="s">
        <v>7</v>
      </c>
      <c r="D3" s="133"/>
      <c r="E3" s="133"/>
      <c r="F3" s="133"/>
      <c r="G3" s="5"/>
      <c r="H3" s="134" t="s">
        <v>25</v>
      </c>
      <c r="I3" s="134"/>
      <c r="J3" s="134"/>
      <c r="K3" s="134"/>
    </row>
    <row r="4" spans="1:11" ht="21" customHeight="1" x14ac:dyDescent="0.2">
      <c r="A4" s="130" t="s">
        <v>26</v>
      </c>
      <c r="B4" s="131"/>
      <c r="C4" s="135">
        <v>42458</v>
      </c>
      <c r="D4" s="136"/>
      <c r="E4" s="136"/>
      <c r="F4" s="136"/>
      <c r="G4" s="5"/>
      <c r="H4" s="192" t="s">
        <v>18</v>
      </c>
      <c r="I4" s="192"/>
      <c r="J4" s="192"/>
      <c r="K4" s="192"/>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215</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132</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216</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207</v>
      </c>
      <c r="E18" s="9" t="s">
        <v>33</v>
      </c>
      <c r="F18" s="8" t="s">
        <v>34</v>
      </c>
      <c r="G18" s="10"/>
      <c r="H18" s="11" t="s">
        <v>35</v>
      </c>
      <c r="I18" s="193" t="s">
        <v>207</v>
      </c>
      <c r="J18" s="193"/>
      <c r="K18" s="193"/>
    </row>
    <row r="19" spans="1:13" x14ac:dyDescent="0.2">
      <c r="A19" s="12"/>
      <c r="B19" s="12"/>
      <c r="C19" s="12"/>
      <c r="D19" s="12"/>
      <c r="E19" s="12"/>
      <c r="F19" s="12"/>
      <c r="G19" s="12"/>
      <c r="H19" s="12"/>
      <c r="I19" s="12"/>
    </row>
    <row r="20" spans="1:13" ht="25.15" customHeight="1" x14ac:dyDescent="0.2">
      <c r="A20" s="114" t="s">
        <v>36</v>
      </c>
      <c r="B20" s="115"/>
      <c r="C20" s="7" t="s">
        <v>31</v>
      </c>
      <c r="D20" s="8" t="s">
        <v>32</v>
      </c>
      <c r="E20" s="13" t="s">
        <v>33</v>
      </c>
      <c r="F20" s="8" t="s">
        <v>32</v>
      </c>
      <c r="G20" s="10"/>
      <c r="H20" s="11" t="s">
        <v>35</v>
      </c>
      <c r="I20" s="193" t="s">
        <v>32</v>
      </c>
      <c r="J20" s="193"/>
      <c r="K20" s="193"/>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94" t="s">
        <v>133</v>
      </c>
      <c r="C24" s="195"/>
      <c r="D24" s="196"/>
      <c r="E24" s="44" t="s">
        <v>134</v>
      </c>
      <c r="F24" s="105" t="s">
        <v>7</v>
      </c>
      <c r="G24" s="23">
        <v>42432</v>
      </c>
      <c r="H24" s="43">
        <v>42432</v>
      </c>
      <c r="I24" s="8" t="s">
        <v>32</v>
      </c>
      <c r="J24" s="8" t="s">
        <v>32</v>
      </c>
      <c r="K24" s="106" t="s">
        <v>32</v>
      </c>
      <c r="L24" s="25"/>
      <c r="M24" s="25"/>
    </row>
    <row r="25" spans="1:13" ht="60" customHeight="1" x14ac:dyDescent="0.2">
      <c r="A25" s="20">
        <v>2</v>
      </c>
      <c r="B25" s="111" t="s">
        <v>135</v>
      </c>
      <c r="C25" s="112"/>
      <c r="D25" s="113"/>
      <c r="E25" s="27" t="s">
        <v>134</v>
      </c>
      <c r="F25" s="28" t="s">
        <v>7</v>
      </c>
      <c r="G25" s="29">
        <v>42432</v>
      </c>
      <c r="H25" s="29">
        <v>42432</v>
      </c>
      <c r="I25" s="8" t="s">
        <v>32</v>
      </c>
      <c r="J25" s="8" t="s">
        <v>32</v>
      </c>
      <c r="K25" s="106" t="s">
        <v>32</v>
      </c>
    </row>
    <row r="26" spans="1:13" ht="60" customHeight="1" x14ac:dyDescent="0.2">
      <c r="A26" s="20">
        <v>3</v>
      </c>
      <c r="B26" s="111" t="s">
        <v>136</v>
      </c>
      <c r="C26" s="112"/>
      <c r="D26" s="113"/>
      <c r="E26" s="27" t="s">
        <v>134</v>
      </c>
      <c r="F26" s="28" t="s">
        <v>7</v>
      </c>
      <c r="G26" s="29">
        <v>42458</v>
      </c>
      <c r="H26" s="29">
        <v>42458</v>
      </c>
      <c r="I26" s="8" t="s">
        <v>32</v>
      </c>
      <c r="J26" s="8" t="s">
        <v>32</v>
      </c>
      <c r="K26" s="106" t="s">
        <v>32</v>
      </c>
    </row>
    <row r="27" spans="1:13" ht="60" customHeight="1" x14ac:dyDescent="0.2">
      <c r="A27" s="20">
        <v>4</v>
      </c>
      <c r="B27" s="111"/>
      <c r="C27" s="112"/>
      <c r="D27" s="113"/>
      <c r="E27" s="27"/>
      <c r="F27" s="28"/>
      <c r="G27" s="29"/>
      <c r="H27" s="29"/>
      <c r="I27" s="8" t="s">
        <v>32</v>
      </c>
      <c r="J27" s="8" t="s">
        <v>34</v>
      </c>
      <c r="K27" s="107"/>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127" priority="25" stopIfTrue="1" operator="equal">
      <formula>"Faible"</formula>
    </cfRule>
    <cfRule type="cellIs" dxfId="126" priority="26" stopIfTrue="1" operator="equal">
      <formula>"Forte"</formula>
    </cfRule>
    <cfRule type="cellIs" dxfId="125" priority="27" stopIfTrue="1" operator="equal">
      <formula>"Très forte"</formula>
    </cfRule>
  </conditionalFormatting>
  <conditionalFormatting sqref="I18">
    <cfRule type="cellIs" dxfId="124" priority="21" stopIfTrue="1" operator="equal">
      <formula>"nonDefini"</formula>
    </cfRule>
    <cfRule type="cellIs" dxfId="123" priority="22" stopIfTrue="1" operator="equal">
      <formula>"Faible"</formula>
    </cfRule>
    <cfRule type="cellIs" dxfId="122" priority="23" stopIfTrue="1" operator="equal">
      <formula>"Forte"</formula>
    </cfRule>
    <cfRule type="cellIs" dxfId="121" priority="24" stopIfTrue="1" operator="equal">
      <formula>"Très forte"</formula>
    </cfRule>
  </conditionalFormatting>
  <conditionalFormatting sqref="I20">
    <cfRule type="cellIs" dxfId="120" priority="17" stopIfTrue="1" operator="equal">
      <formula>"nonDefini"</formula>
    </cfRule>
    <cfRule type="cellIs" dxfId="119" priority="18" stopIfTrue="1" operator="equal">
      <formula>"Faible"</formula>
    </cfRule>
    <cfRule type="cellIs" dxfId="118" priority="19" stopIfTrue="1" operator="equal">
      <formula>"Forte"</formula>
    </cfRule>
    <cfRule type="cellIs" dxfId="117" priority="20" stopIfTrue="1" operator="equal">
      <formula>"Très forte"</formula>
    </cfRule>
  </conditionalFormatting>
  <conditionalFormatting sqref="K24:K26">
    <cfRule type="cellIs" dxfId="116" priority="13" stopIfTrue="1" operator="equal">
      <formula>"nonDefini"</formula>
    </cfRule>
    <cfRule type="cellIs" dxfId="115" priority="14" stopIfTrue="1" operator="equal">
      <formula>"Faible"</formula>
    </cfRule>
    <cfRule type="cellIs" dxfId="114" priority="15" stopIfTrue="1" operator="equal">
      <formula>"Forte"</formula>
    </cfRule>
    <cfRule type="cellIs" dxfId="113" priority="16" stopIfTrue="1" operator="equal">
      <formula>"Très forte"</formula>
    </cfRule>
  </conditionalFormatting>
  <conditionalFormatting sqref="K24:K26">
    <cfRule type="cellIs" dxfId="112" priority="9" stopIfTrue="1" operator="equal">
      <formula>"nonDefini"</formula>
    </cfRule>
    <cfRule type="cellIs" dxfId="111" priority="10" stopIfTrue="1" operator="equal">
      <formula>"Faible"</formula>
    </cfRule>
    <cfRule type="cellIs" dxfId="110" priority="11" stopIfTrue="1" operator="equal">
      <formula>"Forte"</formula>
    </cfRule>
    <cfRule type="cellIs" dxfId="109" priority="12" stopIfTrue="1" operator="equal">
      <formula>"Très forte"</formula>
    </cfRule>
  </conditionalFormatting>
  <conditionalFormatting sqref="I20">
    <cfRule type="cellIs" dxfId="108" priority="5" stopIfTrue="1" operator="equal">
      <formula>"nonDefini"</formula>
    </cfRule>
    <cfRule type="cellIs" dxfId="107" priority="6" stopIfTrue="1" operator="equal">
      <formula>"Faible"</formula>
    </cfRule>
    <cfRule type="cellIs" dxfId="106" priority="7" stopIfTrue="1" operator="equal">
      <formula>"Forte"</formula>
    </cfRule>
    <cfRule type="cellIs" dxfId="105" priority="8" stopIfTrue="1" operator="equal">
      <formula>"Très forte"</formula>
    </cfRule>
  </conditionalFormatting>
  <conditionalFormatting sqref="I20">
    <cfRule type="cellIs" dxfId="104" priority="1" stopIfTrue="1" operator="equal">
      <formula>"nonDefini"</formula>
    </cfRule>
    <cfRule type="cellIs" dxfId="103" priority="2" stopIfTrue="1" operator="equal">
      <formula>"Faible"</formula>
    </cfRule>
    <cfRule type="cellIs" dxfId="102" priority="3" stopIfTrue="1" operator="equal">
      <formula>"Forte"</formula>
    </cfRule>
    <cfRule type="cellIs" dxfId="101" priority="4" stopIfTrue="1" operator="equal">
      <formula>"Très forte"</formula>
    </cfRule>
  </conditionalFormatting>
  <dataValidations count="2">
    <dataValidation type="list" allowBlank="1" showInputMessage="1" showErrorMessage="1" sqref="H4:K4">
      <formula1>traitement</formula1>
    </dataValidation>
    <dataValidation type="list" allowBlank="1" showInputMessage="1" showErrorMessage="1" sqref="D18 F18 F20 D20 I24:J28">
      <formula1>RisqueNiveau</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9"/>
  </sheetPr>
  <dimension ref="A1:K32"/>
  <sheetViews>
    <sheetView topLeftCell="A21" zoomScale="85" zoomScaleNormal="85" workbookViewId="0">
      <selection activeCell="O24" sqref="O24"/>
    </sheetView>
  </sheetViews>
  <sheetFormatPr baseColWidth="10" defaultRowHeight="12.75" x14ac:dyDescent="0.2"/>
  <cols>
    <col min="1" max="3" width="11.42578125" style="4"/>
    <col min="4" max="4" width="8.85546875" style="4" bestFit="1" customWidth="1"/>
    <col min="5" max="5" width="15.5703125" style="4" customWidth="1"/>
    <col min="6" max="7" width="11.42578125" style="4"/>
    <col min="8" max="8" width="20.5703125" style="4" customWidth="1"/>
    <col min="9" max="16384" width="11.42578125" style="4"/>
  </cols>
  <sheetData>
    <row r="1" spans="1:11" ht="26.25" customHeight="1" x14ac:dyDescent="0.2">
      <c r="A1" s="175" t="s">
        <v>22</v>
      </c>
      <c r="B1" s="176"/>
      <c r="C1" s="177" t="s">
        <v>20</v>
      </c>
      <c r="D1" s="178"/>
      <c r="E1" s="178"/>
      <c r="F1" s="179"/>
      <c r="G1" s="74"/>
      <c r="H1" s="75" t="s">
        <v>23</v>
      </c>
      <c r="I1" s="180" t="s">
        <v>131</v>
      </c>
      <c r="J1" s="181"/>
      <c r="K1" s="182"/>
    </row>
    <row r="2" spans="1:11" x14ac:dyDescent="0.2">
      <c r="A2" s="183" t="s">
        <v>24</v>
      </c>
      <c r="B2" s="184"/>
      <c r="C2" s="185" t="s">
        <v>4</v>
      </c>
      <c r="D2" s="186"/>
      <c r="E2" s="186"/>
      <c r="F2" s="186"/>
      <c r="G2" s="74"/>
      <c r="H2" s="187" t="s">
        <v>25</v>
      </c>
      <c r="I2" s="187"/>
      <c r="J2" s="187"/>
      <c r="K2" s="187"/>
    </row>
    <row r="3" spans="1:11" x14ac:dyDescent="0.2">
      <c r="A3" s="183" t="s">
        <v>26</v>
      </c>
      <c r="B3" s="184"/>
      <c r="C3" s="188">
        <v>42458</v>
      </c>
      <c r="D3" s="189"/>
      <c r="E3" s="189"/>
      <c r="F3" s="189"/>
      <c r="G3" s="74"/>
      <c r="H3" s="190" t="s">
        <v>18</v>
      </c>
      <c r="I3" s="190"/>
      <c r="J3" s="190"/>
      <c r="K3" s="190"/>
    </row>
    <row r="4" spans="1:11" x14ac:dyDescent="0.2">
      <c r="A4" s="191"/>
      <c r="B4" s="191"/>
      <c r="C4" s="191"/>
      <c r="D4" s="191"/>
      <c r="E4" s="191"/>
      <c r="F4" s="191"/>
      <c r="G4" s="126"/>
      <c r="H4" s="191"/>
      <c r="I4" s="191"/>
      <c r="J4" s="47"/>
      <c r="K4" s="47"/>
    </row>
    <row r="5" spans="1:11" ht="15.75" x14ac:dyDescent="0.25">
      <c r="A5" s="164" t="s">
        <v>27</v>
      </c>
      <c r="B5" s="165"/>
      <c r="C5" s="165"/>
      <c r="D5" s="165"/>
      <c r="E5" s="165"/>
      <c r="F5" s="165"/>
      <c r="G5" s="165"/>
      <c r="H5" s="165"/>
      <c r="I5" s="165"/>
      <c r="J5" s="165"/>
      <c r="K5" s="166"/>
    </row>
    <row r="6" spans="1:11" x14ac:dyDescent="0.2">
      <c r="A6" s="167" t="s">
        <v>140</v>
      </c>
      <c r="B6" s="168"/>
      <c r="C6" s="168"/>
      <c r="D6" s="168"/>
      <c r="E6" s="168"/>
      <c r="F6" s="168"/>
      <c r="G6" s="168"/>
      <c r="H6" s="168"/>
      <c r="I6" s="168"/>
      <c r="J6" s="168"/>
      <c r="K6" s="168"/>
    </row>
    <row r="7" spans="1:11" x14ac:dyDescent="0.2">
      <c r="A7" s="168"/>
      <c r="B7" s="168"/>
      <c r="C7" s="168"/>
      <c r="D7" s="168"/>
      <c r="E7" s="168"/>
      <c r="F7" s="168"/>
      <c r="G7" s="168"/>
      <c r="H7" s="168"/>
      <c r="I7" s="168"/>
      <c r="J7" s="168"/>
      <c r="K7" s="168"/>
    </row>
    <row r="8" spans="1:11" x14ac:dyDescent="0.2">
      <c r="A8" s="126"/>
      <c r="B8" s="126"/>
      <c r="C8" s="126"/>
      <c r="D8" s="126"/>
      <c r="E8" s="126"/>
      <c r="F8" s="126"/>
      <c r="G8" s="126"/>
      <c r="H8" s="126"/>
      <c r="I8" s="126"/>
      <c r="J8" s="47"/>
      <c r="K8" s="47"/>
    </row>
    <row r="9" spans="1:11" ht="15.75" x14ac:dyDescent="0.25">
      <c r="A9" s="164" t="s">
        <v>28</v>
      </c>
      <c r="B9" s="165"/>
      <c r="C9" s="165"/>
      <c r="D9" s="165"/>
      <c r="E9" s="165"/>
      <c r="F9" s="165"/>
      <c r="G9" s="165"/>
      <c r="H9" s="165"/>
      <c r="I9" s="165"/>
      <c r="J9" s="165"/>
      <c r="K9" s="166"/>
    </row>
    <row r="10" spans="1:11" x14ac:dyDescent="0.2">
      <c r="A10" s="167" t="s">
        <v>141</v>
      </c>
      <c r="B10" s="168"/>
      <c r="C10" s="168"/>
      <c r="D10" s="168"/>
      <c r="E10" s="168"/>
      <c r="F10" s="168"/>
      <c r="G10" s="168"/>
      <c r="H10" s="168"/>
      <c r="I10" s="168"/>
      <c r="J10" s="168"/>
      <c r="K10" s="168"/>
    </row>
    <row r="11" spans="1:11" x14ac:dyDescent="0.2">
      <c r="A11" s="168"/>
      <c r="B11" s="168"/>
      <c r="C11" s="168"/>
      <c r="D11" s="168"/>
      <c r="E11" s="168"/>
      <c r="F11" s="168"/>
      <c r="G11" s="168"/>
      <c r="H11" s="168"/>
      <c r="I11" s="168"/>
      <c r="J11" s="168"/>
      <c r="K11" s="168"/>
    </row>
    <row r="12" spans="1:11" x14ac:dyDescent="0.2">
      <c r="A12" s="126" t="s">
        <v>60</v>
      </c>
      <c r="B12" s="126"/>
      <c r="C12" s="126"/>
      <c r="D12" s="126"/>
      <c r="E12" s="126"/>
      <c r="F12" s="126"/>
      <c r="G12" s="126"/>
      <c r="H12" s="126"/>
      <c r="I12" s="126"/>
      <c r="J12" s="47"/>
      <c r="K12" s="47"/>
    </row>
    <row r="13" spans="1:11" ht="15.75" x14ac:dyDescent="0.25">
      <c r="A13" s="164" t="s">
        <v>29</v>
      </c>
      <c r="B13" s="165"/>
      <c r="C13" s="165"/>
      <c r="D13" s="165"/>
      <c r="E13" s="165"/>
      <c r="F13" s="165"/>
      <c r="G13" s="165"/>
      <c r="H13" s="165"/>
      <c r="I13" s="165"/>
      <c r="J13" s="165"/>
      <c r="K13" s="166"/>
    </row>
    <row r="14" spans="1:11" ht="78.75" customHeight="1" x14ac:dyDescent="0.2">
      <c r="A14" s="167" t="s">
        <v>142</v>
      </c>
      <c r="B14" s="168"/>
      <c r="C14" s="168"/>
      <c r="D14" s="168"/>
      <c r="E14" s="168"/>
      <c r="F14" s="168"/>
      <c r="G14" s="168"/>
      <c r="H14" s="168"/>
      <c r="I14" s="168"/>
      <c r="J14" s="168"/>
      <c r="K14" s="168"/>
    </row>
    <row r="15" spans="1:11" x14ac:dyDescent="0.2">
      <c r="A15" s="168"/>
      <c r="B15" s="168"/>
      <c r="C15" s="168"/>
      <c r="D15" s="168"/>
      <c r="E15" s="168"/>
      <c r="F15" s="168"/>
      <c r="G15" s="168"/>
      <c r="H15" s="168"/>
      <c r="I15" s="168"/>
      <c r="J15" s="168"/>
      <c r="K15" s="168"/>
    </row>
    <row r="16" spans="1:11" x14ac:dyDescent="0.2">
      <c r="A16" s="126"/>
      <c r="B16" s="126"/>
      <c r="C16" s="126"/>
      <c r="D16" s="126"/>
      <c r="E16" s="126"/>
      <c r="F16" s="126"/>
      <c r="G16" s="126"/>
      <c r="H16" s="126"/>
      <c r="I16" s="126"/>
      <c r="J16" s="47"/>
      <c r="K16" s="47"/>
    </row>
    <row r="17" spans="1:11" ht="14.25" x14ac:dyDescent="0.2">
      <c r="A17" s="169" t="s">
        <v>30</v>
      </c>
      <c r="B17" s="170"/>
      <c r="C17" s="72" t="s">
        <v>31</v>
      </c>
      <c r="D17" s="52" t="s">
        <v>34</v>
      </c>
      <c r="E17" s="73" t="s">
        <v>33</v>
      </c>
      <c r="F17" s="52" t="s">
        <v>34</v>
      </c>
      <c r="G17" s="70"/>
      <c r="H17" s="69" t="s">
        <v>129</v>
      </c>
      <c r="I17" s="171" t="s">
        <v>130</v>
      </c>
      <c r="J17" s="172"/>
      <c r="K17" s="172"/>
    </row>
    <row r="18" spans="1:11" x14ac:dyDescent="0.2">
      <c r="A18" s="68"/>
      <c r="B18" s="68"/>
      <c r="C18" s="68"/>
      <c r="D18" s="68"/>
      <c r="E18" s="68"/>
      <c r="F18" s="68"/>
      <c r="G18" s="68"/>
      <c r="H18" s="68"/>
      <c r="I18" s="68"/>
      <c r="J18" s="47"/>
      <c r="K18" s="47"/>
    </row>
    <row r="19" spans="1:11" ht="14.25" x14ac:dyDescent="0.2">
      <c r="A19" s="169" t="s">
        <v>36</v>
      </c>
      <c r="B19" s="170"/>
      <c r="C19" s="72" t="s">
        <v>31</v>
      </c>
      <c r="D19" s="52" t="s">
        <v>157</v>
      </c>
      <c r="E19" s="71" t="s">
        <v>33</v>
      </c>
      <c r="F19" s="52" t="s">
        <v>157</v>
      </c>
      <c r="G19" s="70"/>
      <c r="H19" s="69" t="s">
        <v>129</v>
      </c>
      <c r="I19" s="200" t="s">
        <v>157</v>
      </c>
      <c r="J19" s="201"/>
      <c r="K19" s="201"/>
    </row>
    <row r="20" spans="1:11" x14ac:dyDescent="0.2">
      <c r="A20" s="68"/>
      <c r="B20" s="68"/>
      <c r="C20" s="68"/>
      <c r="D20" s="68"/>
      <c r="E20" s="68"/>
      <c r="F20" s="68"/>
      <c r="G20" s="68"/>
      <c r="H20" s="68"/>
      <c r="I20" s="68"/>
      <c r="J20" s="47"/>
      <c r="K20" s="47"/>
    </row>
    <row r="21" spans="1:11" ht="15.75" x14ac:dyDescent="0.25">
      <c r="A21" s="164" t="s">
        <v>38</v>
      </c>
      <c r="B21" s="165"/>
      <c r="C21" s="165"/>
      <c r="D21" s="165"/>
      <c r="E21" s="165"/>
      <c r="F21" s="165"/>
      <c r="G21" s="165"/>
      <c r="H21" s="165"/>
      <c r="I21" s="165"/>
      <c r="J21" s="165"/>
      <c r="K21" s="166"/>
    </row>
    <row r="22" spans="1:11" ht="51" x14ac:dyDescent="0.2">
      <c r="A22" s="67" t="s">
        <v>39</v>
      </c>
      <c r="B22" s="155" t="s">
        <v>40</v>
      </c>
      <c r="C22" s="156"/>
      <c r="D22" s="157"/>
      <c r="E22" s="66" t="s">
        <v>41</v>
      </c>
      <c r="F22" s="65" t="s">
        <v>42</v>
      </c>
      <c r="G22" s="64" t="s">
        <v>43</v>
      </c>
      <c r="H22" s="64" t="s">
        <v>44</v>
      </c>
      <c r="I22" s="64" t="s">
        <v>45</v>
      </c>
      <c r="J22" s="64" t="s">
        <v>46</v>
      </c>
      <c r="K22" s="64" t="s">
        <v>47</v>
      </c>
    </row>
    <row r="23" spans="1:11" ht="38.25" customHeight="1" x14ac:dyDescent="0.2">
      <c r="A23" s="56">
        <v>1</v>
      </c>
      <c r="B23" s="158" t="s">
        <v>143</v>
      </c>
      <c r="C23" s="159"/>
      <c r="D23" s="160"/>
      <c r="E23" s="63" t="s">
        <v>144</v>
      </c>
      <c r="F23" s="62" t="s">
        <v>4</v>
      </c>
      <c r="G23" s="79" t="s">
        <v>145</v>
      </c>
      <c r="H23" s="53">
        <v>42457</v>
      </c>
      <c r="I23" s="8" t="s">
        <v>32</v>
      </c>
      <c r="J23" s="52" t="s">
        <v>34</v>
      </c>
      <c r="K23" s="24" t="s">
        <v>32</v>
      </c>
    </row>
    <row r="24" spans="1:11" ht="60" customHeight="1" x14ac:dyDescent="0.2">
      <c r="A24" s="56">
        <v>2</v>
      </c>
      <c r="B24" s="152" t="s">
        <v>155</v>
      </c>
      <c r="C24" s="153"/>
      <c r="D24" s="154"/>
      <c r="E24" s="55" t="s">
        <v>144</v>
      </c>
      <c r="F24" s="54" t="s">
        <v>3</v>
      </c>
      <c r="G24" s="53" t="s">
        <v>156</v>
      </c>
      <c r="H24" s="53">
        <v>42464</v>
      </c>
      <c r="I24" s="52" t="s">
        <v>37</v>
      </c>
      <c r="J24" s="52" t="s">
        <v>32</v>
      </c>
      <c r="K24" s="24" t="s">
        <v>32</v>
      </c>
    </row>
    <row r="25" spans="1:11" ht="56.25" customHeight="1" x14ac:dyDescent="0.2">
      <c r="A25" s="56">
        <v>3</v>
      </c>
      <c r="B25" s="152" t="s">
        <v>158</v>
      </c>
      <c r="C25" s="153"/>
      <c r="D25" s="154"/>
      <c r="E25" s="80" t="s">
        <v>159</v>
      </c>
      <c r="F25" s="54" t="s">
        <v>5</v>
      </c>
      <c r="G25" s="53" t="s">
        <v>145</v>
      </c>
      <c r="H25" s="53">
        <v>42465</v>
      </c>
      <c r="I25" s="52" t="s">
        <v>157</v>
      </c>
      <c r="J25" s="52" t="s">
        <v>32</v>
      </c>
      <c r="K25" s="24" t="s">
        <v>37</v>
      </c>
    </row>
    <row r="26" spans="1:11" ht="39" customHeight="1" x14ac:dyDescent="0.2">
      <c r="A26" s="56">
        <v>4</v>
      </c>
      <c r="B26" s="161" t="s">
        <v>176</v>
      </c>
      <c r="C26" s="153"/>
      <c r="D26" s="154"/>
      <c r="E26" s="61" t="s">
        <v>159</v>
      </c>
      <c r="F26" s="60" t="s">
        <v>5</v>
      </c>
      <c r="G26" s="53" t="s">
        <v>145</v>
      </c>
      <c r="H26" s="53">
        <v>42472</v>
      </c>
      <c r="I26" s="8" t="s">
        <v>157</v>
      </c>
      <c r="J26" s="8" t="s">
        <v>157</v>
      </c>
      <c r="K26" s="102" t="s">
        <v>157</v>
      </c>
    </row>
    <row r="27" spans="1:11" x14ac:dyDescent="0.2">
      <c r="A27" s="56"/>
      <c r="B27" s="158"/>
      <c r="C27" s="159"/>
      <c r="D27" s="160"/>
      <c r="E27" s="63"/>
      <c r="F27" s="62"/>
      <c r="G27" s="53"/>
      <c r="H27" s="53"/>
      <c r="I27" s="52"/>
      <c r="J27" s="8"/>
      <c r="K27" s="24"/>
    </row>
    <row r="28" spans="1:11" x14ac:dyDescent="0.2">
      <c r="A28" s="56">
        <v>6</v>
      </c>
      <c r="B28" s="59"/>
      <c r="C28" s="58"/>
      <c r="D28" s="57"/>
      <c r="E28" s="55"/>
      <c r="F28" s="54"/>
      <c r="G28" s="54"/>
      <c r="H28" s="53"/>
      <c r="I28" s="52" t="s">
        <v>53</v>
      </c>
      <c r="J28" s="52" t="s">
        <v>53</v>
      </c>
      <c r="K28" s="24"/>
    </row>
    <row r="29" spans="1:11" x14ac:dyDescent="0.2">
      <c r="A29" s="56">
        <v>7</v>
      </c>
      <c r="B29" s="152"/>
      <c r="C29" s="153"/>
      <c r="D29" s="154"/>
      <c r="E29" s="55"/>
      <c r="F29" s="54"/>
      <c r="G29" s="54"/>
      <c r="H29" s="53"/>
      <c r="I29" s="52" t="s">
        <v>53</v>
      </c>
      <c r="J29" s="52" t="s">
        <v>53</v>
      </c>
      <c r="K29" s="24"/>
    </row>
    <row r="30" spans="1:11" x14ac:dyDescent="0.2">
      <c r="A30" s="47"/>
      <c r="B30" s="47"/>
      <c r="C30" s="47"/>
      <c r="D30" s="47"/>
      <c r="E30" s="47"/>
      <c r="F30" s="47"/>
      <c r="G30" s="47"/>
      <c r="H30" s="47"/>
      <c r="I30" s="47"/>
      <c r="J30" s="47"/>
      <c r="K30" s="47"/>
    </row>
    <row r="31" spans="1:11" ht="13.5" thickBot="1" x14ac:dyDescent="0.25">
      <c r="A31" s="51"/>
      <c r="B31" s="51"/>
      <c r="C31" s="51"/>
      <c r="D31" s="51"/>
      <c r="E31" s="51"/>
      <c r="F31" s="51"/>
      <c r="G31" s="47"/>
      <c r="H31" s="47"/>
      <c r="I31" s="47"/>
      <c r="J31" s="47"/>
      <c r="K31" s="47"/>
    </row>
    <row r="32" spans="1:11" ht="15" thickBot="1" x14ac:dyDescent="0.25">
      <c r="A32" s="50" t="str">
        <f>"*"</f>
        <v>*</v>
      </c>
      <c r="B32" s="49" t="s">
        <v>54</v>
      </c>
      <c r="C32" s="49" t="s">
        <v>55</v>
      </c>
      <c r="D32" s="49"/>
      <c r="E32" s="49"/>
      <c r="F32" s="48"/>
      <c r="G32" s="47"/>
      <c r="H32" s="47"/>
      <c r="I32" s="47"/>
      <c r="J32" s="47"/>
      <c r="K32" s="47"/>
    </row>
  </sheetData>
  <mergeCells count="31">
    <mergeCell ref="A6:K7"/>
    <mergeCell ref="A1:B1"/>
    <mergeCell ref="C1:F1"/>
    <mergeCell ref="I1:K1"/>
    <mergeCell ref="A2:B2"/>
    <mergeCell ref="C2:F2"/>
    <mergeCell ref="H2:K2"/>
    <mergeCell ref="A3:B3"/>
    <mergeCell ref="C3:F3"/>
    <mergeCell ref="H3:K3"/>
    <mergeCell ref="A4:I4"/>
    <mergeCell ref="A5:K5"/>
    <mergeCell ref="A21:K21"/>
    <mergeCell ref="A8:I8"/>
    <mergeCell ref="A9:K9"/>
    <mergeCell ref="A10:K11"/>
    <mergeCell ref="A12:I12"/>
    <mergeCell ref="A13:K13"/>
    <mergeCell ref="A14:K15"/>
    <mergeCell ref="A16:I16"/>
    <mergeCell ref="A17:B17"/>
    <mergeCell ref="I17:K17"/>
    <mergeCell ref="A19:B19"/>
    <mergeCell ref="I19:K19"/>
    <mergeCell ref="B29:D29"/>
    <mergeCell ref="B22:D22"/>
    <mergeCell ref="B23:D23"/>
    <mergeCell ref="B24:D24"/>
    <mergeCell ref="B25:D25"/>
    <mergeCell ref="B26:D26"/>
    <mergeCell ref="B27:D27"/>
  </mergeCells>
  <conditionalFormatting sqref="K23:K29">
    <cfRule type="cellIs" dxfId="100" priority="9" stopIfTrue="1" operator="equal">
      <formula>"Faible"</formula>
    </cfRule>
    <cfRule type="cellIs" dxfId="99" priority="10" stopIfTrue="1" operator="equal">
      <formula>"Forte"</formula>
    </cfRule>
    <cfRule type="cellIs" dxfId="98" priority="11" stopIfTrue="1" operator="equal">
      <formula>"Très forte"</formula>
    </cfRule>
  </conditionalFormatting>
  <conditionalFormatting sqref="I17">
    <cfRule type="cellIs" dxfId="97" priority="5" stopIfTrue="1" operator="equal">
      <formula>"nonDefini"</formula>
    </cfRule>
    <cfRule type="cellIs" dxfId="96" priority="6" stopIfTrue="1" operator="equal">
      <formula>"Faible"</formula>
    </cfRule>
    <cfRule type="cellIs" dxfId="95" priority="7" stopIfTrue="1" operator="equal">
      <formula>"Forte"</formula>
    </cfRule>
    <cfRule type="cellIs" dxfId="94" priority="8" stopIfTrue="1" operator="equal">
      <formula>"Très forte"</formula>
    </cfRule>
  </conditionalFormatting>
  <conditionalFormatting sqref="I19">
    <cfRule type="cellIs" dxfId="93" priority="1" stopIfTrue="1" operator="equal">
      <formula>"nonDefini"</formula>
    </cfRule>
    <cfRule type="cellIs" dxfId="92" priority="2" stopIfTrue="1" operator="equal">
      <formula>"Faible"</formula>
    </cfRule>
    <cfRule type="cellIs" dxfId="91" priority="3" stopIfTrue="1" operator="equal">
      <formula>"Forte"</formula>
    </cfRule>
    <cfRule type="cellIs" dxfId="90" priority="4" stopIfTrue="1" operator="equal">
      <formula>"Très forte"</formula>
    </cfRule>
  </conditionalFormatting>
  <dataValidations count="2">
    <dataValidation type="list" allowBlank="1" showInputMessage="1" showErrorMessage="1" sqref="H3:K3">
      <formula1>traitement</formula1>
    </dataValidation>
    <dataValidation type="list" allowBlank="1" showInputMessage="1" showErrorMessage="1" sqref="D17 F17 F19 D19 I23:J29">
      <formula1>RisqueNiveau</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9"/>
  </sheetPr>
  <dimension ref="A1:K32"/>
  <sheetViews>
    <sheetView topLeftCell="A10" zoomScale="85" zoomScaleNormal="85" workbookViewId="0">
      <selection activeCell="N26" sqref="N26"/>
    </sheetView>
  </sheetViews>
  <sheetFormatPr baseColWidth="10" defaultRowHeight="12.75" x14ac:dyDescent="0.2"/>
  <cols>
    <col min="1" max="3" width="11.42578125" style="4"/>
    <col min="4" max="4" width="8.85546875" style="4" bestFit="1" customWidth="1"/>
    <col min="5" max="5" width="15.5703125" style="4" customWidth="1"/>
    <col min="6" max="7" width="11.42578125" style="4"/>
    <col min="8" max="8" width="20.5703125" style="4" customWidth="1"/>
    <col min="9" max="16384" width="11.42578125" style="4"/>
  </cols>
  <sheetData>
    <row r="1" spans="1:11" ht="26.25" customHeight="1" x14ac:dyDescent="0.2">
      <c r="A1" s="175" t="s">
        <v>22</v>
      </c>
      <c r="B1" s="176"/>
      <c r="C1" s="177" t="s">
        <v>21</v>
      </c>
      <c r="D1" s="178"/>
      <c r="E1" s="178"/>
      <c r="F1" s="179"/>
      <c r="G1" s="74"/>
      <c r="H1" s="75" t="s">
        <v>23</v>
      </c>
      <c r="I1" s="180" t="s">
        <v>139</v>
      </c>
      <c r="J1" s="181"/>
      <c r="K1" s="182"/>
    </row>
    <row r="2" spans="1:11" x14ac:dyDescent="0.2">
      <c r="A2" s="183" t="s">
        <v>24</v>
      </c>
      <c r="B2" s="184"/>
      <c r="C2" s="185" t="s">
        <v>3</v>
      </c>
      <c r="D2" s="186"/>
      <c r="E2" s="186"/>
      <c r="F2" s="186"/>
      <c r="G2" s="74"/>
      <c r="H2" s="187" t="s">
        <v>25</v>
      </c>
      <c r="I2" s="187"/>
      <c r="J2" s="187"/>
      <c r="K2" s="187"/>
    </row>
    <row r="3" spans="1:11" x14ac:dyDescent="0.2">
      <c r="A3" s="183" t="s">
        <v>26</v>
      </c>
      <c r="B3" s="184"/>
      <c r="C3" s="188">
        <v>42458</v>
      </c>
      <c r="D3" s="189"/>
      <c r="E3" s="189"/>
      <c r="F3" s="189"/>
      <c r="G3" s="74"/>
      <c r="H3" s="202" t="s">
        <v>8</v>
      </c>
      <c r="I3" s="202"/>
      <c r="J3" s="202"/>
      <c r="K3" s="202"/>
    </row>
    <row r="4" spans="1:11" x14ac:dyDescent="0.2">
      <c r="A4" s="191"/>
      <c r="B4" s="191"/>
      <c r="C4" s="191"/>
      <c r="D4" s="191"/>
      <c r="E4" s="191"/>
      <c r="F4" s="191"/>
      <c r="G4" s="126"/>
      <c r="H4" s="191"/>
      <c r="I4" s="191"/>
      <c r="J4" s="47"/>
      <c r="K4" s="47"/>
    </row>
    <row r="5" spans="1:11" ht="15.75" x14ac:dyDescent="0.25">
      <c r="A5" s="164" t="s">
        <v>27</v>
      </c>
      <c r="B5" s="165"/>
      <c r="C5" s="165"/>
      <c r="D5" s="165"/>
      <c r="E5" s="165"/>
      <c r="F5" s="165"/>
      <c r="G5" s="165"/>
      <c r="H5" s="165"/>
      <c r="I5" s="165"/>
      <c r="J5" s="165"/>
      <c r="K5" s="166"/>
    </row>
    <row r="6" spans="1:11" x14ac:dyDescent="0.2">
      <c r="A6" s="167" t="s">
        <v>146</v>
      </c>
      <c r="B6" s="168"/>
      <c r="C6" s="168"/>
      <c r="D6" s="168"/>
      <c r="E6" s="168"/>
      <c r="F6" s="168"/>
      <c r="G6" s="168"/>
      <c r="H6" s="168"/>
      <c r="I6" s="168"/>
      <c r="J6" s="168"/>
      <c r="K6" s="168"/>
    </row>
    <row r="7" spans="1:11" x14ac:dyDescent="0.2">
      <c r="A7" s="168"/>
      <c r="B7" s="168"/>
      <c r="C7" s="168"/>
      <c r="D7" s="168"/>
      <c r="E7" s="168"/>
      <c r="F7" s="168"/>
      <c r="G7" s="168"/>
      <c r="H7" s="168"/>
      <c r="I7" s="168"/>
      <c r="J7" s="168"/>
      <c r="K7" s="168"/>
    </row>
    <row r="8" spans="1:11" x14ac:dyDescent="0.2">
      <c r="A8" s="126"/>
      <c r="B8" s="126"/>
      <c r="C8" s="126"/>
      <c r="D8" s="126"/>
      <c r="E8" s="126"/>
      <c r="F8" s="126"/>
      <c r="G8" s="126"/>
      <c r="H8" s="126"/>
      <c r="I8" s="126"/>
      <c r="J8" s="47"/>
      <c r="K8" s="47"/>
    </row>
    <row r="9" spans="1:11" ht="15.75" x14ac:dyDescent="0.25">
      <c r="A9" s="164" t="s">
        <v>28</v>
      </c>
      <c r="B9" s="165"/>
      <c r="C9" s="165"/>
      <c r="D9" s="165"/>
      <c r="E9" s="165"/>
      <c r="F9" s="165"/>
      <c r="G9" s="165"/>
      <c r="H9" s="165"/>
      <c r="I9" s="165"/>
      <c r="J9" s="165"/>
      <c r="K9" s="166"/>
    </row>
    <row r="10" spans="1:11" x14ac:dyDescent="0.2">
      <c r="A10" s="167" t="s">
        <v>147</v>
      </c>
      <c r="B10" s="168"/>
      <c r="C10" s="168"/>
      <c r="D10" s="168"/>
      <c r="E10" s="168"/>
      <c r="F10" s="168"/>
      <c r="G10" s="168"/>
      <c r="H10" s="168"/>
      <c r="I10" s="168"/>
      <c r="J10" s="168"/>
      <c r="K10" s="168"/>
    </row>
    <row r="11" spans="1:11" ht="39.75" customHeight="1" x14ac:dyDescent="0.2">
      <c r="A11" s="168"/>
      <c r="B11" s="168"/>
      <c r="C11" s="168"/>
      <c r="D11" s="168"/>
      <c r="E11" s="168"/>
      <c r="F11" s="168"/>
      <c r="G11" s="168"/>
      <c r="H11" s="168"/>
      <c r="I11" s="168"/>
      <c r="J11" s="168"/>
      <c r="K11" s="168"/>
    </row>
    <row r="12" spans="1:11" x14ac:dyDescent="0.2">
      <c r="A12" s="126" t="s">
        <v>60</v>
      </c>
      <c r="B12" s="126"/>
      <c r="C12" s="126"/>
      <c r="D12" s="126"/>
      <c r="E12" s="126"/>
      <c r="F12" s="126"/>
      <c r="G12" s="126"/>
      <c r="H12" s="126"/>
      <c r="I12" s="126"/>
      <c r="J12" s="47"/>
      <c r="K12" s="47"/>
    </row>
    <row r="13" spans="1:11" ht="15.75" x14ac:dyDescent="0.25">
      <c r="A13" s="164" t="s">
        <v>29</v>
      </c>
      <c r="B13" s="165"/>
      <c r="C13" s="165"/>
      <c r="D13" s="165"/>
      <c r="E13" s="165"/>
      <c r="F13" s="165"/>
      <c r="G13" s="165"/>
      <c r="H13" s="165"/>
      <c r="I13" s="165"/>
      <c r="J13" s="165"/>
      <c r="K13" s="166"/>
    </row>
    <row r="14" spans="1:11" ht="78.75" customHeight="1" x14ac:dyDescent="0.2">
      <c r="A14" s="167" t="s">
        <v>148</v>
      </c>
      <c r="B14" s="168"/>
      <c r="C14" s="168"/>
      <c r="D14" s="168"/>
      <c r="E14" s="168"/>
      <c r="F14" s="168"/>
      <c r="G14" s="168"/>
      <c r="H14" s="168"/>
      <c r="I14" s="168"/>
      <c r="J14" s="168"/>
      <c r="K14" s="168"/>
    </row>
    <row r="15" spans="1:11" x14ac:dyDescent="0.2">
      <c r="A15" s="168"/>
      <c r="B15" s="168"/>
      <c r="C15" s="168"/>
      <c r="D15" s="168"/>
      <c r="E15" s="168"/>
      <c r="F15" s="168"/>
      <c r="G15" s="168"/>
      <c r="H15" s="168"/>
      <c r="I15" s="168"/>
      <c r="J15" s="168"/>
      <c r="K15" s="168"/>
    </row>
    <row r="16" spans="1:11" x14ac:dyDescent="0.2">
      <c r="A16" s="126"/>
      <c r="B16" s="126"/>
      <c r="C16" s="126"/>
      <c r="D16" s="126"/>
      <c r="E16" s="126"/>
      <c r="F16" s="126"/>
      <c r="G16" s="126"/>
      <c r="H16" s="126"/>
      <c r="I16" s="126"/>
      <c r="J16" s="47"/>
      <c r="K16" s="47"/>
    </row>
    <row r="17" spans="1:11" ht="14.25" x14ac:dyDescent="0.2">
      <c r="A17" s="169" t="s">
        <v>30</v>
      </c>
      <c r="B17" s="170"/>
      <c r="C17" s="72" t="s">
        <v>31</v>
      </c>
      <c r="D17" s="52" t="s">
        <v>34</v>
      </c>
      <c r="E17" s="73" t="s">
        <v>33</v>
      </c>
      <c r="F17" s="52" t="s">
        <v>34</v>
      </c>
      <c r="G17" s="70"/>
      <c r="H17" s="69" t="s">
        <v>129</v>
      </c>
      <c r="I17" s="171" t="s">
        <v>130</v>
      </c>
      <c r="J17" s="172"/>
      <c r="K17" s="172"/>
    </row>
    <row r="18" spans="1:11" x14ac:dyDescent="0.2">
      <c r="A18" s="68"/>
      <c r="B18" s="68"/>
      <c r="C18" s="68"/>
      <c r="D18" s="68"/>
      <c r="E18" s="68"/>
      <c r="F18" s="68"/>
      <c r="G18" s="68"/>
      <c r="H18" s="68"/>
      <c r="I18" s="68"/>
      <c r="J18" s="47"/>
      <c r="K18" s="47"/>
    </row>
    <row r="19" spans="1:11" ht="14.25" x14ac:dyDescent="0.2">
      <c r="A19" s="169" t="s">
        <v>36</v>
      </c>
      <c r="B19" s="170"/>
      <c r="C19" s="72" t="s">
        <v>31</v>
      </c>
      <c r="D19" s="52" t="s">
        <v>32</v>
      </c>
      <c r="E19" s="71" t="s">
        <v>33</v>
      </c>
      <c r="F19" s="52" t="s">
        <v>32</v>
      </c>
      <c r="G19" s="70"/>
      <c r="H19" s="69" t="s">
        <v>129</v>
      </c>
      <c r="I19" s="173" t="s">
        <v>32</v>
      </c>
      <c r="J19" s="174"/>
      <c r="K19" s="174"/>
    </row>
    <row r="20" spans="1:11" x14ac:dyDescent="0.2">
      <c r="A20" s="68"/>
      <c r="B20" s="68"/>
      <c r="C20" s="68"/>
      <c r="D20" s="68"/>
      <c r="E20" s="68"/>
      <c r="F20" s="68"/>
      <c r="G20" s="68"/>
      <c r="H20" s="68"/>
      <c r="I20" s="68"/>
      <c r="J20" s="47"/>
      <c r="K20" s="47"/>
    </row>
    <row r="21" spans="1:11" ht="15.75" x14ac:dyDescent="0.25">
      <c r="A21" s="164" t="s">
        <v>38</v>
      </c>
      <c r="B21" s="165"/>
      <c r="C21" s="165"/>
      <c r="D21" s="165"/>
      <c r="E21" s="165"/>
      <c r="F21" s="165"/>
      <c r="G21" s="165"/>
      <c r="H21" s="165"/>
      <c r="I21" s="165"/>
      <c r="J21" s="165"/>
      <c r="K21" s="166"/>
    </row>
    <row r="22" spans="1:11" ht="51" x14ac:dyDescent="0.2">
      <c r="A22" s="67" t="s">
        <v>39</v>
      </c>
      <c r="B22" s="155" t="s">
        <v>40</v>
      </c>
      <c r="C22" s="156"/>
      <c r="D22" s="157"/>
      <c r="E22" s="66" t="s">
        <v>41</v>
      </c>
      <c r="F22" s="65" t="s">
        <v>42</v>
      </c>
      <c r="G22" s="64" t="s">
        <v>43</v>
      </c>
      <c r="H22" s="64" t="s">
        <v>44</v>
      </c>
      <c r="I22" s="64" t="s">
        <v>45</v>
      </c>
      <c r="J22" s="64" t="s">
        <v>46</v>
      </c>
      <c r="K22" s="64" t="s">
        <v>47</v>
      </c>
    </row>
    <row r="23" spans="1:11" ht="38.25" customHeight="1" x14ac:dyDescent="0.2">
      <c r="A23" s="56">
        <v>1</v>
      </c>
      <c r="B23" s="158" t="s">
        <v>149</v>
      </c>
      <c r="C23" s="159"/>
      <c r="D23" s="160"/>
      <c r="E23" s="63" t="s">
        <v>150</v>
      </c>
      <c r="F23" s="62" t="s">
        <v>151</v>
      </c>
      <c r="G23" s="79" t="s">
        <v>152</v>
      </c>
      <c r="H23" s="53" t="s">
        <v>160</v>
      </c>
      <c r="I23" s="8" t="s">
        <v>32</v>
      </c>
      <c r="J23" s="52" t="s">
        <v>32</v>
      </c>
      <c r="K23" s="82" t="s">
        <v>32</v>
      </c>
    </row>
    <row r="24" spans="1:11" ht="60" customHeight="1" x14ac:dyDescent="0.2">
      <c r="A24" s="56">
        <v>2</v>
      </c>
      <c r="B24" s="152"/>
      <c r="C24" s="153"/>
      <c r="D24" s="154"/>
      <c r="E24" s="55"/>
      <c r="F24" s="54"/>
      <c r="G24" s="53"/>
      <c r="H24" s="53"/>
      <c r="I24" s="52"/>
      <c r="J24" s="52"/>
      <c r="K24" s="24"/>
    </row>
    <row r="25" spans="1:11" ht="31.5" customHeight="1" x14ac:dyDescent="0.2">
      <c r="A25" s="56"/>
      <c r="B25" s="152"/>
      <c r="C25" s="153"/>
      <c r="D25" s="154"/>
      <c r="E25" s="55"/>
      <c r="F25" s="54"/>
      <c r="G25" s="53"/>
      <c r="H25" s="53"/>
      <c r="I25" s="52"/>
      <c r="J25" s="52"/>
      <c r="K25" s="24"/>
    </row>
    <row r="26" spans="1:11" ht="39" customHeight="1" x14ac:dyDescent="0.2">
      <c r="A26" s="56"/>
      <c r="B26" s="161"/>
      <c r="C26" s="153"/>
      <c r="D26" s="154"/>
      <c r="E26" s="61"/>
      <c r="F26" s="60"/>
      <c r="G26" s="53"/>
      <c r="H26" s="53"/>
      <c r="I26" s="8"/>
      <c r="J26" s="8"/>
      <c r="K26" s="30"/>
    </row>
    <row r="27" spans="1:11" x14ac:dyDescent="0.2">
      <c r="A27" s="56"/>
      <c r="B27" s="158"/>
      <c r="C27" s="159"/>
      <c r="D27" s="160"/>
      <c r="E27" s="63"/>
      <c r="F27" s="62"/>
      <c r="G27" s="53"/>
      <c r="H27" s="53"/>
      <c r="I27" s="52"/>
      <c r="J27" s="8"/>
      <c r="K27" s="24"/>
    </row>
    <row r="28" spans="1:11" x14ac:dyDescent="0.2">
      <c r="A28" s="56">
        <v>6</v>
      </c>
      <c r="B28" s="59"/>
      <c r="C28" s="58"/>
      <c r="D28" s="57"/>
      <c r="E28" s="55"/>
      <c r="F28" s="54"/>
      <c r="G28" s="54"/>
      <c r="H28" s="53"/>
      <c r="I28" s="52" t="s">
        <v>53</v>
      </c>
      <c r="J28" s="52" t="s">
        <v>53</v>
      </c>
      <c r="K28" s="24"/>
    </row>
    <row r="29" spans="1:11" x14ac:dyDescent="0.2">
      <c r="A29" s="56">
        <v>7</v>
      </c>
      <c r="B29" s="152"/>
      <c r="C29" s="153"/>
      <c r="D29" s="154"/>
      <c r="E29" s="55"/>
      <c r="F29" s="54"/>
      <c r="G29" s="54"/>
      <c r="H29" s="53"/>
      <c r="I29" s="52" t="s">
        <v>53</v>
      </c>
      <c r="J29" s="52" t="s">
        <v>53</v>
      </c>
      <c r="K29" s="24"/>
    </row>
    <row r="30" spans="1:11" x14ac:dyDescent="0.2">
      <c r="A30" s="47"/>
      <c r="B30" s="47"/>
      <c r="C30" s="47"/>
      <c r="D30" s="47"/>
      <c r="E30" s="47"/>
      <c r="F30" s="47"/>
      <c r="G30" s="47"/>
      <c r="H30" s="47"/>
      <c r="I30" s="47"/>
      <c r="J30" s="47"/>
      <c r="K30" s="47"/>
    </row>
    <row r="31" spans="1:11" ht="13.5" thickBot="1" x14ac:dyDescent="0.25">
      <c r="A31" s="51"/>
      <c r="B31" s="51"/>
      <c r="C31" s="51"/>
      <c r="D31" s="51"/>
      <c r="E31" s="51"/>
      <c r="F31" s="51"/>
      <c r="G31" s="47"/>
      <c r="H31" s="47"/>
      <c r="I31" s="47"/>
      <c r="J31" s="47"/>
      <c r="K31" s="47"/>
    </row>
    <row r="32" spans="1:11" ht="15" thickBot="1" x14ac:dyDescent="0.25">
      <c r="A32" s="50" t="str">
        <f>"*"</f>
        <v>*</v>
      </c>
      <c r="B32" s="49" t="s">
        <v>54</v>
      </c>
      <c r="C32" s="49" t="s">
        <v>55</v>
      </c>
      <c r="D32" s="49"/>
      <c r="E32" s="49"/>
      <c r="F32" s="48"/>
      <c r="G32" s="47"/>
      <c r="H32" s="47"/>
      <c r="I32" s="47"/>
      <c r="J32" s="47"/>
      <c r="K32" s="47"/>
    </row>
  </sheetData>
  <mergeCells count="31">
    <mergeCell ref="A6:K7"/>
    <mergeCell ref="A1:B1"/>
    <mergeCell ref="C1:F1"/>
    <mergeCell ref="I1:K1"/>
    <mergeCell ref="A2:B2"/>
    <mergeCell ref="C2:F2"/>
    <mergeCell ref="H2:K2"/>
    <mergeCell ref="A3:B3"/>
    <mergeCell ref="C3:F3"/>
    <mergeCell ref="H3:K3"/>
    <mergeCell ref="A4:I4"/>
    <mergeCell ref="A5:K5"/>
    <mergeCell ref="A21:K21"/>
    <mergeCell ref="A8:I8"/>
    <mergeCell ref="A9:K9"/>
    <mergeCell ref="A10:K11"/>
    <mergeCell ref="A12:I12"/>
    <mergeCell ref="A13:K13"/>
    <mergeCell ref="A14:K15"/>
    <mergeCell ref="A16:I16"/>
    <mergeCell ref="A17:B17"/>
    <mergeCell ref="I17:K17"/>
    <mergeCell ref="A19:B19"/>
    <mergeCell ref="I19:K19"/>
    <mergeCell ref="B29:D29"/>
    <mergeCell ref="B22:D22"/>
    <mergeCell ref="B23:D23"/>
    <mergeCell ref="B24:D24"/>
    <mergeCell ref="B25:D25"/>
    <mergeCell ref="B26:D26"/>
    <mergeCell ref="B27:D27"/>
  </mergeCells>
  <conditionalFormatting sqref="K23:K29">
    <cfRule type="cellIs" dxfId="89" priority="9" stopIfTrue="1" operator="equal">
      <formula>"Faible"</formula>
    </cfRule>
    <cfRule type="cellIs" dxfId="88" priority="10" stopIfTrue="1" operator="equal">
      <formula>"Forte"</formula>
    </cfRule>
    <cfRule type="cellIs" dxfId="87" priority="11" stopIfTrue="1" operator="equal">
      <formula>"Très forte"</formula>
    </cfRule>
  </conditionalFormatting>
  <conditionalFormatting sqref="I17">
    <cfRule type="cellIs" dxfId="86" priority="5" stopIfTrue="1" operator="equal">
      <formula>"nonDefini"</formula>
    </cfRule>
    <cfRule type="cellIs" dxfId="85" priority="6" stopIfTrue="1" operator="equal">
      <formula>"Faible"</formula>
    </cfRule>
    <cfRule type="cellIs" dxfId="84" priority="7" stopIfTrue="1" operator="equal">
      <formula>"Forte"</formula>
    </cfRule>
    <cfRule type="cellIs" dxfId="83" priority="8" stopIfTrue="1" operator="equal">
      <formula>"Très forte"</formula>
    </cfRule>
  </conditionalFormatting>
  <conditionalFormatting sqref="I19">
    <cfRule type="cellIs" dxfId="82" priority="1" stopIfTrue="1" operator="equal">
      <formula>"nonDefini"</formula>
    </cfRule>
    <cfRule type="cellIs" dxfId="81" priority="2" stopIfTrue="1" operator="equal">
      <formula>"Faible"</formula>
    </cfRule>
    <cfRule type="cellIs" dxfId="80" priority="3" stopIfTrue="1" operator="equal">
      <formula>"Forte"</formula>
    </cfRule>
    <cfRule type="cellIs" dxfId="79" priority="4" stopIfTrue="1" operator="equal">
      <formula>"Très forte"</formula>
    </cfRule>
  </conditionalFormatting>
  <dataValidations count="2">
    <dataValidation type="list" allowBlank="1" showInputMessage="1" showErrorMessage="1" sqref="D17 F17 F19 D19 I23:J29">
      <formula1>RisqueNiveau</formula1>
    </dataValidation>
    <dataValidation type="list" allowBlank="1" showInputMessage="1" showErrorMessage="1" sqref="H3:K3">
      <formula1>traitement</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9"/>
    <pageSetUpPr fitToPage="1"/>
  </sheetPr>
  <dimension ref="A1:IU46"/>
  <sheetViews>
    <sheetView zoomScale="70" zoomScaleNormal="70" workbookViewId="0">
      <selection activeCell="A9" sqref="A9:I9"/>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178</v>
      </c>
      <c r="D2" s="144"/>
      <c r="E2" s="144"/>
      <c r="F2" s="145"/>
      <c r="G2" s="5"/>
      <c r="H2" s="83" t="s">
        <v>23</v>
      </c>
      <c r="I2" s="146" t="s">
        <v>184</v>
      </c>
      <c r="J2" s="147"/>
      <c r="K2" s="148"/>
    </row>
    <row r="3" spans="1:11" ht="16.5" customHeight="1" x14ac:dyDescent="0.2">
      <c r="A3" s="130" t="s">
        <v>24</v>
      </c>
      <c r="B3" s="131"/>
      <c r="C3" s="132" t="s">
        <v>4</v>
      </c>
      <c r="D3" s="133"/>
      <c r="E3" s="133"/>
      <c r="F3" s="133"/>
      <c r="G3" s="5"/>
      <c r="H3" s="134" t="s">
        <v>25</v>
      </c>
      <c r="I3" s="134"/>
      <c r="J3" s="134"/>
      <c r="K3" s="134"/>
    </row>
    <row r="4" spans="1:11" ht="21" customHeight="1" x14ac:dyDescent="0.2">
      <c r="A4" s="130" t="s">
        <v>26</v>
      </c>
      <c r="B4" s="131"/>
      <c r="C4" s="135">
        <v>42474</v>
      </c>
      <c r="D4" s="136"/>
      <c r="E4" s="136"/>
      <c r="F4" s="136"/>
      <c r="G4" s="5"/>
      <c r="H4" s="192" t="s">
        <v>18</v>
      </c>
      <c r="I4" s="192"/>
      <c r="J4" s="192"/>
      <c r="K4" s="192"/>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28" t="s">
        <v>192</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185</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186</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34</v>
      </c>
      <c r="E18" s="9" t="s">
        <v>33</v>
      </c>
      <c r="F18" s="8" t="s">
        <v>34</v>
      </c>
      <c r="G18" s="10"/>
      <c r="H18" s="11" t="s">
        <v>35</v>
      </c>
      <c r="I18" s="116" t="str">
        <f>INDEX([5]Donnees!C13:G17,MATCH(F18,[5]Donnees!B13:B17,0),MATCH(D18,[5]Donnees!C12:G12,0))</f>
        <v>Très 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32</v>
      </c>
      <c r="E20" s="13" t="s">
        <v>33</v>
      </c>
      <c r="F20" s="8" t="s">
        <v>32</v>
      </c>
      <c r="G20" s="10"/>
      <c r="H20" s="11" t="s">
        <v>35</v>
      </c>
      <c r="I20" s="116" t="str">
        <f>INDEX([5]Donnees!C13:G17,MATCH(F20,[5]Donnees!B13:B17,0),MATCH(D20,[5]Donnees!C12:G12,0))</f>
        <v>Forte</v>
      </c>
      <c r="J20" s="116"/>
      <c r="K20" s="116"/>
    </row>
    <row r="21" spans="1:13" x14ac:dyDescent="0.2">
      <c r="A21" s="84"/>
      <c r="B21" s="84"/>
      <c r="C21" s="84"/>
      <c r="D21" s="84"/>
      <c r="E21" s="84"/>
      <c r="F21" s="84"/>
      <c r="G21" s="84"/>
      <c r="H21" s="84"/>
      <c r="I21" s="8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126</v>
      </c>
      <c r="C24" s="150"/>
      <c r="D24" s="151"/>
      <c r="E24" s="44" t="s">
        <v>137</v>
      </c>
      <c r="F24" s="85" t="s">
        <v>104</v>
      </c>
      <c r="G24" s="23">
        <v>42429</v>
      </c>
      <c r="H24" s="43">
        <v>42429</v>
      </c>
      <c r="I24" s="8" t="s">
        <v>32</v>
      </c>
      <c r="J24" s="8" t="s">
        <v>34</v>
      </c>
      <c r="K24" s="81" t="s">
        <v>138</v>
      </c>
      <c r="L24" s="25"/>
      <c r="M24" s="25"/>
    </row>
    <row r="25" spans="1:13" ht="60" customHeight="1" x14ac:dyDescent="0.2">
      <c r="A25" s="20">
        <v>2</v>
      </c>
      <c r="B25" s="149" t="s">
        <v>126</v>
      </c>
      <c r="C25" s="150"/>
      <c r="D25" s="151"/>
      <c r="E25" s="77" t="s">
        <v>101</v>
      </c>
      <c r="F25" s="78" t="s">
        <v>104</v>
      </c>
      <c r="G25" s="29">
        <v>42458</v>
      </c>
      <c r="H25" s="29">
        <v>42458</v>
      </c>
      <c r="I25" s="52" t="s">
        <v>32</v>
      </c>
      <c r="J25" s="8" t="s">
        <v>32</v>
      </c>
      <c r="K25" s="81" t="s">
        <v>32</v>
      </c>
    </row>
    <row r="26" spans="1:13" ht="60" customHeight="1" x14ac:dyDescent="0.2">
      <c r="A26" s="20">
        <v>3</v>
      </c>
      <c r="B26" s="111" t="s">
        <v>187</v>
      </c>
      <c r="C26" s="112"/>
      <c r="D26" s="113"/>
      <c r="E26" s="27" t="s">
        <v>101</v>
      </c>
      <c r="F26" s="28" t="s">
        <v>188</v>
      </c>
      <c r="G26" s="28" t="s">
        <v>189</v>
      </c>
      <c r="H26" s="29" t="s">
        <v>190</v>
      </c>
      <c r="I26" s="8" t="s">
        <v>32</v>
      </c>
      <c r="J26" s="8" t="s">
        <v>37</v>
      </c>
      <c r="K26" s="30" t="s">
        <v>32</v>
      </c>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B26:D26"/>
    <mergeCell ref="B27:D27"/>
    <mergeCell ref="B28:D28"/>
    <mergeCell ref="A20:B20"/>
    <mergeCell ref="I20:K20"/>
    <mergeCell ref="A22:K22"/>
    <mergeCell ref="B23:D23"/>
    <mergeCell ref="B24:D24"/>
    <mergeCell ref="B25:D25"/>
    <mergeCell ref="A13:I13"/>
    <mergeCell ref="A14:K14"/>
    <mergeCell ref="A15:K16"/>
    <mergeCell ref="A17:I17"/>
    <mergeCell ref="A18:B18"/>
    <mergeCell ref="I18:K18"/>
    <mergeCell ref="A11:K12"/>
    <mergeCell ref="A3:B3"/>
    <mergeCell ref="C3:F3"/>
    <mergeCell ref="H3:K3"/>
    <mergeCell ref="A4:B4"/>
    <mergeCell ref="C4:F4"/>
    <mergeCell ref="H4:K4"/>
    <mergeCell ref="A5:I5"/>
    <mergeCell ref="A6:K6"/>
    <mergeCell ref="A7:K8"/>
    <mergeCell ref="A9:I9"/>
    <mergeCell ref="A10:K10"/>
    <mergeCell ref="A1:D1"/>
    <mergeCell ref="E1:F1"/>
    <mergeCell ref="G1:I1"/>
    <mergeCell ref="A2:B2"/>
    <mergeCell ref="C2:F2"/>
    <mergeCell ref="I2:K2"/>
  </mergeCells>
  <conditionalFormatting sqref="K24:K28">
    <cfRule type="cellIs" dxfId="78" priority="9" stopIfTrue="1" operator="equal">
      <formula>"Faible"</formula>
    </cfRule>
    <cfRule type="cellIs" dxfId="77" priority="10" stopIfTrue="1" operator="equal">
      <formula>"Forte"</formula>
    </cfRule>
    <cfRule type="cellIs" dxfId="76" priority="11" stopIfTrue="1" operator="equal">
      <formula>"Très forte"</formula>
    </cfRule>
  </conditionalFormatting>
  <conditionalFormatting sqref="I18">
    <cfRule type="cellIs" dxfId="75" priority="5" stopIfTrue="1" operator="equal">
      <formula>"nonDefini"</formula>
    </cfRule>
    <cfRule type="cellIs" dxfId="74" priority="6" stopIfTrue="1" operator="equal">
      <formula>"Faible"</formula>
    </cfRule>
    <cfRule type="cellIs" dxfId="73" priority="7" stopIfTrue="1" operator="equal">
      <formula>"Forte"</formula>
    </cfRule>
    <cfRule type="cellIs" dxfId="72" priority="8" stopIfTrue="1" operator="equal">
      <formula>"Très forte"</formula>
    </cfRule>
  </conditionalFormatting>
  <conditionalFormatting sqref="I20">
    <cfRule type="cellIs" dxfId="71" priority="1" stopIfTrue="1" operator="equal">
      <formula>"nonDefini"</formula>
    </cfRule>
    <cfRule type="cellIs" dxfId="70" priority="2" stopIfTrue="1" operator="equal">
      <formula>"Faible"</formula>
    </cfRule>
    <cfRule type="cellIs" dxfId="69" priority="3" stopIfTrue="1" operator="equal">
      <formula>"Forte"</formula>
    </cfRule>
    <cfRule type="cellIs" dxfId="68" priority="4" stopIfTrue="1" operator="equal">
      <formula>"Très forte"</formula>
    </cfRule>
  </conditionalFormatting>
  <dataValidations count="2">
    <dataValidation type="list" allowBlank="1" showInputMessage="1" showErrorMessage="1" sqref="H4:K4">
      <formula1>traitement</formula1>
    </dataValidation>
    <dataValidation type="list" allowBlank="1" showInputMessage="1" showErrorMessage="1" sqref="D18 F18 F20 D20 I24:J28">
      <formula1>RisqueNiveau</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rgb="FF00B0F0"/>
    <pageSetUpPr fitToPage="1"/>
  </sheetPr>
  <dimension ref="A1:IU46"/>
  <sheetViews>
    <sheetView zoomScale="70" zoomScaleNormal="70" workbookViewId="0">
      <selection activeCell="J24" sqref="J24"/>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199</v>
      </c>
      <c r="D2" s="144"/>
      <c r="E2" s="144"/>
      <c r="F2" s="145"/>
      <c r="G2" s="5"/>
      <c r="H2" s="88" t="s">
        <v>23</v>
      </c>
      <c r="I2" s="146" t="s">
        <v>197</v>
      </c>
      <c r="J2" s="147"/>
      <c r="K2" s="148"/>
    </row>
    <row r="3" spans="1:11" ht="16.5" customHeight="1" x14ac:dyDescent="0.2">
      <c r="A3" s="130" t="s">
        <v>24</v>
      </c>
      <c r="B3" s="131"/>
      <c r="C3" s="132" t="s">
        <v>6</v>
      </c>
      <c r="D3" s="133"/>
      <c r="E3" s="133"/>
      <c r="F3" s="133"/>
      <c r="G3" s="5"/>
      <c r="H3" s="134" t="s">
        <v>25</v>
      </c>
      <c r="I3" s="134"/>
      <c r="J3" s="134"/>
      <c r="K3" s="134"/>
    </row>
    <row r="4" spans="1:11" ht="21" customHeight="1" x14ac:dyDescent="0.2">
      <c r="A4" s="130" t="s">
        <v>26</v>
      </c>
      <c r="B4" s="131"/>
      <c r="C4" s="135">
        <v>42474</v>
      </c>
      <c r="D4" s="136"/>
      <c r="E4" s="136"/>
      <c r="F4" s="136"/>
      <c r="G4" s="5"/>
      <c r="H4" s="203" t="s">
        <v>198</v>
      </c>
      <c r="I4" s="203"/>
      <c r="J4" s="203"/>
      <c r="K4" s="203"/>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28" t="s">
        <v>200</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201</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202</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34</v>
      </c>
      <c r="E18" s="9" t="s">
        <v>33</v>
      </c>
      <c r="F18" s="8" t="s">
        <v>32</v>
      </c>
      <c r="G18" s="10"/>
      <c r="H18" s="11" t="s">
        <v>35</v>
      </c>
      <c r="I18" s="116" t="str">
        <f>INDEX([5]Donnees!C13:G17,MATCH(F18,[5]Donnees!B13:B17,0),MATCH(D18,[5]Donnees!C12:G12,0))</f>
        <v>Très forte</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32</v>
      </c>
      <c r="E20" s="13" t="s">
        <v>33</v>
      </c>
      <c r="F20" s="8" t="s">
        <v>32</v>
      </c>
      <c r="G20" s="10"/>
      <c r="H20" s="11" t="s">
        <v>35</v>
      </c>
      <c r="I20" s="116" t="s">
        <v>32</v>
      </c>
      <c r="J20" s="116"/>
      <c r="K20" s="116"/>
    </row>
    <row r="21" spans="1:13" x14ac:dyDescent="0.2">
      <c r="A21" s="87"/>
      <c r="B21" s="87"/>
      <c r="C21" s="87"/>
      <c r="D21" s="87"/>
      <c r="E21" s="87"/>
      <c r="F21" s="87"/>
      <c r="G21" s="87"/>
      <c r="H21" s="87"/>
      <c r="I21" s="87"/>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49" t="s">
        <v>203</v>
      </c>
      <c r="C24" s="150"/>
      <c r="D24" s="151"/>
      <c r="E24" s="44" t="s">
        <v>137</v>
      </c>
      <c r="F24" s="89" t="s">
        <v>6</v>
      </c>
      <c r="G24" s="23">
        <v>42474</v>
      </c>
      <c r="H24" s="43"/>
      <c r="I24" s="8" t="s">
        <v>37</v>
      </c>
      <c r="J24" s="8" t="s">
        <v>34</v>
      </c>
      <c r="K24" s="81" t="s">
        <v>32</v>
      </c>
      <c r="L24" s="25"/>
      <c r="M24" s="25"/>
    </row>
    <row r="25" spans="1:13" ht="60" customHeight="1" x14ac:dyDescent="0.2">
      <c r="A25" s="20">
        <v>2</v>
      </c>
      <c r="B25" s="149" t="s">
        <v>204</v>
      </c>
      <c r="C25" s="150"/>
      <c r="D25" s="151"/>
      <c r="E25" s="77" t="s">
        <v>137</v>
      </c>
      <c r="F25" s="78" t="s">
        <v>4</v>
      </c>
      <c r="G25" s="29" t="s">
        <v>205</v>
      </c>
      <c r="H25" s="29"/>
      <c r="I25" s="8" t="s">
        <v>53</v>
      </c>
      <c r="J25" s="8" t="s">
        <v>53</v>
      </c>
      <c r="K25" s="30"/>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67" priority="9" stopIfTrue="1" operator="equal">
      <formula>"Faible"</formula>
    </cfRule>
    <cfRule type="cellIs" dxfId="66" priority="10" stopIfTrue="1" operator="equal">
      <formula>"Forte"</formula>
    </cfRule>
    <cfRule type="cellIs" dxfId="65" priority="11" stopIfTrue="1" operator="equal">
      <formula>"Très forte"</formula>
    </cfRule>
  </conditionalFormatting>
  <conditionalFormatting sqref="I18">
    <cfRule type="cellIs" dxfId="64" priority="5" stopIfTrue="1" operator="equal">
      <formula>"nonDefini"</formula>
    </cfRule>
    <cfRule type="cellIs" dxfId="63" priority="6" stopIfTrue="1" operator="equal">
      <formula>"Faible"</formula>
    </cfRule>
    <cfRule type="cellIs" dxfId="62" priority="7" stopIfTrue="1" operator="equal">
      <formula>"Forte"</formula>
    </cfRule>
    <cfRule type="cellIs" dxfId="61" priority="8" stopIfTrue="1" operator="equal">
      <formula>"Très forte"</formula>
    </cfRule>
  </conditionalFormatting>
  <conditionalFormatting sqref="I20">
    <cfRule type="cellIs" dxfId="60" priority="1" stopIfTrue="1" operator="equal">
      <formula>"nonDefini"</formula>
    </cfRule>
    <cfRule type="cellIs" dxfId="59" priority="2" stopIfTrue="1" operator="equal">
      <formula>"Faible"</formula>
    </cfRule>
    <cfRule type="cellIs" dxfId="58" priority="3" stopIfTrue="1" operator="equal">
      <formula>"Forte"</formula>
    </cfRule>
    <cfRule type="cellIs" dxfId="57" priority="4" stopIfTrue="1" operator="equal">
      <formula>"Très forte"</formula>
    </cfRule>
  </conditionalFormatting>
  <dataValidations count="2">
    <dataValidation type="list" allowBlank="1" showInputMessage="1" showErrorMessage="1" sqref="D18 F18 F20 D20 I24:J28">
      <formula1>RisqueNiveau</formula1>
    </dataValidation>
    <dataValidation type="list" allowBlank="1" showInputMessage="1" showErrorMessage="1" sqref="H4:K4">
      <formula1>traitement</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9"/>
    <pageSetUpPr fitToPage="1"/>
  </sheetPr>
  <dimension ref="A1:IU46"/>
  <sheetViews>
    <sheetView topLeftCell="B1" zoomScale="70" zoomScaleNormal="70" workbookViewId="0">
      <selection activeCell="I24" sqref="I24"/>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9.5703125" style="4" customWidth="1"/>
    <col min="6" max="6" width="20.140625" style="4" customWidth="1"/>
    <col min="7" max="7" width="12.7109375" style="4" customWidth="1"/>
    <col min="8" max="8" width="17.85546875" style="4" customWidth="1"/>
    <col min="9" max="10" width="16.7109375" style="4" customWidth="1"/>
    <col min="11" max="11" width="14.85546875" style="4" customWidth="1"/>
    <col min="12" max="12" width="11.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ht="12.75" customHeight="1" x14ac:dyDescent="0.2">
      <c r="A2" s="142" t="s">
        <v>22</v>
      </c>
      <c r="B2" s="143"/>
      <c r="C2" s="132" t="s">
        <v>217</v>
      </c>
      <c r="D2" s="144"/>
      <c r="E2" s="144"/>
      <c r="F2" s="145"/>
      <c r="G2" s="5"/>
      <c r="H2" s="103" t="s">
        <v>23</v>
      </c>
      <c r="I2" s="197" t="s">
        <v>210</v>
      </c>
      <c r="J2" s="198"/>
      <c r="K2" s="199"/>
    </row>
    <row r="3" spans="1:11" ht="16.5" customHeight="1" x14ac:dyDescent="0.2">
      <c r="A3" s="130" t="s">
        <v>24</v>
      </c>
      <c r="B3" s="131"/>
      <c r="C3" s="132" t="s">
        <v>4</v>
      </c>
      <c r="D3" s="133"/>
      <c r="E3" s="133"/>
      <c r="F3" s="133"/>
      <c r="G3" s="5"/>
      <c r="H3" s="134" t="s">
        <v>25</v>
      </c>
      <c r="I3" s="134"/>
      <c r="J3" s="134"/>
      <c r="K3" s="134"/>
    </row>
    <row r="4" spans="1:11" ht="21" customHeight="1" x14ac:dyDescent="0.2">
      <c r="A4" s="130" t="s">
        <v>26</v>
      </c>
      <c r="B4" s="131"/>
      <c r="C4" s="135">
        <v>42474</v>
      </c>
      <c r="D4" s="136"/>
      <c r="E4" s="136"/>
      <c r="F4" s="136"/>
      <c r="G4" s="5"/>
      <c r="H4" s="192" t="s">
        <v>18</v>
      </c>
      <c r="I4" s="192"/>
      <c r="J4" s="192"/>
      <c r="K4" s="192"/>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211</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212</v>
      </c>
      <c r="B11" s="129"/>
      <c r="C11" s="129"/>
      <c r="D11" s="129"/>
      <c r="E11" s="129"/>
      <c r="F11" s="129"/>
      <c r="G11" s="129"/>
      <c r="H11" s="129"/>
      <c r="I11" s="129"/>
      <c r="J11" s="129"/>
      <c r="K11" s="129"/>
    </row>
    <row r="12" spans="1:11" ht="39.75" customHeight="1" x14ac:dyDescent="0.2">
      <c r="A12" s="129"/>
      <c r="B12" s="129"/>
      <c r="C12" s="129"/>
      <c r="D12" s="129"/>
      <c r="E12" s="129"/>
      <c r="F12" s="129"/>
      <c r="G12" s="129"/>
      <c r="H12" s="129"/>
      <c r="I12" s="129"/>
      <c r="J12" s="129"/>
      <c r="K12" s="129"/>
    </row>
    <row r="13" spans="1:11" x14ac:dyDescent="0.2">
      <c r="A13" s="126" t="s">
        <v>60</v>
      </c>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213</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207</v>
      </c>
      <c r="E18" s="9" t="s">
        <v>33</v>
      </c>
      <c r="F18" s="8" t="s">
        <v>34</v>
      </c>
      <c r="G18" s="10"/>
      <c r="H18" s="11" t="s">
        <v>35</v>
      </c>
      <c r="I18" s="193" t="s">
        <v>207</v>
      </c>
      <c r="J18" s="193"/>
      <c r="K18" s="193"/>
    </row>
    <row r="19" spans="1:13" x14ac:dyDescent="0.2">
      <c r="A19" s="12"/>
      <c r="B19" s="12"/>
      <c r="C19" s="12"/>
      <c r="D19" s="12"/>
      <c r="E19" s="12"/>
      <c r="F19" s="12"/>
      <c r="G19" s="12"/>
      <c r="H19" s="12"/>
      <c r="I19" s="12"/>
    </row>
    <row r="20" spans="1:13" ht="25.15" customHeight="1" x14ac:dyDescent="0.2">
      <c r="A20" s="114" t="s">
        <v>36</v>
      </c>
      <c r="B20" s="115"/>
      <c r="C20" s="7" t="s">
        <v>31</v>
      </c>
      <c r="D20" s="8" t="s">
        <v>32</v>
      </c>
      <c r="E20" s="13" t="s">
        <v>33</v>
      </c>
      <c r="F20" s="8" t="s">
        <v>34</v>
      </c>
      <c r="G20" s="10"/>
      <c r="H20" s="11" t="s">
        <v>35</v>
      </c>
      <c r="I20" s="193" t="s">
        <v>207</v>
      </c>
      <c r="J20" s="193"/>
      <c r="K20" s="193"/>
    </row>
    <row r="21" spans="1:13" x14ac:dyDescent="0.2">
      <c r="A21" s="104"/>
      <c r="B21" s="104"/>
      <c r="C21" s="104"/>
      <c r="D21" s="104"/>
      <c r="E21" s="104"/>
      <c r="F21" s="104"/>
      <c r="G21" s="104"/>
      <c r="H21" s="104"/>
      <c r="I21" s="10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111" t="s">
        <v>208</v>
      </c>
      <c r="C24" s="112"/>
      <c r="D24" s="113"/>
      <c r="E24" s="27" t="s">
        <v>134</v>
      </c>
      <c r="F24" s="28" t="s">
        <v>4</v>
      </c>
      <c r="G24" s="29">
        <v>42474</v>
      </c>
      <c r="H24" s="29"/>
      <c r="I24" s="8" t="s">
        <v>32</v>
      </c>
      <c r="J24" s="8" t="s">
        <v>34</v>
      </c>
      <c r="K24" s="106" t="s">
        <v>209</v>
      </c>
      <c r="L24" s="25"/>
      <c r="M24" s="25"/>
    </row>
    <row r="25" spans="1:13" ht="60" customHeight="1" x14ac:dyDescent="0.2">
      <c r="A25" s="20">
        <v>2</v>
      </c>
      <c r="B25" s="111"/>
      <c r="C25" s="112"/>
      <c r="D25" s="113"/>
      <c r="E25" s="27"/>
      <c r="F25" s="28"/>
      <c r="G25" s="29"/>
      <c r="H25" s="29"/>
      <c r="I25" s="8" t="s">
        <v>53</v>
      </c>
      <c r="J25" s="8" t="s">
        <v>53</v>
      </c>
      <c r="K25" s="8" t="s">
        <v>53</v>
      </c>
    </row>
    <row r="26" spans="1:13" ht="60" customHeight="1" x14ac:dyDescent="0.2">
      <c r="A26" s="20">
        <v>3</v>
      </c>
      <c r="B26" s="111"/>
      <c r="C26" s="112"/>
      <c r="D26" s="113"/>
      <c r="E26" s="27"/>
      <c r="F26" s="28"/>
      <c r="G26" s="29"/>
      <c r="H26" s="29"/>
      <c r="I26" s="8" t="s">
        <v>53</v>
      </c>
      <c r="J26" s="8" t="s">
        <v>53</v>
      </c>
      <c r="K26" s="8" t="s">
        <v>53</v>
      </c>
    </row>
    <row r="27" spans="1:13" ht="60" customHeight="1" x14ac:dyDescent="0.2">
      <c r="A27" s="20">
        <v>4</v>
      </c>
      <c r="B27" s="111"/>
      <c r="C27" s="112"/>
      <c r="D27" s="113"/>
      <c r="E27" s="27"/>
      <c r="F27" s="28"/>
      <c r="G27" s="29"/>
      <c r="H27" s="29"/>
      <c r="I27" s="8" t="s">
        <v>53</v>
      </c>
      <c r="J27" s="8" t="s">
        <v>53</v>
      </c>
      <c r="K27" s="8" t="s">
        <v>53</v>
      </c>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B26:D26"/>
    <mergeCell ref="B27:D27"/>
    <mergeCell ref="B28:D28"/>
    <mergeCell ref="A20:B20"/>
    <mergeCell ref="I20:K20"/>
    <mergeCell ref="A22:K22"/>
    <mergeCell ref="B23:D23"/>
    <mergeCell ref="B24:D24"/>
    <mergeCell ref="B25:D25"/>
    <mergeCell ref="A13:I13"/>
    <mergeCell ref="A14:K14"/>
    <mergeCell ref="A15:K16"/>
    <mergeCell ref="A17:I17"/>
    <mergeCell ref="A18:B18"/>
    <mergeCell ref="I18:K18"/>
    <mergeCell ref="A11:K12"/>
    <mergeCell ref="A3:B3"/>
    <mergeCell ref="C3:F3"/>
    <mergeCell ref="H3:K3"/>
    <mergeCell ref="A4:B4"/>
    <mergeCell ref="C4:F4"/>
    <mergeCell ref="H4:K4"/>
    <mergeCell ref="A5:I5"/>
    <mergeCell ref="A6:K6"/>
    <mergeCell ref="A7:K8"/>
    <mergeCell ref="A9:I9"/>
    <mergeCell ref="A10:K10"/>
    <mergeCell ref="A1:D1"/>
    <mergeCell ref="E1:F1"/>
    <mergeCell ref="G1:I1"/>
    <mergeCell ref="A2:B2"/>
    <mergeCell ref="C2:F2"/>
    <mergeCell ref="I2:K2"/>
  </mergeCells>
  <conditionalFormatting sqref="K24 K28">
    <cfRule type="cellIs" dxfId="56" priority="25" stopIfTrue="1" operator="equal">
      <formula>"Faible"</formula>
    </cfRule>
    <cfRule type="cellIs" dxfId="55" priority="26" stopIfTrue="1" operator="equal">
      <formula>"Forte"</formula>
    </cfRule>
    <cfRule type="cellIs" dxfId="54" priority="27" stopIfTrue="1" operator="equal">
      <formula>"Très forte"</formula>
    </cfRule>
  </conditionalFormatting>
  <conditionalFormatting sqref="I18">
    <cfRule type="cellIs" dxfId="53" priority="21" stopIfTrue="1" operator="equal">
      <formula>"nonDefini"</formula>
    </cfRule>
    <cfRule type="cellIs" dxfId="52" priority="22" stopIfTrue="1" operator="equal">
      <formula>"Faible"</formula>
    </cfRule>
    <cfRule type="cellIs" dxfId="51" priority="23" stopIfTrue="1" operator="equal">
      <formula>"Forte"</formula>
    </cfRule>
    <cfRule type="cellIs" dxfId="50" priority="24" stopIfTrue="1" operator="equal">
      <formula>"Très forte"</formula>
    </cfRule>
  </conditionalFormatting>
  <conditionalFormatting sqref="I20">
    <cfRule type="cellIs" dxfId="49" priority="17" stopIfTrue="1" operator="equal">
      <formula>"nonDefini"</formula>
    </cfRule>
    <cfRule type="cellIs" dxfId="48" priority="18" stopIfTrue="1" operator="equal">
      <formula>"Faible"</formula>
    </cfRule>
    <cfRule type="cellIs" dxfId="47" priority="19" stopIfTrue="1" operator="equal">
      <formula>"Forte"</formula>
    </cfRule>
    <cfRule type="cellIs" dxfId="46" priority="20" stopIfTrue="1" operator="equal">
      <formula>"Très forte"</formula>
    </cfRule>
  </conditionalFormatting>
  <conditionalFormatting sqref="K24">
    <cfRule type="cellIs" dxfId="45" priority="13" stopIfTrue="1" operator="equal">
      <formula>"nonDefini"</formula>
    </cfRule>
    <cfRule type="cellIs" dxfId="44" priority="14" stopIfTrue="1" operator="equal">
      <formula>"Faible"</formula>
    </cfRule>
    <cfRule type="cellIs" dxfId="43" priority="15" stopIfTrue="1" operator="equal">
      <formula>"Forte"</formula>
    </cfRule>
    <cfRule type="cellIs" dxfId="42" priority="16" stopIfTrue="1" operator="equal">
      <formula>"Très forte"</formula>
    </cfRule>
  </conditionalFormatting>
  <conditionalFormatting sqref="K24">
    <cfRule type="cellIs" dxfId="41" priority="9" stopIfTrue="1" operator="equal">
      <formula>"nonDefini"</formula>
    </cfRule>
    <cfRule type="cellIs" dxfId="40" priority="10" stopIfTrue="1" operator="equal">
      <formula>"Faible"</formula>
    </cfRule>
    <cfRule type="cellIs" dxfId="39" priority="11" stopIfTrue="1" operator="equal">
      <formula>"Forte"</formula>
    </cfRule>
    <cfRule type="cellIs" dxfId="38" priority="12" stopIfTrue="1" operator="equal">
      <formula>"Très forte"</formula>
    </cfRule>
  </conditionalFormatting>
  <conditionalFormatting sqref="I20">
    <cfRule type="cellIs" dxfId="37" priority="5" stopIfTrue="1" operator="equal">
      <formula>"nonDefini"</formula>
    </cfRule>
    <cfRule type="cellIs" dxfId="36" priority="6" stopIfTrue="1" operator="equal">
      <formula>"Faible"</formula>
    </cfRule>
    <cfRule type="cellIs" dxfId="35" priority="7" stopIfTrue="1" operator="equal">
      <formula>"Forte"</formula>
    </cfRule>
    <cfRule type="cellIs" dxfId="34" priority="8" stopIfTrue="1" operator="equal">
      <formula>"Très forte"</formula>
    </cfRule>
  </conditionalFormatting>
  <conditionalFormatting sqref="I20">
    <cfRule type="cellIs" dxfId="33" priority="1" stopIfTrue="1" operator="equal">
      <formula>"nonDefini"</formula>
    </cfRule>
    <cfRule type="cellIs" dxfId="32" priority="2" stopIfTrue="1" operator="equal">
      <formula>"Faible"</formula>
    </cfRule>
    <cfRule type="cellIs" dxfId="31" priority="3" stopIfTrue="1" operator="equal">
      <formula>"Forte"</formula>
    </cfRule>
    <cfRule type="cellIs" dxfId="30" priority="4" stopIfTrue="1" operator="equal">
      <formula>"Très forte"</formula>
    </cfRule>
  </conditionalFormatting>
  <dataValidations count="2">
    <dataValidation type="list" allowBlank="1" showInputMessage="1" showErrorMessage="1" sqref="D18 F18 F20 D20 I24:J28 K25:K27">
      <formula1>RisqueNiveau</formula1>
    </dataValidation>
    <dataValidation type="list" allowBlank="1" showInputMessage="1" showErrorMessage="1" sqref="H4:K4">
      <formula1>traitement</formula1>
    </dataValidation>
  </dataValidations>
  <pageMargins left="0.78740157499999996" right="0.78740157499999996" top="0.984251969" bottom="0.984251969" header="0.4921259845" footer="0.4921259845"/>
  <pageSetup paperSize="9" scale="55" orientation="portrait" r:id="rId1"/>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pageSetUpPr fitToPage="1"/>
  </sheetPr>
  <dimension ref="A1:IU46"/>
  <sheetViews>
    <sheetView topLeftCell="A16" workbookViewId="0">
      <selection activeCell="I18" sqref="I18:K18"/>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12.28515625" style="4" customWidth="1"/>
    <col min="6" max="7" width="12.7109375" style="4" customWidth="1"/>
    <col min="8" max="8" width="17.85546875" style="4" customWidth="1"/>
    <col min="9" max="10" width="16.7109375" style="4" customWidth="1"/>
    <col min="11" max="11" width="14.85546875" style="4" customWidth="1"/>
    <col min="12" max="12" width="24.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x14ac:dyDescent="0.2">
      <c r="A2" s="142" t="s">
        <v>22</v>
      </c>
      <c r="B2" s="143"/>
      <c r="C2" s="132" t="s">
        <v>225</v>
      </c>
      <c r="D2" s="133"/>
      <c r="E2" s="133"/>
      <c r="F2" s="207"/>
      <c r="G2" s="5"/>
      <c r="H2" s="6" t="s">
        <v>23</v>
      </c>
      <c r="I2" s="146" t="s">
        <v>227</v>
      </c>
      <c r="J2" s="147"/>
      <c r="K2" s="148"/>
    </row>
    <row r="3" spans="1:11" ht="16.5" customHeight="1" x14ac:dyDescent="0.2">
      <c r="A3" s="130" t="s">
        <v>24</v>
      </c>
      <c r="B3" s="131"/>
      <c r="C3" s="132" t="s">
        <v>226</v>
      </c>
      <c r="D3" s="133"/>
      <c r="E3" s="133"/>
      <c r="F3" s="207"/>
      <c r="G3" s="5"/>
      <c r="H3" s="134" t="s">
        <v>25</v>
      </c>
      <c r="I3" s="134"/>
      <c r="J3" s="134"/>
      <c r="K3" s="134"/>
    </row>
    <row r="4" spans="1:11" ht="21" customHeight="1" x14ac:dyDescent="0.2">
      <c r="A4" s="130" t="s">
        <v>26</v>
      </c>
      <c r="B4" s="131"/>
      <c r="C4" s="208">
        <v>42475</v>
      </c>
      <c r="D4" s="136"/>
      <c r="E4" s="136"/>
      <c r="F4" s="209"/>
      <c r="G4" s="5"/>
      <c r="H4" s="210" t="s">
        <v>18</v>
      </c>
      <c r="I4" s="210"/>
      <c r="J4" s="210"/>
      <c r="K4" s="210"/>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228</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229</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7"/>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230</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32</v>
      </c>
      <c r="E18" s="9" t="s">
        <v>33</v>
      </c>
      <c r="F18" s="8" t="s">
        <v>34</v>
      </c>
      <c r="G18" s="10"/>
      <c r="H18" s="11" t="s">
        <v>35</v>
      </c>
      <c r="I18" s="116" t="s">
        <v>223</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37</v>
      </c>
      <c r="E20" s="13" t="s">
        <v>33</v>
      </c>
      <c r="F20" s="8"/>
      <c r="G20" s="10"/>
      <c r="H20" s="11" t="s">
        <v>35</v>
      </c>
      <c r="I20" s="116" t="s">
        <v>224</v>
      </c>
      <c r="J20" s="116"/>
      <c r="K20" s="116"/>
    </row>
    <row r="21" spans="1:13" x14ac:dyDescent="0.2">
      <c r="A21" s="14"/>
      <c r="B21" s="14"/>
      <c r="C21" s="14"/>
      <c r="D21" s="14"/>
      <c r="E21" s="14"/>
      <c r="F21" s="14"/>
      <c r="G21" s="14"/>
      <c r="H21" s="14"/>
      <c r="I21" s="14"/>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204"/>
      <c r="C24" s="205"/>
      <c r="D24" s="206"/>
      <c r="E24" s="21" t="s">
        <v>48</v>
      </c>
      <c r="F24" s="22" t="s">
        <v>49</v>
      </c>
      <c r="G24" s="23">
        <v>42255</v>
      </c>
      <c r="H24" s="23"/>
      <c r="I24" s="8"/>
      <c r="J24" s="8" t="s">
        <v>34</v>
      </c>
      <c r="K24" s="24" t="s">
        <v>32</v>
      </c>
      <c r="L24" s="25"/>
      <c r="M24" s="25"/>
    </row>
    <row r="25" spans="1:13" ht="60" customHeight="1" x14ac:dyDescent="0.2">
      <c r="A25" s="20">
        <v>2</v>
      </c>
      <c r="B25" s="204"/>
      <c r="C25" s="205"/>
      <c r="D25" s="206"/>
      <c r="E25" s="26" t="s">
        <v>50</v>
      </c>
      <c r="F25" s="22" t="s">
        <v>51</v>
      </c>
      <c r="G25" s="23">
        <v>42261</v>
      </c>
      <c r="H25" s="23"/>
      <c r="I25" s="8" t="s">
        <v>52</v>
      </c>
      <c r="J25" s="8" t="s">
        <v>34</v>
      </c>
      <c r="K25" s="24" t="s">
        <v>37</v>
      </c>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A1:D1"/>
    <mergeCell ref="E1:F1"/>
    <mergeCell ref="G1:I1"/>
    <mergeCell ref="A2:B2"/>
    <mergeCell ref="C2:F2"/>
    <mergeCell ref="I2:K2"/>
    <mergeCell ref="A11:K12"/>
    <mergeCell ref="A3:B3"/>
    <mergeCell ref="C3:F3"/>
    <mergeCell ref="H3:K3"/>
    <mergeCell ref="A4:B4"/>
    <mergeCell ref="C4:F4"/>
    <mergeCell ref="H4:K4"/>
    <mergeCell ref="A5:I5"/>
    <mergeCell ref="A6:K6"/>
    <mergeCell ref="A7:K8"/>
    <mergeCell ref="A9:I9"/>
    <mergeCell ref="A10:K10"/>
    <mergeCell ref="A13:I13"/>
    <mergeCell ref="A14:K14"/>
    <mergeCell ref="A15:K16"/>
    <mergeCell ref="A17:I17"/>
    <mergeCell ref="A18:B18"/>
    <mergeCell ref="I18:K18"/>
    <mergeCell ref="B26:D26"/>
    <mergeCell ref="B27:D27"/>
    <mergeCell ref="B28:D28"/>
    <mergeCell ref="A20:B20"/>
    <mergeCell ref="I20:K20"/>
    <mergeCell ref="A22:K22"/>
    <mergeCell ref="B23:D23"/>
    <mergeCell ref="B24:D24"/>
    <mergeCell ref="B25:D25"/>
  </mergeCells>
  <conditionalFormatting sqref="K24:K28">
    <cfRule type="cellIs" dxfId="29" priority="9" stopIfTrue="1" operator="equal">
      <formula>"Faible"</formula>
    </cfRule>
    <cfRule type="cellIs" dxfId="28" priority="10" stopIfTrue="1" operator="equal">
      <formula>"Forte"</formula>
    </cfRule>
    <cfRule type="cellIs" dxfId="27" priority="11" stopIfTrue="1" operator="equal">
      <formula>"Très forte"</formula>
    </cfRule>
  </conditionalFormatting>
  <conditionalFormatting sqref="I18">
    <cfRule type="cellIs" dxfId="26" priority="5" stopIfTrue="1" operator="equal">
      <formula>"nonDefini"</formula>
    </cfRule>
    <cfRule type="cellIs" dxfId="25" priority="6" stopIfTrue="1" operator="equal">
      <formula>"Faible"</formula>
    </cfRule>
    <cfRule type="cellIs" dxfId="24" priority="7" stopIfTrue="1" operator="equal">
      <formula>"Forte"</formula>
    </cfRule>
    <cfRule type="cellIs" dxfId="23" priority="8" stopIfTrue="1" operator="equal">
      <formula>"Très forte"</formula>
    </cfRule>
  </conditionalFormatting>
  <conditionalFormatting sqref="I20">
    <cfRule type="cellIs" dxfId="22" priority="1" stopIfTrue="1" operator="equal">
      <formula>"nonDefini"</formula>
    </cfRule>
    <cfRule type="cellIs" dxfId="21" priority="2" stopIfTrue="1" operator="equal">
      <formula>"Faible"</formula>
    </cfRule>
    <cfRule type="cellIs" dxfId="20" priority="3" stopIfTrue="1" operator="equal">
      <formula>"Forte"</formula>
    </cfRule>
    <cfRule type="cellIs" dxfId="19" priority="4" stopIfTrue="1" operator="equal">
      <formula>"Très forte"</formula>
    </cfRule>
  </conditionalFormatting>
  <dataValidations count="2">
    <dataValidation type="list" allowBlank="1" showInputMessage="1" showErrorMessage="1" sqref="D18 F18 F20 D20 I24:J28">
      <formula1>RisqueNiveau</formula1>
    </dataValidation>
    <dataValidation type="list" allowBlank="1" showInputMessage="1" showErrorMessage="1" sqref="H4:K4">
      <formula1>traitement</formula1>
    </dataValidation>
  </dataValidations>
  <pageMargins left="0.78740157499999996" right="0.78740157499999996" top="0.984251969" bottom="0.984251969" header="0.4921259845" footer="0.4921259845"/>
  <pageSetup paperSize="9" scale="54" orientation="portrait" r:id="rId1"/>
  <headerFooter alignWithMargins="0"/>
  <drawing r:id="rId2"/>
  <legacyDrawing r:id="rId3"/>
  <controls>
    <mc:AlternateContent xmlns:mc="http://schemas.openxmlformats.org/markup-compatibility/2006">
      <mc:Choice Requires="x14">
        <control shapeId="3073" r:id="rId4" name="CommandButton21">
          <controlPr defaultSize="0" autoLine="0" r:id="rId5">
            <anchor moveWithCells="1">
              <from>
                <xdr:col>11</xdr:col>
                <xdr:colOff>85725</xdr:colOff>
                <xdr:row>1</xdr:row>
                <xdr:rowOff>19050</xdr:rowOff>
              </from>
              <to>
                <xdr:col>11</xdr:col>
                <xdr:colOff>1619250</xdr:colOff>
                <xdr:row>3</xdr:row>
                <xdr:rowOff>142875</xdr:rowOff>
              </to>
            </anchor>
          </controlPr>
        </control>
      </mc:Choice>
      <mc:Fallback>
        <control shapeId="3073" r:id="rId4" name="CommandButton21"/>
      </mc:Fallback>
    </mc:AlternateContent>
  </control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
  <sheetViews>
    <sheetView workbookViewId="0"/>
  </sheetViews>
  <sheetFormatPr baseColWidth="10"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pageSetUpPr fitToPage="1"/>
  </sheetPr>
  <dimension ref="A1:IU46"/>
  <sheetViews>
    <sheetView workbookViewId="0">
      <selection activeCell="A11" sqref="A11:K12"/>
    </sheetView>
  </sheetViews>
  <sheetFormatPr baseColWidth="10" defaultColWidth="0" defaultRowHeight="12.75" x14ac:dyDescent="0.2"/>
  <cols>
    <col min="1" max="1" width="7" style="4" customWidth="1"/>
    <col min="2" max="2" width="19" style="4" customWidth="1"/>
    <col min="3" max="3" width="11.42578125" style="4" customWidth="1"/>
    <col min="4" max="4" width="15.140625" style="4" customWidth="1"/>
    <col min="5" max="5" width="12.28515625" style="4" customWidth="1"/>
    <col min="6" max="7" width="12.7109375" style="4" customWidth="1"/>
    <col min="8" max="8" width="17.85546875" style="4" customWidth="1"/>
    <col min="9" max="10" width="16.7109375" style="4" customWidth="1"/>
    <col min="11" max="11" width="14.85546875" style="4" customWidth="1"/>
    <col min="12" max="12" width="24.42578125" style="4" customWidth="1"/>
    <col min="13" max="255" width="11.42578125" style="4" hidden="1" customWidth="1"/>
    <col min="256" max="16384" width="12.42578125" style="4" hidden="1"/>
  </cols>
  <sheetData>
    <row r="1" spans="1:11" x14ac:dyDescent="0.2">
      <c r="A1" s="140"/>
      <c r="B1" s="140"/>
      <c r="C1" s="140"/>
      <c r="D1" s="140"/>
      <c r="E1" s="140"/>
      <c r="F1" s="140"/>
      <c r="G1" s="141"/>
      <c r="H1" s="141"/>
      <c r="I1" s="141"/>
    </row>
    <row r="2" spans="1:11" x14ac:dyDescent="0.2">
      <c r="A2" s="142" t="s">
        <v>22</v>
      </c>
      <c r="B2" s="143"/>
      <c r="C2" s="132" t="s">
        <v>218</v>
      </c>
      <c r="D2" s="133"/>
      <c r="E2" s="133"/>
      <c r="F2" s="207"/>
      <c r="G2" s="5"/>
      <c r="H2" s="108" t="s">
        <v>23</v>
      </c>
      <c r="I2" s="146" t="s">
        <v>219</v>
      </c>
      <c r="J2" s="147"/>
      <c r="K2" s="148"/>
    </row>
    <row r="3" spans="1:11" ht="16.5" customHeight="1" x14ac:dyDescent="0.2">
      <c r="A3" s="130" t="s">
        <v>24</v>
      </c>
      <c r="B3" s="131"/>
      <c r="C3" s="132"/>
      <c r="D3" s="133"/>
      <c r="E3" s="133"/>
      <c r="F3" s="207"/>
      <c r="G3" s="5"/>
      <c r="H3" s="134" t="s">
        <v>25</v>
      </c>
      <c r="I3" s="134"/>
      <c r="J3" s="134"/>
      <c r="K3" s="134"/>
    </row>
    <row r="4" spans="1:11" ht="21" customHeight="1" x14ac:dyDescent="0.2">
      <c r="A4" s="130" t="s">
        <v>26</v>
      </c>
      <c r="B4" s="131"/>
      <c r="C4" s="208">
        <v>42475</v>
      </c>
      <c r="D4" s="136"/>
      <c r="E4" s="136"/>
      <c r="F4" s="209"/>
      <c r="G4" s="5"/>
      <c r="H4" s="210" t="s">
        <v>18</v>
      </c>
      <c r="I4" s="210"/>
      <c r="J4" s="210"/>
      <c r="K4" s="210"/>
    </row>
    <row r="5" spans="1:11" x14ac:dyDescent="0.2">
      <c r="A5" s="138"/>
      <c r="B5" s="138"/>
      <c r="C5" s="138"/>
      <c r="D5" s="138"/>
      <c r="E5" s="138"/>
      <c r="F5" s="138"/>
      <c r="G5" s="127"/>
      <c r="H5" s="138"/>
      <c r="I5" s="138"/>
    </row>
    <row r="6" spans="1:11" ht="15.75" x14ac:dyDescent="0.25">
      <c r="A6" s="117" t="s">
        <v>27</v>
      </c>
      <c r="B6" s="118"/>
      <c r="C6" s="118"/>
      <c r="D6" s="118"/>
      <c r="E6" s="118"/>
      <c r="F6" s="118"/>
      <c r="G6" s="118"/>
      <c r="H6" s="118"/>
      <c r="I6" s="118"/>
      <c r="J6" s="118"/>
      <c r="K6" s="119"/>
    </row>
    <row r="7" spans="1:11" ht="20.25" customHeight="1" x14ac:dyDescent="0.2">
      <c r="A7" s="139" t="s">
        <v>220</v>
      </c>
      <c r="B7" s="129"/>
      <c r="C7" s="129"/>
      <c r="D7" s="129"/>
      <c r="E7" s="129"/>
      <c r="F7" s="129"/>
      <c r="G7" s="129"/>
      <c r="H7" s="129"/>
      <c r="I7" s="129"/>
      <c r="J7" s="129"/>
      <c r="K7" s="129"/>
    </row>
    <row r="8" spans="1:11" ht="79.5" customHeight="1" x14ac:dyDescent="0.2">
      <c r="A8" s="129"/>
      <c r="B8" s="129"/>
      <c r="C8" s="129"/>
      <c r="D8" s="129"/>
      <c r="E8" s="129"/>
      <c r="F8" s="129"/>
      <c r="G8" s="129"/>
      <c r="H8" s="129"/>
      <c r="I8" s="129"/>
      <c r="J8" s="129"/>
      <c r="K8" s="129"/>
    </row>
    <row r="9" spans="1:11" x14ac:dyDescent="0.2">
      <c r="A9" s="127"/>
      <c r="B9" s="127"/>
      <c r="C9" s="127"/>
      <c r="D9" s="127"/>
      <c r="E9" s="127"/>
      <c r="F9" s="127"/>
      <c r="G9" s="127"/>
      <c r="H9" s="127"/>
      <c r="I9" s="127"/>
    </row>
    <row r="10" spans="1:11" ht="15.75" x14ac:dyDescent="0.25">
      <c r="A10" s="117" t="s">
        <v>28</v>
      </c>
      <c r="B10" s="118"/>
      <c r="C10" s="118"/>
      <c r="D10" s="118"/>
      <c r="E10" s="118"/>
      <c r="F10" s="118"/>
      <c r="G10" s="118"/>
      <c r="H10" s="118"/>
      <c r="I10" s="118"/>
      <c r="J10" s="118"/>
      <c r="K10" s="119"/>
    </row>
    <row r="11" spans="1:11" ht="20.25" customHeight="1" x14ac:dyDescent="0.2">
      <c r="A11" s="128" t="s">
        <v>221</v>
      </c>
      <c r="B11" s="129"/>
      <c r="C11" s="129"/>
      <c r="D11" s="129"/>
      <c r="E11" s="129"/>
      <c r="F11" s="129"/>
      <c r="G11" s="129"/>
      <c r="H11" s="129"/>
      <c r="I11" s="129"/>
      <c r="J11" s="129"/>
      <c r="K11" s="129"/>
    </row>
    <row r="12" spans="1:11" ht="79.5" customHeight="1" x14ac:dyDescent="0.2">
      <c r="A12" s="129"/>
      <c r="B12" s="129"/>
      <c r="C12" s="129"/>
      <c r="D12" s="129"/>
      <c r="E12" s="129"/>
      <c r="F12" s="129"/>
      <c r="G12" s="129"/>
      <c r="H12" s="129"/>
      <c r="I12" s="129"/>
      <c r="J12" s="129"/>
      <c r="K12" s="129"/>
    </row>
    <row r="13" spans="1:11" x14ac:dyDescent="0.2">
      <c r="A13" s="127"/>
      <c r="B13" s="127"/>
      <c r="C13" s="127"/>
      <c r="D13" s="127"/>
      <c r="E13" s="127"/>
      <c r="F13" s="127"/>
      <c r="G13" s="127"/>
      <c r="H13" s="127"/>
      <c r="I13" s="127"/>
    </row>
    <row r="14" spans="1:11" ht="15.75" customHeight="1" x14ac:dyDescent="0.25">
      <c r="A14" s="117" t="s">
        <v>29</v>
      </c>
      <c r="B14" s="118"/>
      <c r="C14" s="118"/>
      <c r="D14" s="118"/>
      <c r="E14" s="118"/>
      <c r="F14" s="118"/>
      <c r="G14" s="118"/>
      <c r="H14" s="118"/>
      <c r="I14" s="118"/>
      <c r="J14" s="118"/>
      <c r="K14" s="119"/>
    </row>
    <row r="15" spans="1:11" ht="73.5" customHeight="1" x14ac:dyDescent="0.2">
      <c r="A15" s="128" t="s">
        <v>222</v>
      </c>
      <c r="B15" s="129"/>
      <c r="C15" s="129"/>
      <c r="D15" s="129"/>
      <c r="E15" s="129"/>
      <c r="F15" s="129"/>
      <c r="G15" s="129"/>
      <c r="H15" s="129"/>
      <c r="I15" s="129"/>
      <c r="J15" s="129"/>
      <c r="K15" s="129"/>
    </row>
    <row r="16" spans="1:11" x14ac:dyDescent="0.2">
      <c r="A16" s="129"/>
      <c r="B16" s="129"/>
      <c r="C16" s="129"/>
      <c r="D16" s="129"/>
      <c r="E16" s="129"/>
      <c r="F16" s="129"/>
      <c r="G16" s="129"/>
      <c r="H16" s="129"/>
      <c r="I16" s="129"/>
      <c r="J16" s="129"/>
      <c r="K16" s="129"/>
    </row>
    <row r="17" spans="1:13" ht="12" customHeight="1" x14ac:dyDescent="0.2">
      <c r="A17" s="127"/>
      <c r="B17" s="127"/>
      <c r="C17" s="127"/>
      <c r="D17" s="127"/>
      <c r="E17" s="127"/>
      <c r="F17" s="127"/>
      <c r="G17" s="127"/>
      <c r="H17" s="127"/>
      <c r="I17" s="127"/>
    </row>
    <row r="18" spans="1:13" ht="25.15" customHeight="1" x14ac:dyDescent="0.2">
      <c r="A18" s="114" t="s">
        <v>30</v>
      </c>
      <c r="B18" s="115"/>
      <c r="C18" s="7" t="s">
        <v>31</v>
      </c>
      <c r="D18" s="8" t="s">
        <v>32</v>
      </c>
      <c r="E18" s="9" t="s">
        <v>33</v>
      </c>
      <c r="F18" s="8" t="s">
        <v>34</v>
      </c>
      <c r="G18" s="10"/>
      <c r="H18" s="11" t="s">
        <v>35</v>
      </c>
      <c r="I18" s="116" t="s">
        <v>223</v>
      </c>
      <c r="J18" s="116"/>
      <c r="K18" s="116"/>
    </row>
    <row r="19" spans="1:13" x14ac:dyDescent="0.2">
      <c r="A19" s="12"/>
      <c r="B19" s="12"/>
      <c r="C19" s="12"/>
      <c r="D19" s="12"/>
      <c r="E19" s="12"/>
      <c r="F19" s="12"/>
      <c r="G19" s="12"/>
      <c r="H19" s="12"/>
      <c r="I19" s="12"/>
    </row>
    <row r="20" spans="1:13" ht="25.15" customHeight="1" x14ac:dyDescent="0.2">
      <c r="A20" s="114" t="s">
        <v>36</v>
      </c>
      <c r="B20" s="115"/>
      <c r="C20" s="7" t="s">
        <v>31</v>
      </c>
      <c r="D20" s="8" t="s">
        <v>37</v>
      </c>
      <c r="E20" s="13" t="s">
        <v>33</v>
      </c>
      <c r="F20" s="8"/>
      <c r="G20" s="10"/>
      <c r="H20" s="11" t="s">
        <v>35</v>
      </c>
      <c r="I20" s="116" t="s">
        <v>224</v>
      </c>
      <c r="J20" s="116"/>
      <c r="K20" s="116"/>
    </row>
    <row r="21" spans="1:13" x14ac:dyDescent="0.2">
      <c r="A21" s="109"/>
      <c r="B21" s="109"/>
      <c r="C21" s="109"/>
      <c r="D21" s="109"/>
      <c r="E21" s="109"/>
      <c r="F21" s="109"/>
      <c r="G21" s="109"/>
      <c r="H21" s="109"/>
      <c r="I21" s="109"/>
    </row>
    <row r="22" spans="1:13" ht="15.75" x14ac:dyDescent="0.25">
      <c r="A22" s="117" t="s">
        <v>38</v>
      </c>
      <c r="B22" s="118"/>
      <c r="C22" s="118"/>
      <c r="D22" s="118"/>
      <c r="E22" s="118"/>
      <c r="F22" s="118"/>
      <c r="G22" s="118"/>
      <c r="H22" s="118"/>
      <c r="I22" s="118"/>
      <c r="J22" s="118"/>
      <c r="K22" s="119"/>
    </row>
    <row r="23" spans="1:13" ht="38.25" x14ac:dyDescent="0.2">
      <c r="A23" s="15" t="s">
        <v>39</v>
      </c>
      <c r="B23" s="120" t="s">
        <v>40</v>
      </c>
      <c r="C23" s="121"/>
      <c r="D23" s="122"/>
      <c r="E23" s="16" t="s">
        <v>41</v>
      </c>
      <c r="F23" s="17" t="s">
        <v>42</v>
      </c>
      <c r="G23" s="18" t="s">
        <v>43</v>
      </c>
      <c r="H23" s="18" t="s">
        <v>44</v>
      </c>
      <c r="I23" s="18" t="s">
        <v>45</v>
      </c>
      <c r="J23" s="18" t="s">
        <v>46</v>
      </c>
      <c r="K23" s="18" t="s">
        <v>47</v>
      </c>
      <c r="L23" s="19"/>
      <c r="M23" s="19"/>
    </row>
    <row r="24" spans="1:13" ht="60" customHeight="1" x14ac:dyDescent="0.2">
      <c r="A24" s="20">
        <v>1</v>
      </c>
      <c r="B24" s="204"/>
      <c r="C24" s="205"/>
      <c r="D24" s="206"/>
      <c r="E24" s="21" t="s">
        <v>48</v>
      </c>
      <c r="F24" s="22" t="s">
        <v>49</v>
      </c>
      <c r="G24" s="23">
        <v>42255</v>
      </c>
      <c r="H24" s="23"/>
      <c r="I24" s="8"/>
      <c r="J24" s="8" t="s">
        <v>34</v>
      </c>
      <c r="K24" s="24" t="s">
        <v>32</v>
      </c>
      <c r="L24" s="25"/>
      <c r="M24" s="25"/>
    </row>
    <row r="25" spans="1:13" ht="60" customHeight="1" x14ac:dyDescent="0.2">
      <c r="A25" s="20">
        <v>2</v>
      </c>
      <c r="B25" s="204"/>
      <c r="C25" s="205"/>
      <c r="D25" s="206"/>
      <c r="E25" s="26" t="s">
        <v>50</v>
      </c>
      <c r="F25" s="22" t="s">
        <v>51</v>
      </c>
      <c r="G25" s="23">
        <v>42261</v>
      </c>
      <c r="H25" s="23"/>
      <c r="I25" s="8" t="s">
        <v>52</v>
      </c>
      <c r="J25" s="8" t="s">
        <v>34</v>
      </c>
      <c r="K25" s="24" t="s">
        <v>37</v>
      </c>
    </row>
    <row r="26" spans="1:13" ht="60" customHeight="1" x14ac:dyDescent="0.2">
      <c r="A26" s="20">
        <v>3</v>
      </c>
      <c r="B26" s="111"/>
      <c r="C26" s="112"/>
      <c r="D26" s="113"/>
      <c r="E26" s="27"/>
      <c r="F26" s="28"/>
      <c r="G26" s="28"/>
      <c r="H26" s="29"/>
      <c r="I26" s="8" t="s">
        <v>53</v>
      </c>
      <c r="J26" s="8" t="s">
        <v>53</v>
      </c>
      <c r="K26" s="30"/>
    </row>
    <row r="27" spans="1:13" ht="60" customHeight="1" x14ac:dyDescent="0.2">
      <c r="A27" s="20">
        <v>4</v>
      </c>
      <c r="B27" s="111"/>
      <c r="C27" s="112"/>
      <c r="D27" s="113"/>
      <c r="E27" s="27"/>
      <c r="F27" s="28"/>
      <c r="G27" s="28"/>
      <c r="H27" s="29"/>
      <c r="I27" s="8" t="s">
        <v>53</v>
      </c>
      <c r="J27" s="8" t="s">
        <v>53</v>
      </c>
      <c r="K27" s="30"/>
    </row>
    <row r="28" spans="1:13" ht="60" customHeight="1" x14ac:dyDescent="0.2">
      <c r="A28" s="20">
        <v>5</v>
      </c>
      <c r="B28" s="111"/>
      <c r="C28" s="112"/>
      <c r="D28" s="113"/>
      <c r="E28" s="27"/>
      <c r="F28" s="28"/>
      <c r="G28" s="28"/>
      <c r="H28" s="29"/>
      <c r="I28" s="8" t="s">
        <v>53</v>
      </c>
      <c r="J28" s="8" t="s">
        <v>53</v>
      </c>
      <c r="K28" s="30"/>
    </row>
    <row r="29" spans="1:13" ht="21" customHeight="1" x14ac:dyDescent="0.2"/>
    <row r="30" spans="1:13" ht="13.5" thickBot="1" x14ac:dyDescent="0.25">
      <c r="A30" s="31"/>
      <c r="B30" s="31"/>
      <c r="C30" s="31"/>
      <c r="D30" s="31"/>
      <c r="E30" s="31"/>
      <c r="F30" s="31"/>
      <c r="G30" s="32"/>
      <c r="H30" s="32"/>
      <c r="I30" s="32"/>
    </row>
    <row r="31" spans="1:13" ht="15" thickBot="1" x14ac:dyDescent="0.25">
      <c r="A31" s="33" t="str">
        <f>"*"</f>
        <v>*</v>
      </c>
      <c r="B31" s="34" t="s">
        <v>54</v>
      </c>
      <c r="C31" s="35" t="s">
        <v>55</v>
      </c>
      <c r="D31" s="34"/>
      <c r="E31" s="34"/>
      <c r="F31" s="36"/>
      <c r="J31" s="32"/>
    </row>
    <row r="32" spans="1:13" x14ac:dyDescent="0.2">
      <c r="A32" s="37"/>
      <c r="B32" s="38"/>
      <c r="D32" s="37"/>
      <c r="E32" s="38"/>
    </row>
    <row r="33" spans="1:9" x14ac:dyDescent="0.2">
      <c r="A33" s="37"/>
      <c r="B33" s="37"/>
      <c r="D33" s="37"/>
      <c r="E33" s="37"/>
    </row>
    <row r="34" spans="1:9" ht="16.899999999999999" customHeight="1" x14ac:dyDescent="0.2">
      <c r="A34" s="37"/>
      <c r="B34" s="38"/>
      <c r="D34" s="37"/>
      <c r="E34" s="38"/>
      <c r="I34" s="39"/>
    </row>
    <row r="35" spans="1:9" x14ac:dyDescent="0.2">
      <c r="A35" s="37"/>
      <c r="B35" s="37"/>
      <c r="D35" s="37"/>
      <c r="E35" s="37"/>
    </row>
    <row r="36" spans="1:9" x14ac:dyDescent="0.2">
      <c r="A36" s="37"/>
      <c r="B36" s="38"/>
      <c r="D36" s="37"/>
      <c r="E36" s="38"/>
    </row>
    <row r="37" spans="1:9" x14ac:dyDescent="0.2">
      <c r="A37" s="37"/>
      <c r="B37" s="37"/>
      <c r="D37" s="37"/>
      <c r="E37" s="37"/>
    </row>
    <row r="38" spans="1:9" x14ac:dyDescent="0.2">
      <c r="A38" s="37"/>
      <c r="B38" s="38"/>
      <c r="D38" s="37"/>
      <c r="E38" s="38"/>
    </row>
    <row r="39" spans="1:9" x14ac:dyDescent="0.2">
      <c r="A39" s="37"/>
      <c r="B39" s="37"/>
      <c r="D39" s="37"/>
      <c r="E39" s="37"/>
    </row>
    <row r="40" spans="1:9" x14ac:dyDescent="0.2">
      <c r="A40" s="37"/>
      <c r="B40" s="38"/>
      <c r="D40" s="37"/>
      <c r="E40" s="38"/>
    </row>
    <row r="41" spans="1:9" x14ac:dyDescent="0.2">
      <c r="A41" s="37"/>
      <c r="B41" s="37"/>
      <c r="D41" s="37"/>
      <c r="E41" s="37"/>
    </row>
    <row r="42" spans="1:9" x14ac:dyDescent="0.2">
      <c r="A42" s="37"/>
      <c r="B42" s="37"/>
      <c r="D42" s="37"/>
      <c r="E42" s="37"/>
    </row>
    <row r="43" spans="1:9" x14ac:dyDescent="0.2">
      <c r="A43" s="37"/>
      <c r="B43" s="40"/>
      <c r="D43" s="37"/>
      <c r="E43" s="40"/>
    </row>
    <row r="44" spans="1:9" x14ac:dyDescent="0.2">
      <c r="A44" s="37"/>
      <c r="B44" s="40"/>
      <c r="D44" s="37"/>
      <c r="E44" s="40"/>
    </row>
    <row r="45" spans="1:9" x14ac:dyDescent="0.2">
      <c r="A45" s="37"/>
      <c r="B45" s="40"/>
      <c r="D45" s="37"/>
      <c r="E45" s="40"/>
    </row>
    <row r="46" spans="1:9" x14ac:dyDescent="0.2">
      <c r="A46" s="41"/>
    </row>
  </sheetData>
  <dataConsolidate/>
  <mergeCells count="33">
    <mergeCell ref="B26:D26"/>
    <mergeCell ref="B27:D27"/>
    <mergeCell ref="B28:D28"/>
    <mergeCell ref="A20:B20"/>
    <mergeCell ref="I20:K20"/>
    <mergeCell ref="A22:K22"/>
    <mergeCell ref="B23:D23"/>
    <mergeCell ref="B24:D24"/>
    <mergeCell ref="B25:D25"/>
    <mergeCell ref="A13:I13"/>
    <mergeCell ref="A14:K14"/>
    <mergeCell ref="A15:K16"/>
    <mergeCell ref="A17:I17"/>
    <mergeCell ref="A18:B18"/>
    <mergeCell ref="I18:K18"/>
    <mergeCell ref="A11:K12"/>
    <mergeCell ref="A3:B3"/>
    <mergeCell ref="C3:F3"/>
    <mergeCell ref="H3:K3"/>
    <mergeCell ref="A4:B4"/>
    <mergeCell ref="C4:F4"/>
    <mergeCell ref="H4:K4"/>
    <mergeCell ref="A5:I5"/>
    <mergeCell ref="A6:K6"/>
    <mergeCell ref="A7:K8"/>
    <mergeCell ref="A9:I9"/>
    <mergeCell ref="A10:K10"/>
    <mergeCell ref="A1:D1"/>
    <mergeCell ref="E1:F1"/>
    <mergeCell ref="G1:I1"/>
    <mergeCell ref="A2:B2"/>
    <mergeCell ref="C2:F2"/>
    <mergeCell ref="I2:K2"/>
  </mergeCells>
  <conditionalFormatting sqref="K24:K28">
    <cfRule type="cellIs" dxfId="18" priority="9" stopIfTrue="1" operator="equal">
      <formula>"Faible"</formula>
    </cfRule>
    <cfRule type="cellIs" dxfId="17" priority="10" stopIfTrue="1" operator="equal">
      <formula>"Forte"</formula>
    </cfRule>
    <cfRule type="cellIs" dxfId="16" priority="11" stopIfTrue="1" operator="equal">
      <formula>"Très forte"</formula>
    </cfRule>
  </conditionalFormatting>
  <conditionalFormatting sqref="I18">
    <cfRule type="cellIs" dxfId="15" priority="5" stopIfTrue="1" operator="equal">
      <formula>"nonDefini"</formula>
    </cfRule>
    <cfRule type="cellIs" dxfId="14" priority="6" stopIfTrue="1" operator="equal">
      <formula>"Faible"</formula>
    </cfRule>
    <cfRule type="cellIs" dxfId="13" priority="7" stopIfTrue="1" operator="equal">
      <formula>"Forte"</formula>
    </cfRule>
    <cfRule type="cellIs" dxfId="12" priority="8" stopIfTrue="1" operator="equal">
      <formula>"Très forte"</formula>
    </cfRule>
  </conditionalFormatting>
  <conditionalFormatting sqref="I20">
    <cfRule type="cellIs" dxfId="11" priority="1" stopIfTrue="1" operator="equal">
      <formula>"nonDefini"</formula>
    </cfRule>
    <cfRule type="cellIs" dxfId="10" priority="2" stopIfTrue="1" operator="equal">
      <formula>"Faible"</formula>
    </cfRule>
    <cfRule type="cellIs" dxfId="9" priority="3" stopIfTrue="1" operator="equal">
      <formula>"Forte"</formula>
    </cfRule>
    <cfRule type="cellIs" dxfId="8" priority="4" stopIfTrue="1" operator="equal">
      <formula>"Très forte"</formula>
    </cfRule>
  </conditionalFormatting>
  <dataValidations count="2">
    <dataValidation type="list" allowBlank="1" showInputMessage="1" showErrorMessage="1" sqref="H4:K4">
      <formula1>traitement</formula1>
    </dataValidation>
    <dataValidation type="list" allowBlank="1" showInputMessage="1" showErrorMessage="1" sqref="D18 F18 F20 D20 I24:J28">
      <formula1>RisqueNiveau</formula1>
    </dataValidation>
  </dataValidations>
  <pageMargins left="0.78740157499999996" right="0.78740157499999996" top="0.984251969" bottom="0.984251969" header="0.4921259845" footer="0.4921259845"/>
  <pageSetup paperSize="9" scale="54" orientation="portrait" r:id="rId1"/>
  <headerFooter alignWithMargins="0"/>
  <drawing r:id="rId2"/>
  <legacyDrawing r:id="rId3"/>
  <controls>
    <mc:AlternateContent xmlns:mc="http://schemas.openxmlformats.org/markup-compatibility/2006">
      <mc:Choice Requires="x14">
        <control shapeId="21505" r:id="rId4" name="CommandButton21">
          <controlPr defaultSize="0" autoLine="0" r:id="rId5">
            <anchor moveWithCells="1">
              <from>
                <xdr:col>11</xdr:col>
                <xdr:colOff>85725</xdr:colOff>
                <xdr:row>1</xdr:row>
                <xdr:rowOff>19050</xdr:rowOff>
              </from>
              <to>
                <xdr:col>11</xdr:col>
                <xdr:colOff>1619250</xdr:colOff>
                <xdr:row>3</xdr:row>
                <xdr:rowOff>142875</xdr:rowOff>
              </to>
            </anchor>
          </controlPr>
        </control>
      </mc:Choice>
      <mc:Fallback>
        <control shapeId="21505" r:id="rId4" name="CommandButton2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20</vt:i4>
      </vt:variant>
    </vt:vector>
  </HeadingPairs>
  <TitlesOfParts>
    <vt:vector size="20" baseType="lpstr">
      <vt:lpstr>Vision d'ensemble</vt:lpstr>
      <vt:lpstr>Risque 1 </vt:lpstr>
      <vt:lpstr>Risque 2 </vt:lpstr>
      <vt:lpstr>Risque 3 </vt:lpstr>
      <vt:lpstr>Risque 4 </vt:lpstr>
      <vt:lpstr>Risque 5 </vt:lpstr>
      <vt:lpstr>Risque 6 </vt:lpstr>
      <vt:lpstr>Risque 7</vt:lpstr>
      <vt:lpstr>Risque 8</vt:lpstr>
      <vt:lpstr>Risque 9</vt:lpstr>
      <vt:lpstr>Risque 10</vt:lpstr>
      <vt:lpstr>Risque 11 </vt:lpstr>
      <vt:lpstr>Risque 12</vt:lpstr>
      <vt:lpstr>Risque 13</vt:lpstr>
      <vt:lpstr>Risque 14</vt:lpstr>
      <vt:lpstr>Risque 15</vt:lpstr>
      <vt:lpstr>Risque 16</vt:lpstr>
      <vt:lpstr>Exemple</vt:lpstr>
      <vt:lpstr>Feuil1</vt:lpstr>
      <vt:lpstr>Exemple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 CHAULIEU</dc:creator>
  <cp:lastModifiedBy> </cp:lastModifiedBy>
  <dcterms:created xsi:type="dcterms:W3CDTF">2016-03-31T18:02:39Z</dcterms:created>
  <dcterms:modified xsi:type="dcterms:W3CDTF">2016-04-15T11:55:19Z</dcterms:modified>
</cp:coreProperties>
</file>