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775" activeTab="1"/>
  </bookViews>
  <sheets>
    <sheet name="Tableau de données" sheetId="2" r:id="rId1"/>
    <sheet name="Calclul des notes de départ" sheetId="1" r:id="rId2"/>
  </sheets>
  <definedNames>
    <definedName name="Bonus">INDEX(Bonus_compo,MATCH('Calclul des notes de départ'!$C1,Col_Elements,0))</definedName>
    <definedName name="Bonus_compo">OFFSET(Col_Groupes,,5)</definedName>
    <definedName name="Col_Elements">OFFSET(Col_Groupes,,3)</definedName>
    <definedName name="Col_Groupes">OFFSET('Tableau de données'!$A$2,,,COUNT('Tableau de données'!$A:$A))</definedName>
    <definedName name="Col_NoElmnts">OFFSET(Col_Groupes,,2)</definedName>
    <definedName name="Col_Vlrs">OFFSET(Col_Groupes,,4)</definedName>
    <definedName name="Lst_Elements">OFFSET(Col_Elements,MATCH('Calclul des notes de départ'!$A1,Col_Groupes,0)-1,,COUNTIF(Col_Groupes,'Calclul des notes de départ'!$A1))</definedName>
    <definedName name="Lst_Groupes">OFFSET('Tableau de données'!$K$2,,,COUNT('Tableau de données'!$K:$K))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5" i="1"/>
  <c r="D7" i="1" l="1"/>
  <c r="E5" i="1" l="1"/>
  <c r="E6" i="1"/>
  <c r="E7" i="1"/>
  <c r="E8" i="1"/>
  <c r="E9" i="1"/>
  <c r="E10" i="1"/>
  <c r="E11" i="1"/>
  <c r="E12" i="1"/>
  <c r="E13" i="1"/>
  <c r="E14" i="1"/>
  <c r="E15" i="1"/>
  <c r="E16" i="1"/>
  <c r="D5" i="1"/>
  <c r="D6" i="1"/>
  <c r="D8" i="1"/>
  <c r="D9" i="1"/>
  <c r="D10" i="1"/>
  <c r="D11" i="1"/>
  <c r="D12" i="1"/>
  <c r="D13" i="1"/>
  <c r="D14" i="1"/>
  <c r="D15" i="1"/>
  <c r="D16" i="1"/>
  <c r="E18" i="1" l="1" a="1"/>
  <c r="E18" i="1" s="1"/>
  <c r="F20" i="1" l="1"/>
  <c r="E22" i="1" s="1"/>
</calcChain>
</file>

<file path=xl/sharedStrings.xml><?xml version="1.0" encoding="utf-8"?>
<sst xmlns="http://schemas.openxmlformats.org/spreadsheetml/2006/main" count="265" uniqueCount="166">
  <si>
    <t>SOL</t>
  </si>
  <si>
    <t>Roue</t>
  </si>
  <si>
    <t>Valeurs</t>
  </si>
  <si>
    <t>ROULE</t>
  </si>
  <si>
    <t>ATR roulade avant</t>
  </si>
  <si>
    <t>ATR impulsion bras roulade avant</t>
  </si>
  <si>
    <t>Roulade élevée</t>
  </si>
  <si>
    <t>1,02b</t>
  </si>
  <si>
    <t>Roulade arrière (toute forme)</t>
  </si>
  <si>
    <t>1,04b</t>
  </si>
  <si>
    <t>Roulade arrière ATR</t>
  </si>
  <si>
    <t>1,06b</t>
  </si>
  <si>
    <t>Roulade arrière ATR 1/2 valse</t>
  </si>
  <si>
    <t>Roulade arrière ATR valse</t>
  </si>
  <si>
    <t>Maintien et ATR</t>
  </si>
  <si>
    <t>Pont</t>
  </si>
  <si>
    <t>Grand écart antéro-postérieur</t>
  </si>
  <si>
    <t>2,02b</t>
  </si>
  <si>
    <t>ATR retour en fente</t>
  </si>
  <si>
    <t>2,04b</t>
  </si>
  <si>
    <t>ATR impulsion et pont avant</t>
  </si>
  <si>
    <t>ATR valse</t>
  </si>
  <si>
    <t xml:space="preserve">ATR en force de l'équerre </t>
  </si>
  <si>
    <t>ATR en force de l'équerre valse</t>
  </si>
  <si>
    <t>Rot ar et latérale</t>
  </si>
  <si>
    <t>Souplesse arrière</t>
  </si>
  <si>
    <t>Flip arrière rebond</t>
  </si>
  <si>
    <t>Tempo</t>
  </si>
  <si>
    <t>Salto ar tendu 1/2 vrille</t>
  </si>
  <si>
    <t>Salto ar tendu vrille 1/2</t>
  </si>
  <si>
    <t>Salto ar tendu 2 vrilles</t>
  </si>
  <si>
    <t>3,02b</t>
  </si>
  <si>
    <t>3,06b</t>
  </si>
  <si>
    <t>Costal</t>
  </si>
  <si>
    <t>3,16b</t>
  </si>
  <si>
    <t>Double salto ar groupé</t>
  </si>
  <si>
    <t>3,02c</t>
  </si>
  <si>
    <t>Rondade (rebond)</t>
  </si>
  <si>
    <t>3,06c</t>
  </si>
  <si>
    <t>Salto ar groupé ou carpé</t>
  </si>
  <si>
    <t>Salto ar tendu</t>
  </si>
  <si>
    <t>3,10b</t>
  </si>
  <si>
    <t>Salto ar tendu vrille</t>
  </si>
  <si>
    <t>Salto ar tendu 2 vrilles 1/2</t>
  </si>
  <si>
    <t>Double salto ar carpé</t>
  </si>
  <si>
    <t>Eléments</t>
  </si>
  <si>
    <t>Groupes</t>
  </si>
  <si>
    <t>Familles</t>
  </si>
  <si>
    <t>n° éléments</t>
  </si>
  <si>
    <t>Sélectionner un groupe</t>
  </si>
  <si>
    <t>Sélectionner les éléments du groupe choisi</t>
  </si>
  <si>
    <t>Valeurs des éléments</t>
  </si>
  <si>
    <t>Bonus composition</t>
  </si>
  <si>
    <t>N° de l'élément</t>
  </si>
  <si>
    <t>Rot av</t>
  </si>
  <si>
    <t>Souplesse avant</t>
  </si>
  <si>
    <t>Saut de mains 1 pied</t>
  </si>
  <si>
    <t>4,04'</t>
  </si>
  <si>
    <t>Saut de mains rebond</t>
  </si>
  <si>
    <t>Salto facial</t>
  </si>
  <si>
    <t>Salto avant tendu</t>
  </si>
  <si>
    <t>4,06b</t>
  </si>
  <si>
    <t>Salto av groupé</t>
  </si>
  <si>
    <t>Salto av groupé 1/2 vrille</t>
  </si>
  <si>
    <t>4,10b</t>
  </si>
  <si>
    <t>Vrille avant groupée</t>
  </si>
  <si>
    <t>Vrille avant carpée</t>
  </si>
  <si>
    <t>4,04b</t>
  </si>
  <si>
    <t>Flip avant (rebond)</t>
  </si>
  <si>
    <t>4,06b'</t>
  </si>
  <si>
    <t>Salto avant carpé</t>
  </si>
  <si>
    <t>4,08'</t>
  </si>
  <si>
    <t>Salto av carpé 1/2 vrille</t>
  </si>
  <si>
    <t>4,12b</t>
  </si>
  <si>
    <t>Vrille avant tendue</t>
  </si>
  <si>
    <t>Salto av tendu vrille 1/2</t>
  </si>
  <si>
    <t>Double vrille avant</t>
  </si>
  <si>
    <t>Pivot</t>
  </si>
  <si>
    <t>Demi-Pivot</t>
  </si>
  <si>
    <t>Demi-Pivot et détourné</t>
  </si>
  <si>
    <t>Double pivot</t>
  </si>
  <si>
    <t>5,06b</t>
  </si>
  <si>
    <t>Demi-tour jambe horizontale</t>
  </si>
  <si>
    <t>5,10b</t>
  </si>
  <si>
    <t>Tour jambe horizontale</t>
  </si>
  <si>
    <t>5,16b</t>
  </si>
  <si>
    <t>Double tour jambe horizontale</t>
  </si>
  <si>
    <t>5,06c</t>
  </si>
  <si>
    <t>Demi-tour jambe à 180°</t>
  </si>
  <si>
    <t>Tour jambe à 180°</t>
  </si>
  <si>
    <t>5,16c</t>
  </si>
  <si>
    <t>Double tour jambe à 180°</t>
  </si>
  <si>
    <t>Sauts Gymnique</t>
  </si>
  <si>
    <t>Cabriole</t>
  </si>
  <si>
    <t>Pas chassé droite et gauche</t>
  </si>
  <si>
    <t>6,04b</t>
  </si>
  <si>
    <t>Sissonne</t>
  </si>
  <si>
    <t>Sissonne Pied-tête</t>
  </si>
  <si>
    <t>Cabriole 1/2 tour pied-tête</t>
  </si>
  <si>
    <t>6,10b</t>
  </si>
  <si>
    <t>Saut fouetté 1/2 tour  aussi pied-tête</t>
  </si>
  <si>
    <t>Grand jeté pied-tête</t>
  </si>
  <si>
    <t>6,02b</t>
  </si>
  <si>
    <t>Soubresaut</t>
  </si>
  <si>
    <t>6,04c</t>
  </si>
  <si>
    <t>Saut écart antéro-postérieur</t>
  </si>
  <si>
    <t>6,1c</t>
  </si>
  <si>
    <t>Grand jeté 1 tour</t>
  </si>
  <si>
    <t>6,02c</t>
  </si>
  <si>
    <t>Tour en l'air</t>
  </si>
  <si>
    <t>6,06b</t>
  </si>
  <si>
    <t>Tour 1/2 en l'air</t>
  </si>
  <si>
    <t>6,08b</t>
  </si>
  <si>
    <t>Saut de mouton</t>
  </si>
  <si>
    <t>6,10d</t>
  </si>
  <si>
    <t>Saut écart antéro-postérieur 1 tour</t>
  </si>
  <si>
    <t>6,14b</t>
  </si>
  <si>
    <t>Double tour en l'air</t>
  </si>
  <si>
    <t>Demi-tour en l'air</t>
  </si>
  <si>
    <t>Saut groupé</t>
  </si>
  <si>
    <t>6,04e</t>
  </si>
  <si>
    <t>6,08c</t>
  </si>
  <si>
    <t>Saut écart antéro-postérieur 1/2 tour</t>
  </si>
  <si>
    <t>6,10e</t>
  </si>
  <si>
    <t>Cosaque 1 tour appel 2 pieds</t>
  </si>
  <si>
    <t>Saut cosaque appel 2 pieds</t>
  </si>
  <si>
    <t>6,04e'</t>
  </si>
  <si>
    <t>Saut cosaque appel 1 pied</t>
  </si>
  <si>
    <t>6,10e'</t>
  </si>
  <si>
    <t>Cosaque 1 tour appel 1 pied</t>
  </si>
  <si>
    <t>6,12b</t>
  </si>
  <si>
    <t>Grand jeté changement pied-tête</t>
  </si>
  <si>
    <t>6,14c</t>
  </si>
  <si>
    <t>Double tour cosaque appel 1 pied</t>
  </si>
  <si>
    <t>6,02e</t>
  </si>
  <si>
    <t>Saut de chat</t>
  </si>
  <si>
    <t>6,04f</t>
  </si>
  <si>
    <t>Saut de chat 1/2 tour</t>
  </si>
  <si>
    <t>6,06c</t>
  </si>
  <si>
    <t>Saut carpé écart</t>
  </si>
  <si>
    <t>6,08d</t>
  </si>
  <si>
    <t>Grand jeté changement 1/4 de tour</t>
  </si>
  <si>
    <t>6,12c</t>
  </si>
  <si>
    <t>Saut carpé écart 1 tour</t>
  </si>
  <si>
    <t>6,10f</t>
  </si>
  <si>
    <t>Grand jeté changement</t>
  </si>
  <si>
    <t>6,14d</t>
  </si>
  <si>
    <t>Grand jeté changement demi-tour</t>
  </si>
  <si>
    <t>Saut Johnson demi-tour</t>
  </si>
  <si>
    <t>6,04j</t>
  </si>
  <si>
    <t>Saut de chat 1 tour</t>
  </si>
  <si>
    <t>Saut carpé écart 1/2 tour</t>
  </si>
  <si>
    <t>6,10g</t>
  </si>
  <si>
    <t>Grand jeté</t>
  </si>
  <si>
    <t>Grand jeté 1/2 tour aussi 1/4 de tour</t>
  </si>
  <si>
    <t>Total des 7 meilleurs éléments</t>
  </si>
  <si>
    <t>Total Bonus composition (2,00 pts maxi)</t>
  </si>
  <si>
    <t>NOTE DE DEPART =</t>
  </si>
  <si>
    <t>0,00 car dans le groupe 2 il n'y a pas de bonus</t>
  </si>
  <si>
    <t>0,00 car cet élément ne possède pas de bonus</t>
  </si>
  <si>
    <t>ici, il faudrai 1x 0,50 car il y a 2 bonus du groupe 5 notés à la suite</t>
  </si>
  <si>
    <t>0,00 car il y a déjà eu un bonus de composition issu du groupe 1</t>
  </si>
  <si>
    <t>0,50 de bonus car  l'élément de ce groupe 5 posséde un bonus</t>
  </si>
  <si>
    <t>0,00 car il y a déjà eu un bonus issu du groupe 5</t>
  </si>
  <si>
    <t>0,50 de bonus car cet élément du groupe 4 a un bonus</t>
  </si>
  <si>
    <t>Double pivot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</si>
</sst>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Groupe &quot;General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9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9" xfId="0" applyFill="1" applyBorder="1"/>
    <xf numFmtId="0" fontId="4" fillId="0" borderId="0" xfId="0" applyFont="1" applyAlignment="1">
      <alignment horizontal="center" vertical="center"/>
    </xf>
    <xf numFmtId="0" fontId="0" fillId="7" borderId="12" xfId="0" applyFill="1" applyBorder="1"/>
    <xf numFmtId="0" fontId="0" fillId="7" borderId="12" xfId="0" applyFill="1" applyBorder="1" applyAlignment="1">
      <alignment horizontal="center" vertical="center"/>
    </xf>
    <xf numFmtId="0" fontId="0" fillId="7" borderId="1" xfId="0" applyFill="1" applyBorder="1"/>
    <xf numFmtId="0" fontId="0" fillId="7" borderId="1" xfId="0" applyFill="1" applyBorder="1" applyAlignment="1">
      <alignment horizontal="center" vertical="center"/>
    </xf>
    <xf numFmtId="0" fontId="0" fillId="7" borderId="15" xfId="0" applyFill="1" applyBorder="1"/>
    <xf numFmtId="0" fontId="0" fillId="7" borderId="15" xfId="0" applyFill="1" applyBorder="1" applyAlignment="1">
      <alignment horizontal="center" vertical="center"/>
    </xf>
    <xf numFmtId="164" fontId="0" fillId="7" borderId="11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164" fontId="0" fillId="7" borderId="14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/>
    </xf>
    <xf numFmtId="2" fontId="0" fillId="7" borderId="12" xfId="0" applyNumberForma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2" fontId="0" fillId="7" borderId="15" xfId="0" applyNumberFormat="1" applyFill="1" applyBorder="1" applyAlignment="1">
      <alignment horizontal="center" vertical="center"/>
    </xf>
    <xf numFmtId="2" fontId="5" fillId="9" borderId="0" xfId="0" applyNumberFormat="1" applyFont="1" applyFill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2" fontId="8" fillId="12" borderId="0" xfId="0" applyNumberFormat="1" applyFont="1" applyFill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164" fontId="0" fillId="7" borderId="1" xfId="0" applyNumberFormat="1" applyFill="1" applyBorder="1" applyAlignment="1">
      <alignment horizontal="center" vertical="center"/>
    </xf>
    <xf numFmtId="164" fontId="0" fillId="7" borderId="12" xfId="0" applyNumberFormat="1" applyFill="1" applyBorder="1" applyAlignment="1">
      <alignment horizontal="center" vertical="center"/>
    </xf>
    <xf numFmtId="164" fontId="0" fillId="7" borderId="15" xfId="0" applyNumberFormat="1" applyFill="1" applyBorder="1" applyAlignment="1">
      <alignment horizontal="center" vertical="center"/>
    </xf>
    <xf numFmtId="0" fontId="0" fillId="0" borderId="22" xfId="0" applyBorder="1"/>
    <xf numFmtId="0" fontId="9" fillId="14" borderId="17" xfId="0" applyFont="1" applyFill="1" applyBorder="1" applyAlignment="1">
      <alignment horizontal="left"/>
    </xf>
    <xf numFmtId="0" fontId="9" fillId="14" borderId="1" xfId="0" applyFont="1" applyFill="1" applyBorder="1" applyAlignment="1">
      <alignment horizontal="left"/>
    </xf>
    <xf numFmtId="0" fontId="10" fillId="14" borderId="17" xfId="0" applyFont="1" applyFill="1" applyBorder="1" applyAlignment="1">
      <alignment horizontal="left" vertical="center"/>
    </xf>
    <xf numFmtId="0" fontId="10" fillId="14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/>
    </xf>
    <xf numFmtId="0" fontId="4" fillId="10" borderId="0" xfId="0" applyFont="1" applyFill="1" applyAlignment="1">
      <alignment horizontal="right" vertical="center"/>
    </xf>
    <xf numFmtId="2" fontId="6" fillId="11" borderId="0" xfId="0" applyNumberFormat="1" applyFont="1" applyFill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2" fontId="7" fillId="13" borderId="2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72</xdr:row>
      <xdr:rowOff>133350</xdr:rowOff>
    </xdr:from>
    <xdr:ext cx="3319948" cy="609013"/>
    <xdr:sp macro="" textlink="">
      <xdr:nvSpPr>
        <xdr:cNvPr id="2" name="ZoneTexte 1"/>
        <xdr:cNvSpPr txBox="1"/>
      </xdr:nvSpPr>
      <xdr:spPr>
        <a:xfrm>
          <a:off x="8829675" y="13906500"/>
          <a:ext cx="3319948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/>
            <a:t>Condition pour</a:t>
          </a:r>
          <a:r>
            <a:rPr lang="fr-FR" sz="1100" b="1" baseline="0"/>
            <a:t> obtenir 0,50 de bonus de composition</a:t>
          </a:r>
        </a:p>
        <a:p>
          <a:r>
            <a:rPr lang="fr-FR" sz="1100" b="1" baseline="0"/>
            <a:t>pour ce groupe :</a:t>
          </a:r>
        </a:p>
        <a:p>
          <a:r>
            <a:rPr lang="fr-FR" sz="1100" b="1" baseline="0"/>
            <a:t>il faut 2 éléments du groupe 6 ayant 0,50</a:t>
          </a:r>
        </a:p>
      </xdr:txBody>
    </xdr:sp>
    <xdr:clientData/>
  </xdr:oneCellAnchor>
  <xdr:oneCellAnchor>
    <xdr:from>
      <xdr:col>5</xdr:col>
      <xdr:colOff>1343025</xdr:colOff>
      <xdr:row>48</xdr:row>
      <xdr:rowOff>85725</xdr:rowOff>
    </xdr:from>
    <xdr:ext cx="2669192" cy="609013"/>
    <xdr:sp macro="" textlink="">
      <xdr:nvSpPr>
        <xdr:cNvPr id="3" name="ZoneTexte 2"/>
        <xdr:cNvSpPr txBox="1"/>
      </xdr:nvSpPr>
      <xdr:spPr>
        <a:xfrm>
          <a:off x="7258050" y="9277350"/>
          <a:ext cx="2669192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Groupe 5</a:t>
          </a:r>
        </a:p>
        <a:p>
          <a:r>
            <a:rPr lang="fr-FR" sz="1100"/>
            <a:t>Pour</a:t>
          </a:r>
          <a:r>
            <a:rPr lang="fr-FR" sz="1100" baseline="0"/>
            <a:t> obtenir 0,50 de bonus de composition</a:t>
          </a:r>
        </a:p>
        <a:p>
          <a:r>
            <a:rPr lang="fr-FR" sz="1100" baseline="0"/>
            <a:t>il faut 1 éléments du groupe ayant 0,50</a:t>
          </a:r>
        </a:p>
      </xdr:txBody>
    </xdr:sp>
    <xdr:clientData/>
  </xdr:oneCellAnchor>
  <xdr:oneCellAnchor>
    <xdr:from>
      <xdr:col>5</xdr:col>
      <xdr:colOff>1343025</xdr:colOff>
      <xdr:row>35</xdr:row>
      <xdr:rowOff>38100</xdr:rowOff>
    </xdr:from>
    <xdr:ext cx="2669192" cy="609013"/>
    <xdr:sp macro="" textlink="">
      <xdr:nvSpPr>
        <xdr:cNvPr id="4" name="ZoneTexte 3"/>
        <xdr:cNvSpPr txBox="1"/>
      </xdr:nvSpPr>
      <xdr:spPr>
        <a:xfrm>
          <a:off x="7258050" y="6743700"/>
          <a:ext cx="2669192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Groupe 4</a:t>
          </a:r>
        </a:p>
        <a:p>
          <a:r>
            <a:rPr lang="fr-FR" sz="1100"/>
            <a:t>Pour</a:t>
          </a:r>
          <a:r>
            <a:rPr lang="fr-FR" sz="1100" baseline="0"/>
            <a:t> obtenir 0,50 de bonus de composition</a:t>
          </a:r>
        </a:p>
        <a:p>
          <a:r>
            <a:rPr lang="fr-FR" sz="1100" baseline="0"/>
            <a:t>il faut 1 éléments du groupe ayant 0,50</a:t>
          </a:r>
        </a:p>
      </xdr:txBody>
    </xdr:sp>
    <xdr:clientData/>
  </xdr:oneCellAnchor>
  <xdr:oneCellAnchor>
    <xdr:from>
      <xdr:col>5</xdr:col>
      <xdr:colOff>1343025</xdr:colOff>
      <xdr:row>21</xdr:row>
      <xdr:rowOff>114300</xdr:rowOff>
    </xdr:from>
    <xdr:ext cx="2669192" cy="609013"/>
    <xdr:sp macro="" textlink="">
      <xdr:nvSpPr>
        <xdr:cNvPr id="5" name="ZoneTexte 4"/>
        <xdr:cNvSpPr txBox="1"/>
      </xdr:nvSpPr>
      <xdr:spPr>
        <a:xfrm>
          <a:off x="7258050" y="4143375"/>
          <a:ext cx="2669192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Groupe 3</a:t>
          </a:r>
        </a:p>
        <a:p>
          <a:r>
            <a:rPr lang="fr-FR" sz="1100"/>
            <a:t>Pour</a:t>
          </a:r>
          <a:r>
            <a:rPr lang="fr-FR" sz="1100" baseline="0"/>
            <a:t> obtenir 0,50 de bonus de composition</a:t>
          </a:r>
        </a:p>
        <a:p>
          <a:r>
            <a:rPr lang="fr-FR" sz="1100" baseline="0"/>
            <a:t>il faut 1 éléments du groupe ayant 0,50</a:t>
          </a:r>
        </a:p>
      </xdr:txBody>
    </xdr:sp>
    <xdr:clientData/>
  </xdr:oneCellAnchor>
  <xdr:oneCellAnchor>
    <xdr:from>
      <xdr:col>5</xdr:col>
      <xdr:colOff>1343025</xdr:colOff>
      <xdr:row>10</xdr:row>
      <xdr:rowOff>19050</xdr:rowOff>
    </xdr:from>
    <xdr:ext cx="1915524" cy="609013"/>
    <xdr:sp macro="" textlink="">
      <xdr:nvSpPr>
        <xdr:cNvPr id="6" name="ZoneTexte 5"/>
        <xdr:cNvSpPr txBox="1"/>
      </xdr:nvSpPr>
      <xdr:spPr>
        <a:xfrm>
          <a:off x="7258050" y="1943100"/>
          <a:ext cx="1915524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Groupe 2</a:t>
          </a:r>
          <a:endParaRPr lang="fr-FR">
            <a:effectLst/>
          </a:endParaRP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pas de bonus de compositions</a:t>
          </a:r>
          <a:endParaRPr lang="fr-FR">
            <a:effectLst/>
          </a:endParaRPr>
        </a:p>
        <a:p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comptabiliser  0,00</a:t>
          </a:r>
          <a:endParaRPr lang="fr-FR">
            <a:effectLst/>
          </a:endParaRPr>
        </a:p>
      </xdr:txBody>
    </xdr:sp>
    <xdr:clientData/>
  </xdr:oneCellAnchor>
  <xdr:oneCellAnchor>
    <xdr:from>
      <xdr:col>5</xdr:col>
      <xdr:colOff>1343025</xdr:colOff>
      <xdr:row>2</xdr:row>
      <xdr:rowOff>85725</xdr:rowOff>
    </xdr:from>
    <xdr:ext cx="1989904" cy="609013"/>
    <xdr:sp macro="" textlink="">
      <xdr:nvSpPr>
        <xdr:cNvPr id="7" name="ZoneTexte 6"/>
        <xdr:cNvSpPr txBox="1"/>
      </xdr:nvSpPr>
      <xdr:spPr>
        <a:xfrm>
          <a:off x="7258050" y="476250"/>
          <a:ext cx="1989904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Groupe 1</a:t>
          </a:r>
        </a:p>
        <a:p>
          <a:r>
            <a:rPr lang="fr-FR" sz="1100"/>
            <a:t>pas de bonus de compositions</a:t>
          </a:r>
        </a:p>
        <a:p>
          <a:r>
            <a:rPr lang="fr-FR" sz="1100" baseline="0"/>
            <a:t>Soit = 0,00</a:t>
          </a:r>
        </a:p>
      </xdr:txBody>
    </xdr:sp>
    <xdr:clientData/>
  </xdr:oneCellAnchor>
  <xdr:twoCellAnchor>
    <xdr:from>
      <xdr:col>5</xdr:col>
      <xdr:colOff>1266825</xdr:colOff>
      <xdr:row>56</xdr:row>
      <xdr:rowOff>152400</xdr:rowOff>
    </xdr:from>
    <xdr:to>
      <xdr:col>6</xdr:col>
      <xdr:colOff>657225</xdr:colOff>
      <xdr:row>91</xdr:row>
      <xdr:rowOff>85725</xdr:rowOff>
    </xdr:to>
    <xdr:sp macro="" textlink="">
      <xdr:nvSpPr>
        <xdr:cNvPr id="8" name="Accolade fermante 7"/>
        <xdr:cNvSpPr/>
      </xdr:nvSpPr>
      <xdr:spPr>
        <a:xfrm>
          <a:off x="7181850" y="10877550"/>
          <a:ext cx="1047750" cy="66008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609600</xdr:colOff>
      <xdr:row>92</xdr:row>
      <xdr:rowOff>133350</xdr:rowOff>
    </xdr:from>
    <xdr:ext cx="2030953" cy="733425"/>
    <xdr:sp macro="" textlink="">
      <xdr:nvSpPr>
        <xdr:cNvPr id="9" name="ZoneTexte 8"/>
        <xdr:cNvSpPr txBox="1"/>
      </xdr:nvSpPr>
      <xdr:spPr>
        <a:xfrm>
          <a:off x="6219825" y="17726025"/>
          <a:ext cx="2030953" cy="733425"/>
        </a:xfrm>
        <a:prstGeom prst="upArrowCallout">
          <a:avLst>
            <a:gd name="adj1" fmla="val 30694"/>
            <a:gd name="adj2" fmla="val 25000"/>
            <a:gd name="adj3" fmla="val 25000"/>
            <a:gd name="adj4" fmla="val 64977"/>
          </a:avLst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 baseline="0">
              <a:solidFill>
                <a:srgbClr val="FF0000"/>
              </a:solidFill>
            </a:rPr>
            <a:t>IL NE PEUT ETRE COMPTABILISER</a:t>
          </a:r>
        </a:p>
        <a:p>
          <a:r>
            <a:rPr lang="fr-FR" sz="1100" baseline="0">
              <a:solidFill>
                <a:srgbClr val="FF0000"/>
              </a:solidFill>
            </a:rPr>
            <a:t>QU'UN SEUL 0,50 PAR GROUPE 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209550</xdr:colOff>
      <xdr:row>1</xdr:row>
      <xdr:rowOff>66675</xdr:rowOff>
    </xdr:from>
    <xdr:ext cx="6044283" cy="593239"/>
    <xdr:sp macro="" textlink="">
      <xdr:nvSpPr>
        <xdr:cNvPr id="6" name="ZoneTexte 5"/>
        <xdr:cNvSpPr txBox="1"/>
      </xdr:nvSpPr>
      <xdr:spPr>
        <a:xfrm>
          <a:off x="7029450" y="257175"/>
          <a:ext cx="6044283" cy="593239"/>
        </a:xfrm>
        <a:prstGeom prst="rect">
          <a:avLst/>
        </a:prstGeom>
        <a:solidFill>
          <a:schemeClr val="accen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>
              <a:solidFill>
                <a:srgbClr val="FF0000"/>
              </a:solidFill>
            </a:rPr>
            <a:t>Voici</a:t>
          </a:r>
          <a:r>
            <a:rPr lang="fr-FR" sz="1600" baseline="0">
              <a:solidFill>
                <a:srgbClr val="FF0000"/>
              </a:solidFill>
            </a:rPr>
            <a:t> un exemple de ce qu'il devrait appaitre en fonction des éléments</a:t>
          </a:r>
        </a:p>
        <a:p>
          <a:r>
            <a:rPr lang="fr-FR" sz="1600" baseline="0">
              <a:solidFill>
                <a:srgbClr val="FF0000"/>
              </a:solidFill>
            </a:rPr>
            <a:t>délectionnés (voir tableau de données)</a:t>
          </a:r>
          <a:endParaRPr lang="fr-FR" sz="16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opLeftCell="A40" workbookViewId="0">
      <selection activeCell="H54" sqref="H54"/>
    </sheetView>
  </sheetViews>
  <sheetFormatPr baseColWidth="10" defaultRowHeight="15" x14ac:dyDescent="0.25"/>
  <cols>
    <col min="1" max="1" width="18.28515625" style="1" customWidth="1"/>
    <col min="2" max="2" width="18.140625" style="1" customWidth="1"/>
    <col min="3" max="3" width="13.140625" style="2" customWidth="1"/>
    <col min="4" max="4" width="34.5703125" customWidth="1"/>
    <col min="5" max="5" width="11.42578125" style="2"/>
    <col min="6" max="6" width="24.85546875" style="2" customWidth="1"/>
    <col min="11" max="11" width="20.7109375" customWidth="1"/>
  </cols>
  <sheetData>
    <row r="1" spans="1:11" ht="15.75" thickBot="1" x14ac:dyDescent="0.3">
      <c r="A1" s="3" t="s">
        <v>46</v>
      </c>
      <c r="B1" s="3" t="s">
        <v>47</v>
      </c>
      <c r="C1" s="4" t="s">
        <v>48</v>
      </c>
      <c r="D1" s="5" t="s">
        <v>45</v>
      </c>
      <c r="E1" s="4" t="s">
        <v>2</v>
      </c>
      <c r="F1" s="4" t="s">
        <v>52</v>
      </c>
      <c r="K1" s="44" t="s">
        <v>46</v>
      </c>
    </row>
    <row r="2" spans="1:11" x14ac:dyDescent="0.25">
      <c r="A2" s="7">
        <v>1</v>
      </c>
      <c r="B2" s="8" t="s">
        <v>3</v>
      </c>
      <c r="C2" s="9">
        <v>1.02</v>
      </c>
      <c r="D2" s="25" t="s">
        <v>4</v>
      </c>
      <c r="E2" s="9">
        <v>0.2</v>
      </c>
      <c r="F2" s="10">
        <v>0</v>
      </c>
      <c r="K2" s="45">
        <v>1</v>
      </c>
    </row>
    <row r="3" spans="1:11" x14ac:dyDescent="0.25">
      <c r="A3" s="11">
        <v>1</v>
      </c>
      <c r="B3" s="12" t="s">
        <v>3</v>
      </c>
      <c r="C3" s="13">
        <v>1.04</v>
      </c>
      <c r="D3" s="26" t="s">
        <v>5</v>
      </c>
      <c r="E3" s="13">
        <v>0.4</v>
      </c>
      <c r="F3" s="14">
        <v>0</v>
      </c>
      <c r="K3" s="45">
        <v>2</v>
      </c>
    </row>
    <row r="4" spans="1:11" x14ac:dyDescent="0.25">
      <c r="A4" s="11">
        <v>1</v>
      </c>
      <c r="B4" s="12" t="s">
        <v>3</v>
      </c>
      <c r="C4" s="13">
        <v>1.06</v>
      </c>
      <c r="D4" s="26" t="s">
        <v>6</v>
      </c>
      <c r="E4" s="13">
        <v>0.6</v>
      </c>
      <c r="F4" s="14">
        <v>0</v>
      </c>
      <c r="K4" s="45">
        <v>3</v>
      </c>
    </row>
    <row r="5" spans="1:11" x14ac:dyDescent="0.25">
      <c r="A5" s="11">
        <v>1</v>
      </c>
      <c r="B5" s="12" t="s">
        <v>3</v>
      </c>
      <c r="C5" s="13" t="s">
        <v>7</v>
      </c>
      <c r="D5" s="26" t="s">
        <v>8</v>
      </c>
      <c r="E5" s="13">
        <v>0.2</v>
      </c>
      <c r="F5" s="14">
        <v>0</v>
      </c>
      <c r="K5" s="45">
        <v>4</v>
      </c>
    </row>
    <row r="6" spans="1:11" x14ac:dyDescent="0.25">
      <c r="A6" s="11">
        <v>1</v>
      </c>
      <c r="B6" s="12" t="s">
        <v>3</v>
      </c>
      <c r="C6" s="13" t="s">
        <v>9</v>
      </c>
      <c r="D6" s="26" t="s">
        <v>10</v>
      </c>
      <c r="E6" s="13">
        <v>0.4</v>
      </c>
      <c r="F6" s="14">
        <v>0</v>
      </c>
      <c r="K6" s="45">
        <v>5</v>
      </c>
    </row>
    <row r="7" spans="1:11" x14ac:dyDescent="0.25">
      <c r="A7" s="11">
        <v>1</v>
      </c>
      <c r="B7" s="12" t="s">
        <v>3</v>
      </c>
      <c r="C7" s="13" t="s">
        <v>11</v>
      </c>
      <c r="D7" s="26" t="s">
        <v>12</v>
      </c>
      <c r="E7" s="13">
        <v>0.6</v>
      </c>
      <c r="F7" s="14">
        <v>0</v>
      </c>
      <c r="K7" s="45">
        <v>6</v>
      </c>
    </row>
    <row r="8" spans="1:11" ht="15.75" thickBot="1" x14ac:dyDescent="0.3">
      <c r="A8" s="15">
        <v>1</v>
      </c>
      <c r="B8" s="16" t="s">
        <v>3</v>
      </c>
      <c r="C8" s="17">
        <v>1.08</v>
      </c>
      <c r="D8" s="27" t="s">
        <v>13</v>
      </c>
      <c r="E8" s="17">
        <v>0.8</v>
      </c>
      <c r="F8" s="18">
        <v>0</v>
      </c>
      <c r="K8" s="45">
        <v>7</v>
      </c>
    </row>
    <row r="9" spans="1:11" x14ac:dyDescent="0.25">
      <c r="A9" s="7">
        <v>2</v>
      </c>
      <c r="B9" s="8" t="s">
        <v>14</v>
      </c>
      <c r="C9" s="9">
        <v>2.02</v>
      </c>
      <c r="D9" s="22" t="s">
        <v>15</v>
      </c>
      <c r="E9" s="9">
        <v>0.2</v>
      </c>
      <c r="F9" s="10">
        <v>0</v>
      </c>
      <c r="K9" s="45"/>
    </row>
    <row r="10" spans="1:11" x14ac:dyDescent="0.25">
      <c r="A10" s="11">
        <v>2</v>
      </c>
      <c r="B10" s="12" t="s">
        <v>14</v>
      </c>
      <c r="C10" s="13">
        <v>2.04</v>
      </c>
      <c r="D10" s="23" t="s">
        <v>16</v>
      </c>
      <c r="E10" s="13">
        <v>0.4</v>
      </c>
      <c r="F10" s="14">
        <v>0</v>
      </c>
    </row>
    <row r="11" spans="1:11" x14ac:dyDescent="0.25">
      <c r="A11" s="11">
        <v>2</v>
      </c>
      <c r="B11" s="12" t="s">
        <v>14</v>
      </c>
      <c r="C11" s="13" t="s">
        <v>17</v>
      </c>
      <c r="D11" s="23" t="s">
        <v>18</v>
      </c>
      <c r="E11" s="13">
        <v>0.2</v>
      </c>
      <c r="F11" s="14">
        <v>0</v>
      </c>
    </row>
    <row r="12" spans="1:11" x14ac:dyDescent="0.25">
      <c r="A12" s="11">
        <v>2</v>
      </c>
      <c r="B12" s="12" t="s">
        <v>14</v>
      </c>
      <c r="C12" s="13" t="s">
        <v>19</v>
      </c>
      <c r="D12" s="23" t="s">
        <v>20</v>
      </c>
      <c r="E12" s="13">
        <v>0.4</v>
      </c>
      <c r="F12" s="14">
        <v>0</v>
      </c>
    </row>
    <row r="13" spans="1:11" x14ac:dyDescent="0.25">
      <c r="A13" s="11">
        <v>2</v>
      </c>
      <c r="B13" s="12" t="s">
        <v>14</v>
      </c>
      <c r="C13" s="13">
        <v>2.06</v>
      </c>
      <c r="D13" s="23" t="s">
        <v>21</v>
      </c>
      <c r="E13" s="13">
        <v>0.6</v>
      </c>
      <c r="F13" s="14">
        <v>0</v>
      </c>
    </row>
    <row r="14" spans="1:11" x14ac:dyDescent="0.25">
      <c r="A14" s="11">
        <v>2</v>
      </c>
      <c r="B14" s="12" t="s">
        <v>14</v>
      </c>
      <c r="C14" s="13">
        <v>2.08</v>
      </c>
      <c r="D14" s="23" t="s">
        <v>22</v>
      </c>
      <c r="E14" s="13">
        <v>0.8</v>
      </c>
      <c r="F14" s="14">
        <v>0</v>
      </c>
    </row>
    <row r="15" spans="1:11" ht="15.75" thickBot="1" x14ac:dyDescent="0.3">
      <c r="A15" s="15">
        <v>2</v>
      </c>
      <c r="B15" s="16" t="s">
        <v>14</v>
      </c>
      <c r="C15" s="17">
        <v>2.1</v>
      </c>
      <c r="D15" s="24" t="s">
        <v>23</v>
      </c>
      <c r="E15" s="17">
        <v>1</v>
      </c>
      <c r="F15" s="18">
        <v>0</v>
      </c>
    </row>
    <row r="16" spans="1:11" x14ac:dyDescent="0.25">
      <c r="A16" s="7">
        <v>3</v>
      </c>
      <c r="B16" s="8" t="s">
        <v>24</v>
      </c>
      <c r="C16" s="9">
        <v>3.02</v>
      </c>
      <c r="D16" s="19" t="s">
        <v>25</v>
      </c>
      <c r="E16" s="9">
        <v>0.2</v>
      </c>
      <c r="F16" s="10">
        <v>0</v>
      </c>
    </row>
    <row r="17" spans="1:6" x14ac:dyDescent="0.25">
      <c r="A17" s="11">
        <v>3</v>
      </c>
      <c r="B17" s="12" t="s">
        <v>24</v>
      </c>
      <c r="C17" s="13">
        <v>3.04</v>
      </c>
      <c r="D17" s="20" t="s">
        <v>26</v>
      </c>
      <c r="E17" s="13">
        <v>0.4</v>
      </c>
      <c r="F17" s="14">
        <v>0.5</v>
      </c>
    </row>
    <row r="18" spans="1:6" x14ac:dyDescent="0.25">
      <c r="A18" s="11">
        <v>3</v>
      </c>
      <c r="B18" s="12" t="s">
        <v>24</v>
      </c>
      <c r="C18" s="13">
        <v>3.06</v>
      </c>
      <c r="D18" s="20" t="s">
        <v>27</v>
      </c>
      <c r="E18" s="13">
        <v>0.6</v>
      </c>
      <c r="F18" s="14">
        <v>0.5</v>
      </c>
    </row>
    <row r="19" spans="1:6" x14ac:dyDescent="0.25">
      <c r="A19" s="11">
        <v>3</v>
      </c>
      <c r="B19" s="12" t="s">
        <v>24</v>
      </c>
      <c r="C19" s="13">
        <v>3.1</v>
      </c>
      <c r="D19" s="20" t="s">
        <v>28</v>
      </c>
      <c r="E19" s="13">
        <v>1</v>
      </c>
      <c r="F19" s="14">
        <v>0.5</v>
      </c>
    </row>
    <row r="20" spans="1:6" x14ac:dyDescent="0.25">
      <c r="A20" s="11">
        <v>3</v>
      </c>
      <c r="B20" s="12" t="s">
        <v>24</v>
      </c>
      <c r="C20" s="13">
        <v>3.12</v>
      </c>
      <c r="D20" s="20" t="s">
        <v>29</v>
      </c>
      <c r="E20" s="13">
        <v>1.2</v>
      </c>
      <c r="F20" s="14">
        <v>0.5</v>
      </c>
    </row>
    <row r="21" spans="1:6" x14ac:dyDescent="0.25">
      <c r="A21" s="11">
        <v>3</v>
      </c>
      <c r="B21" s="12" t="s">
        <v>24</v>
      </c>
      <c r="C21" s="13">
        <v>3.16</v>
      </c>
      <c r="D21" s="20" t="s">
        <v>43</v>
      </c>
      <c r="E21" s="13">
        <v>1.6</v>
      </c>
      <c r="F21" s="14">
        <v>0.5</v>
      </c>
    </row>
    <row r="22" spans="1:6" x14ac:dyDescent="0.25">
      <c r="A22" s="11">
        <v>3</v>
      </c>
      <c r="B22" s="12" t="s">
        <v>24</v>
      </c>
      <c r="C22" s="13" t="s">
        <v>31</v>
      </c>
      <c r="D22" s="20" t="s">
        <v>1</v>
      </c>
      <c r="E22" s="13">
        <v>0.2</v>
      </c>
      <c r="F22" s="14">
        <v>0</v>
      </c>
    </row>
    <row r="23" spans="1:6" x14ac:dyDescent="0.25">
      <c r="A23" s="11">
        <v>3</v>
      </c>
      <c r="B23" s="12" t="s">
        <v>24</v>
      </c>
      <c r="C23" s="13" t="s">
        <v>32</v>
      </c>
      <c r="D23" s="20" t="s">
        <v>33</v>
      </c>
      <c r="E23" s="13">
        <v>0.6</v>
      </c>
      <c r="F23" s="14">
        <v>0.5</v>
      </c>
    </row>
    <row r="24" spans="1:6" x14ac:dyDescent="0.25">
      <c r="A24" s="11">
        <v>3</v>
      </c>
      <c r="B24" s="12" t="s">
        <v>24</v>
      </c>
      <c r="C24" s="13" t="s">
        <v>34</v>
      </c>
      <c r="D24" s="20" t="s">
        <v>35</v>
      </c>
      <c r="E24" s="13">
        <v>1.6</v>
      </c>
      <c r="F24" s="14">
        <v>0.5</v>
      </c>
    </row>
    <row r="25" spans="1:6" x14ac:dyDescent="0.25">
      <c r="A25" s="11">
        <v>3</v>
      </c>
      <c r="B25" s="12" t="s">
        <v>24</v>
      </c>
      <c r="C25" s="13" t="s">
        <v>36</v>
      </c>
      <c r="D25" s="20" t="s">
        <v>37</v>
      </c>
      <c r="E25" s="13">
        <v>0.2</v>
      </c>
      <c r="F25" s="14">
        <v>0</v>
      </c>
    </row>
    <row r="26" spans="1:6" x14ac:dyDescent="0.25">
      <c r="A26" s="11">
        <v>3</v>
      </c>
      <c r="B26" s="12" t="s">
        <v>24</v>
      </c>
      <c r="C26" s="13" t="s">
        <v>38</v>
      </c>
      <c r="D26" s="20" t="s">
        <v>39</v>
      </c>
      <c r="E26" s="13">
        <v>0.6</v>
      </c>
      <c r="F26" s="14">
        <v>0.5</v>
      </c>
    </row>
    <row r="27" spans="1:6" x14ac:dyDescent="0.25">
      <c r="A27" s="11">
        <v>3</v>
      </c>
      <c r="B27" s="12" t="s">
        <v>24</v>
      </c>
      <c r="C27" s="13">
        <v>3.08</v>
      </c>
      <c r="D27" s="20" t="s">
        <v>40</v>
      </c>
      <c r="E27" s="13">
        <v>0.8</v>
      </c>
      <c r="F27" s="14">
        <v>0.5</v>
      </c>
    </row>
    <row r="28" spans="1:6" x14ac:dyDescent="0.25">
      <c r="A28" s="11">
        <v>3</v>
      </c>
      <c r="B28" s="12" t="s">
        <v>24</v>
      </c>
      <c r="C28" s="13" t="s">
        <v>41</v>
      </c>
      <c r="D28" s="20" t="s">
        <v>42</v>
      </c>
      <c r="E28" s="13">
        <v>1</v>
      </c>
      <c r="F28" s="14">
        <v>0.5</v>
      </c>
    </row>
    <row r="29" spans="1:6" x14ac:dyDescent="0.25">
      <c r="A29" s="11">
        <v>3</v>
      </c>
      <c r="B29" s="12" t="s">
        <v>24</v>
      </c>
      <c r="C29" s="13">
        <v>3.14</v>
      </c>
      <c r="D29" s="20" t="s">
        <v>30</v>
      </c>
      <c r="E29" s="13">
        <v>1.4</v>
      </c>
      <c r="F29" s="14">
        <v>0.5</v>
      </c>
    </row>
    <row r="30" spans="1:6" ht="15.75" thickBot="1" x14ac:dyDescent="0.3">
      <c r="A30" s="15">
        <v>3</v>
      </c>
      <c r="B30" s="16" t="s">
        <v>24</v>
      </c>
      <c r="C30" s="17" t="s">
        <v>34</v>
      </c>
      <c r="D30" s="21" t="s">
        <v>44</v>
      </c>
      <c r="E30" s="17">
        <v>1.6</v>
      </c>
      <c r="F30" s="18">
        <v>0.5</v>
      </c>
    </row>
    <row r="31" spans="1:6" x14ac:dyDescent="0.25">
      <c r="A31" s="7">
        <v>4</v>
      </c>
      <c r="B31" s="8" t="s">
        <v>54</v>
      </c>
      <c r="C31" s="9">
        <v>4.0199999999999996</v>
      </c>
      <c r="D31" s="19" t="s">
        <v>55</v>
      </c>
      <c r="E31" s="9">
        <v>0.2</v>
      </c>
      <c r="F31" s="10">
        <v>0.5</v>
      </c>
    </row>
    <row r="32" spans="1:6" x14ac:dyDescent="0.25">
      <c r="A32" s="11">
        <v>4</v>
      </c>
      <c r="B32" s="12" t="s">
        <v>54</v>
      </c>
      <c r="C32" s="13">
        <v>4.04</v>
      </c>
      <c r="D32" s="38" t="s">
        <v>56</v>
      </c>
      <c r="E32" s="13">
        <v>0.4</v>
      </c>
      <c r="F32" s="14">
        <v>0.5</v>
      </c>
    </row>
    <row r="33" spans="1:6" x14ac:dyDescent="0.25">
      <c r="A33" s="11">
        <v>4</v>
      </c>
      <c r="B33" s="12" t="s">
        <v>54</v>
      </c>
      <c r="C33" s="13">
        <v>4.0599999999999996</v>
      </c>
      <c r="D33" s="20" t="s">
        <v>59</v>
      </c>
      <c r="E33" s="13">
        <v>0.6</v>
      </c>
      <c r="F33" s="14">
        <v>0.5</v>
      </c>
    </row>
    <row r="34" spans="1:6" x14ac:dyDescent="0.25">
      <c r="A34" s="11">
        <v>4</v>
      </c>
      <c r="B34" s="12" t="s">
        <v>54</v>
      </c>
      <c r="C34" s="13">
        <v>4.0999999999999996</v>
      </c>
      <c r="D34" s="20" t="s">
        <v>60</v>
      </c>
      <c r="E34" s="13">
        <v>1</v>
      </c>
      <c r="F34" s="14">
        <v>0.5</v>
      </c>
    </row>
    <row r="35" spans="1:6" x14ac:dyDescent="0.25">
      <c r="A35" s="11">
        <v>4</v>
      </c>
      <c r="B35" s="12" t="s">
        <v>54</v>
      </c>
      <c r="C35" s="13" t="s">
        <v>57</v>
      </c>
      <c r="D35" s="20" t="s">
        <v>58</v>
      </c>
      <c r="E35" s="13">
        <v>0.4</v>
      </c>
      <c r="F35" s="14">
        <v>0.5</v>
      </c>
    </row>
    <row r="36" spans="1:6" x14ac:dyDescent="0.25">
      <c r="A36" s="11">
        <v>4</v>
      </c>
      <c r="B36" s="12" t="s">
        <v>54</v>
      </c>
      <c r="C36" s="13" t="s">
        <v>61</v>
      </c>
      <c r="D36" s="20" t="s">
        <v>62</v>
      </c>
      <c r="E36" s="13">
        <v>0.6</v>
      </c>
      <c r="F36" s="14">
        <v>0.5</v>
      </c>
    </row>
    <row r="37" spans="1:6" x14ac:dyDescent="0.25">
      <c r="A37" s="11">
        <v>4</v>
      </c>
      <c r="B37" s="12" t="s">
        <v>54</v>
      </c>
      <c r="C37" s="13">
        <v>4.08</v>
      </c>
      <c r="D37" s="20" t="s">
        <v>63</v>
      </c>
      <c r="E37" s="13">
        <v>0.8</v>
      </c>
      <c r="F37" s="14">
        <v>0.5</v>
      </c>
    </row>
    <row r="38" spans="1:6" x14ac:dyDescent="0.25">
      <c r="A38" s="11">
        <v>4</v>
      </c>
      <c r="B38" s="12" t="s">
        <v>54</v>
      </c>
      <c r="C38" s="13" t="s">
        <v>64</v>
      </c>
      <c r="D38" s="20" t="s">
        <v>65</v>
      </c>
      <c r="E38" s="13">
        <v>1</v>
      </c>
      <c r="F38" s="14">
        <v>0.5</v>
      </c>
    </row>
    <row r="39" spans="1:6" x14ac:dyDescent="0.25">
      <c r="A39" s="11">
        <v>4</v>
      </c>
      <c r="B39" s="12" t="s">
        <v>54</v>
      </c>
      <c r="C39" s="13">
        <v>4.12</v>
      </c>
      <c r="D39" s="20" t="s">
        <v>66</v>
      </c>
      <c r="E39" s="13">
        <v>1.2</v>
      </c>
      <c r="F39" s="14">
        <v>0.5</v>
      </c>
    </row>
    <row r="40" spans="1:6" x14ac:dyDescent="0.25">
      <c r="A40" s="11">
        <v>4</v>
      </c>
      <c r="B40" s="12" t="s">
        <v>54</v>
      </c>
      <c r="C40" s="13" t="s">
        <v>67</v>
      </c>
      <c r="D40" s="20" t="s">
        <v>68</v>
      </c>
      <c r="E40" s="13">
        <v>0.4</v>
      </c>
      <c r="F40" s="14">
        <v>0.5</v>
      </c>
    </row>
    <row r="41" spans="1:6" x14ac:dyDescent="0.25">
      <c r="A41" s="11">
        <v>4</v>
      </c>
      <c r="B41" s="12" t="s">
        <v>54</v>
      </c>
      <c r="C41" s="13" t="s">
        <v>69</v>
      </c>
      <c r="D41" s="20" t="s">
        <v>70</v>
      </c>
      <c r="E41" s="13">
        <v>0.6</v>
      </c>
      <c r="F41" s="14">
        <v>0.5</v>
      </c>
    </row>
    <row r="42" spans="1:6" x14ac:dyDescent="0.25">
      <c r="A42" s="11">
        <v>4</v>
      </c>
      <c r="B42" s="12" t="s">
        <v>54</v>
      </c>
      <c r="C42" s="13" t="s">
        <v>71</v>
      </c>
      <c r="D42" s="20" t="s">
        <v>72</v>
      </c>
      <c r="E42" s="13">
        <v>0.8</v>
      </c>
      <c r="F42" s="14">
        <v>0.5</v>
      </c>
    </row>
    <row r="43" spans="1:6" x14ac:dyDescent="0.25">
      <c r="A43" s="11">
        <v>4</v>
      </c>
      <c r="B43" s="12" t="s">
        <v>54</v>
      </c>
      <c r="C43" s="13" t="s">
        <v>73</v>
      </c>
      <c r="D43" s="20" t="s">
        <v>74</v>
      </c>
      <c r="E43" s="13">
        <v>1.2</v>
      </c>
      <c r="F43" s="14">
        <v>0.5</v>
      </c>
    </row>
    <row r="44" spans="1:6" x14ac:dyDescent="0.25">
      <c r="A44" s="11">
        <v>4</v>
      </c>
      <c r="B44" s="12" t="s">
        <v>54</v>
      </c>
      <c r="C44" s="13">
        <v>4.1399999999999997</v>
      </c>
      <c r="D44" s="20" t="s">
        <v>75</v>
      </c>
      <c r="E44" s="13">
        <v>1.4</v>
      </c>
      <c r="F44" s="14">
        <v>0.5</v>
      </c>
    </row>
    <row r="45" spans="1:6" ht="15.75" thickBot="1" x14ac:dyDescent="0.3">
      <c r="A45" s="15">
        <v>4</v>
      </c>
      <c r="B45" s="16" t="s">
        <v>54</v>
      </c>
      <c r="C45" s="17">
        <v>4.16</v>
      </c>
      <c r="D45" s="21" t="s">
        <v>76</v>
      </c>
      <c r="E45" s="17">
        <v>1.6</v>
      </c>
      <c r="F45" s="18">
        <v>0.5</v>
      </c>
    </row>
    <row r="46" spans="1:6" x14ac:dyDescent="0.25">
      <c r="A46" s="7">
        <v>5</v>
      </c>
      <c r="B46" s="8" t="s">
        <v>77</v>
      </c>
      <c r="C46" s="9">
        <v>5.0199999999999996</v>
      </c>
      <c r="D46" s="19" t="s">
        <v>78</v>
      </c>
      <c r="E46" s="9">
        <v>0.2</v>
      </c>
      <c r="F46" s="10">
        <v>0.5</v>
      </c>
    </row>
    <row r="47" spans="1:6" x14ac:dyDescent="0.25">
      <c r="A47" s="11">
        <v>5</v>
      </c>
      <c r="B47" s="12" t="s">
        <v>77</v>
      </c>
      <c r="C47" s="13">
        <v>5.04</v>
      </c>
      <c r="D47" s="20" t="s">
        <v>79</v>
      </c>
      <c r="E47" s="13">
        <v>0.4</v>
      </c>
      <c r="F47" s="14">
        <v>0.5</v>
      </c>
    </row>
    <row r="48" spans="1:6" x14ac:dyDescent="0.25">
      <c r="A48" s="11">
        <v>5</v>
      </c>
      <c r="B48" s="12" t="s">
        <v>77</v>
      </c>
      <c r="C48" s="13">
        <v>5.0599999999999996</v>
      </c>
      <c r="D48" s="20" t="s">
        <v>77</v>
      </c>
      <c r="E48" s="13">
        <v>0.6</v>
      </c>
      <c r="F48" s="14">
        <v>0.5</v>
      </c>
    </row>
    <row r="49" spans="1:6" x14ac:dyDescent="0.25">
      <c r="A49" s="11">
        <v>5</v>
      </c>
      <c r="B49" s="12" t="s">
        <v>77</v>
      </c>
      <c r="C49" s="13">
        <v>5.0999999999999996</v>
      </c>
      <c r="D49" s="20" t="s">
        <v>80</v>
      </c>
      <c r="E49" s="13">
        <v>1</v>
      </c>
      <c r="F49" s="14">
        <v>0.5</v>
      </c>
    </row>
    <row r="50" spans="1:6" x14ac:dyDescent="0.25">
      <c r="A50" s="11">
        <v>5</v>
      </c>
      <c r="B50" s="12" t="s">
        <v>77</v>
      </c>
      <c r="C50" s="13">
        <v>5.16</v>
      </c>
      <c r="D50" s="20" t="s">
        <v>165</v>
      </c>
      <c r="E50" s="13">
        <v>1.6</v>
      </c>
      <c r="F50" s="14">
        <v>0.5</v>
      </c>
    </row>
    <row r="51" spans="1:6" x14ac:dyDescent="0.25">
      <c r="A51" s="11">
        <v>5</v>
      </c>
      <c r="B51" s="12" t="s">
        <v>77</v>
      </c>
      <c r="C51" s="13" t="s">
        <v>81</v>
      </c>
      <c r="D51" s="20" t="s">
        <v>82</v>
      </c>
      <c r="E51" s="13">
        <v>0.6</v>
      </c>
      <c r="F51" s="14">
        <v>0.5</v>
      </c>
    </row>
    <row r="52" spans="1:6" x14ac:dyDescent="0.25">
      <c r="A52" s="11">
        <v>5</v>
      </c>
      <c r="B52" s="12" t="s">
        <v>77</v>
      </c>
      <c r="C52" s="13" t="s">
        <v>83</v>
      </c>
      <c r="D52" s="20" t="s">
        <v>84</v>
      </c>
      <c r="E52" s="13">
        <v>1</v>
      </c>
      <c r="F52" s="14">
        <v>0.5</v>
      </c>
    </row>
    <row r="53" spans="1:6" x14ac:dyDescent="0.25">
      <c r="A53" s="11">
        <v>5</v>
      </c>
      <c r="B53" s="12" t="s">
        <v>77</v>
      </c>
      <c r="C53" s="13" t="s">
        <v>85</v>
      </c>
      <c r="D53" s="20" t="s">
        <v>86</v>
      </c>
      <c r="E53" s="13">
        <v>1.6</v>
      </c>
      <c r="F53" s="14">
        <v>0.5</v>
      </c>
    </row>
    <row r="54" spans="1:6" x14ac:dyDescent="0.25">
      <c r="A54" s="11">
        <v>5</v>
      </c>
      <c r="B54" s="12" t="s">
        <v>77</v>
      </c>
      <c r="C54" s="13" t="s">
        <v>87</v>
      </c>
      <c r="D54" s="20" t="s">
        <v>88</v>
      </c>
      <c r="E54" s="13">
        <v>0.6</v>
      </c>
      <c r="F54" s="14">
        <v>0.5</v>
      </c>
    </row>
    <row r="55" spans="1:6" x14ac:dyDescent="0.25">
      <c r="A55" s="11">
        <v>5</v>
      </c>
      <c r="B55" s="12" t="s">
        <v>77</v>
      </c>
      <c r="C55" s="13">
        <v>5.12</v>
      </c>
      <c r="D55" s="20" t="s">
        <v>89</v>
      </c>
      <c r="E55" s="13">
        <v>1.2</v>
      </c>
      <c r="F55" s="14">
        <v>0.5</v>
      </c>
    </row>
    <row r="56" spans="1:6" ht="15.75" thickBot="1" x14ac:dyDescent="0.3">
      <c r="A56" s="15">
        <v>5</v>
      </c>
      <c r="B56" s="16" t="s">
        <v>77</v>
      </c>
      <c r="C56" s="17" t="s">
        <v>90</v>
      </c>
      <c r="D56" s="21" t="s">
        <v>91</v>
      </c>
      <c r="E56" s="17">
        <v>1.6</v>
      </c>
      <c r="F56" s="18">
        <v>0.5</v>
      </c>
    </row>
    <row r="57" spans="1:6" x14ac:dyDescent="0.25">
      <c r="A57" s="7">
        <v>6</v>
      </c>
      <c r="B57" s="8" t="s">
        <v>92</v>
      </c>
      <c r="C57" s="9">
        <v>6.04</v>
      </c>
      <c r="D57" s="19" t="s">
        <v>93</v>
      </c>
      <c r="E57" s="9">
        <v>0.4</v>
      </c>
      <c r="F57" s="10">
        <v>0.5</v>
      </c>
    </row>
    <row r="58" spans="1:6" x14ac:dyDescent="0.25">
      <c r="A58" s="11">
        <v>6</v>
      </c>
      <c r="B58" s="12" t="s">
        <v>92</v>
      </c>
      <c r="C58" s="13">
        <v>6.1</v>
      </c>
      <c r="D58" s="20" t="s">
        <v>98</v>
      </c>
      <c r="E58" s="13">
        <v>1</v>
      </c>
      <c r="F58" s="14">
        <v>0.5</v>
      </c>
    </row>
    <row r="59" spans="1:6" x14ac:dyDescent="0.25">
      <c r="A59" s="11">
        <v>6</v>
      </c>
      <c r="B59" s="12" t="s">
        <v>92</v>
      </c>
      <c r="C59" s="13">
        <v>6.02</v>
      </c>
      <c r="D59" s="20" t="s">
        <v>94</v>
      </c>
      <c r="E59" s="13">
        <v>0.2</v>
      </c>
      <c r="F59" s="14">
        <v>0.5</v>
      </c>
    </row>
    <row r="60" spans="1:6" x14ac:dyDescent="0.25">
      <c r="A60" s="11">
        <v>6</v>
      </c>
      <c r="B60" s="12" t="s">
        <v>92</v>
      </c>
      <c r="C60" s="13" t="s">
        <v>95</v>
      </c>
      <c r="D60" s="20" t="s">
        <v>96</v>
      </c>
      <c r="E60" s="13">
        <v>0.4</v>
      </c>
      <c r="F60" s="14">
        <v>0</v>
      </c>
    </row>
    <row r="61" spans="1:6" x14ac:dyDescent="0.25">
      <c r="A61" s="11">
        <v>6</v>
      </c>
      <c r="B61" s="12" t="s">
        <v>92</v>
      </c>
      <c r="C61" s="13">
        <v>6.08</v>
      </c>
      <c r="D61" s="20" t="s">
        <v>97</v>
      </c>
      <c r="E61" s="13">
        <v>0.8</v>
      </c>
      <c r="F61" s="14">
        <v>0</v>
      </c>
    </row>
    <row r="62" spans="1:6" x14ac:dyDescent="0.25">
      <c r="A62" s="11">
        <v>6</v>
      </c>
      <c r="B62" s="12" t="s">
        <v>92</v>
      </c>
      <c r="C62" s="13" t="s">
        <v>99</v>
      </c>
      <c r="D62" s="20" t="s">
        <v>100</v>
      </c>
      <c r="E62" s="13">
        <v>1</v>
      </c>
      <c r="F62" s="14">
        <v>0.5</v>
      </c>
    </row>
    <row r="63" spans="1:6" x14ac:dyDescent="0.25">
      <c r="A63" s="11">
        <v>6</v>
      </c>
      <c r="B63" s="12" t="s">
        <v>92</v>
      </c>
      <c r="C63" s="13">
        <v>6.12</v>
      </c>
      <c r="D63" s="20" t="s">
        <v>101</v>
      </c>
      <c r="E63" s="13">
        <v>1.2</v>
      </c>
      <c r="F63" s="14">
        <v>0.5</v>
      </c>
    </row>
    <row r="64" spans="1:6" x14ac:dyDescent="0.25">
      <c r="A64" s="11">
        <v>6</v>
      </c>
      <c r="B64" s="12" t="s">
        <v>92</v>
      </c>
      <c r="C64" s="13" t="s">
        <v>102</v>
      </c>
      <c r="D64" s="20" t="s">
        <v>103</v>
      </c>
      <c r="E64" s="13">
        <v>0.2</v>
      </c>
      <c r="F64" s="14">
        <v>0</v>
      </c>
    </row>
    <row r="65" spans="1:6" x14ac:dyDescent="0.25">
      <c r="A65" s="11">
        <v>6</v>
      </c>
      <c r="B65" s="12" t="s">
        <v>92</v>
      </c>
      <c r="C65" s="13" t="s">
        <v>104</v>
      </c>
      <c r="D65" s="20" t="s">
        <v>105</v>
      </c>
      <c r="E65" s="13">
        <v>0.4</v>
      </c>
      <c r="F65" s="14">
        <v>0</v>
      </c>
    </row>
    <row r="66" spans="1:6" x14ac:dyDescent="0.25">
      <c r="A66" s="11">
        <v>6</v>
      </c>
      <c r="B66" s="12" t="s">
        <v>92</v>
      </c>
      <c r="C66" s="13">
        <v>6.06</v>
      </c>
      <c r="D66" s="20" t="s">
        <v>153</v>
      </c>
      <c r="E66" s="13">
        <v>0.6</v>
      </c>
      <c r="F66" s="14">
        <v>0.5</v>
      </c>
    </row>
    <row r="67" spans="1:6" x14ac:dyDescent="0.25">
      <c r="A67" s="11">
        <v>6</v>
      </c>
      <c r="B67" s="12" t="s">
        <v>92</v>
      </c>
      <c r="C67" s="13" t="s">
        <v>106</v>
      </c>
      <c r="D67" s="20" t="s">
        <v>154</v>
      </c>
      <c r="E67" s="13">
        <v>1</v>
      </c>
      <c r="F67" s="14">
        <v>0.5</v>
      </c>
    </row>
    <row r="68" spans="1:6" x14ac:dyDescent="0.25">
      <c r="A68" s="11">
        <v>6</v>
      </c>
      <c r="B68" s="12" t="s">
        <v>92</v>
      </c>
      <c r="C68" s="13">
        <v>6.14</v>
      </c>
      <c r="D68" s="20" t="s">
        <v>107</v>
      </c>
      <c r="E68" s="13">
        <v>1.4</v>
      </c>
      <c r="F68" s="14">
        <v>0.5</v>
      </c>
    </row>
    <row r="69" spans="1:6" x14ac:dyDescent="0.25">
      <c r="A69" s="11">
        <v>6</v>
      </c>
      <c r="B69" s="12" t="s">
        <v>92</v>
      </c>
      <c r="C69" s="13" t="s">
        <v>108</v>
      </c>
      <c r="D69" s="20" t="s">
        <v>118</v>
      </c>
      <c r="E69" s="13">
        <v>0.2</v>
      </c>
      <c r="F69" s="14">
        <v>0</v>
      </c>
    </row>
    <row r="70" spans="1:6" x14ac:dyDescent="0.25">
      <c r="A70" s="11">
        <v>6</v>
      </c>
      <c r="B70" s="12" t="s">
        <v>92</v>
      </c>
      <c r="C70" s="13" t="s">
        <v>95</v>
      </c>
      <c r="D70" s="20" t="s">
        <v>109</v>
      </c>
      <c r="E70" s="13">
        <v>0.4</v>
      </c>
      <c r="F70" s="14">
        <v>0</v>
      </c>
    </row>
    <row r="71" spans="1:6" x14ac:dyDescent="0.25">
      <c r="A71" s="11">
        <v>6</v>
      </c>
      <c r="B71" s="12" t="s">
        <v>92</v>
      </c>
      <c r="C71" s="13" t="s">
        <v>110</v>
      </c>
      <c r="D71" s="20" t="s">
        <v>111</v>
      </c>
      <c r="E71" s="13">
        <v>0.6</v>
      </c>
      <c r="F71" s="14">
        <v>0</v>
      </c>
    </row>
    <row r="72" spans="1:6" x14ac:dyDescent="0.25">
      <c r="A72" s="11">
        <v>6</v>
      </c>
      <c r="B72" s="12" t="s">
        <v>92</v>
      </c>
      <c r="C72" s="13" t="s">
        <v>112</v>
      </c>
      <c r="D72" s="20" t="s">
        <v>113</v>
      </c>
      <c r="E72" s="13">
        <v>0.8</v>
      </c>
      <c r="F72" s="14">
        <v>0</v>
      </c>
    </row>
    <row r="73" spans="1:6" x14ac:dyDescent="0.25">
      <c r="A73" s="11">
        <v>6</v>
      </c>
      <c r="B73" s="12" t="s">
        <v>92</v>
      </c>
      <c r="C73" s="13" t="s">
        <v>114</v>
      </c>
      <c r="D73" s="20" t="s">
        <v>115</v>
      </c>
      <c r="E73" s="13">
        <v>1</v>
      </c>
      <c r="F73" s="14">
        <v>0</v>
      </c>
    </row>
    <row r="74" spans="1:6" x14ac:dyDescent="0.25">
      <c r="A74" s="11">
        <v>6</v>
      </c>
      <c r="B74" s="12" t="s">
        <v>92</v>
      </c>
      <c r="C74" s="13" t="s">
        <v>116</v>
      </c>
      <c r="D74" s="20" t="s">
        <v>117</v>
      </c>
      <c r="E74" s="13">
        <v>1.4</v>
      </c>
      <c r="F74" s="14">
        <v>0</v>
      </c>
    </row>
    <row r="75" spans="1:6" x14ac:dyDescent="0.25">
      <c r="A75" s="11">
        <v>6</v>
      </c>
      <c r="B75" s="12" t="s">
        <v>92</v>
      </c>
      <c r="C75" s="13" t="s">
        <v>102</v>
      </c>
      <c r="D75" s="20" t="s">
        <v>119</v>
      </c>
      <c r="E75" s="13">
        <v>0.2</v>
      </c>
      <c r="F75" s="14">
        <v>0</v>
      </c>
    </row>
    <row r="76" spans="1:6" x14ac:dyDescent="0.25">
      <c r="A76" s="11">
        <v>6</v>
      </c>
      <c r="B76" s="12" t="s">
        <v>92</v>
      </c>
      <c r="C76" s="13" t="s">
        <v>120</v>
      </c>
      <c r="D76" s="20" t="s">
        <v>125</v>
      </c>
      <c r="E76" s="13">
        <v>0.4</v>
      </c>
      <c r="F76" s="14">
        <v>0</v>
      </c>
    </row>
    <row r="77" spans="1:6" x14ac:dyDescent="0.25">
      <c r="A77" s="11">
        <v>6</v>
      </c>
      <c r="B77" s="12" t="s">
        <v>92</v>
      </c>
      <c r="C77" s="13" t="s">
        <v>121</v>
      </c>
      <c r="D77" s="20" t="s">
        <v>122</v>
      </c>
      <c r="E77" s="13">
        <v>0.8</v>
      </c>
      <c r="F77" s="14">
        <v>0</v>
      </c>
    </row>
    <row r="78" spans="1:6" x14ac:dyDescent="0.25">
      <c r="A78" s="11">
        <v>6</v>
      </c>
      <c r="B78" s="12" t="s">
        <v>92</v>
      </c>
      <c r="C78" s="13" t="s">
        <v>123</v>
      </c>
      <c r="D78" s="20" t="s">
        <v>124</v>
      </c>
      <c r="E78" s="13">
        <v>1</v>
      </c>
      <c r="F78" s="14">
        <v>0</v>
      </c>
    </row>
    <row r="79" spans="1:6" x14ac:dyDescent="0.25">
      <c r="A79" s="11">
        <v>6</v>
      </c>
      <c r="B79" s="12" t="s">
        <v>92</v>
      </c>
      <c r="C79" s="13" t="s">
        <v>126</v>
      </c>
      <c r="D79" s="20" t="s">
        <v>127</v>
      </c>
      <c r="E79" s="13">
        <v>0.4</v>
      </c>
      <c r="F79" s="14">
        <v>0.5</v>
      </c>
    </row>
    <row r="80" spans="1:6" x14ac:dyDescent="0.25">
      <c r="A80" s="11">
        <v>6</v>
      </c>
      <c r="B80" s="12" t="s">
        <v>92</v>
      </c>
      <c r="C80" s="13" t="s">
        <v>128</v>
      </c>
      <c r="D80" s="20" t="s">
        <v>129</v>
      </c>
      <c r="E80" s="13">
        <v>1</v>
      </c>
      <c r="F80" s="14">
        <v>0.5</v>
      </c>
    </row>
    <row r="81" spans="1:6" x14ac:dyDescent="0.25">
      <c r="A81" s="11">
        <v>6</v>
      </c>
      <c r="B81" s="12" t="s">
        <v>92</v>
      </c>
      <c r="C81" s="13" t="s">
        <v>130</v>
      </c>
      <c r="D81" s="20" t="s">
        <v>131</v>
      </c>
      <c r="E81" s="13">
        <v>1.2</v>
      </c>
      <c r="F81" s="14">
        <v>0.5</v>
      </c>
    </row>
    <row r="82" spans="1:6" x14ac:dyDescent="0.25">
      <c r="A82" s="11">
        <v>6</v>
      </c>
      <c r="B82" s="12" t="s">
        <v>92</v>
      </c>
      <c r="C82" s="13" t="s">
        <v>132</v>
      </c>
      <c r="D82" s="20" t="s">
        <v>133</v>
      </c>
      <c r="E82" s="13">
        <v>1.4</v>
      </c>
      <c r="F82" s="14">
        <v>0.5</v>
      </c>
    </row>
    <row r="83" spans="1:6" x14ac:dyDescent="0.25">
      <c r="A83" s="11">
        <v>6</v>
      </c>
      <c r="B83" s="12" t="s">
        <v>92</v>
      </c>
      <c r="C83" s="13" t="s">
        <v>134</v>
      </c>
      <c r="D83" s="20" t="s">
        <v>135</v>
      </c>
      <c r="E83" s="13">
        <v>0.2</v>
      </c>
      <c r="F83" s="14">
        <v>0.5</v>
      </c>
    </row>
    <row r="84" spans="1:6" x14ac:dyDescent="0.25">
      <c r="A84" s="11">
        <v>6</v>
      </c>
      <c r="B84" s="12" t="s">
        <v>92</v>
      </c>
      <c r="C84" s="13" t="s">
        <v>136</v>
      </c>
      <c r="D84" s="20" t="s">
        <v>137</v>
      </c>
      <c r="E84" s="13">
        <v>0.4</v>
      </c>
      <c r="F84" s="14">
        <v>0.5</v>
      </c>
    </row>
    <row r="85" spans="1:6" x14ac:dyDescent="0.25">
      <c r="A85" s="11">
        <v>6</v>
      </c>
      <c r="B85" s="12" t="s">
        <v>92</v>
      </c>
      <c r="C85" s="13" t="s">
        <v>144</v>
      </c>
      <c r="D85" s="20" t="s">
        <v>145</v>
      </c>
      <c r="E85" s="13">
        <v>1</v>
      </c>
      <c r="F85" s="14">
        <v>0.5</v>
      </c>
    </row>
    <row r="86" spans="1:6" x14ac:dyDescent="0.25">
      <c r="A86" s="11">
        <v>6</v>
      </c>
      <c r="B86" s="12" t="s">
        <v>92</v>
      </c>
      <c r="C86" s="13" t="s">
        <v>146</v>
      </c>
      <c r="D86" s="20" t="s">
        <v>147</v>
      </c>
      <c r="E86" s="13">
        <v>1.4</v>
      </c>
      <c r="F86" s="14">
        <v>0.5</v>
      </c>
    </row>
    <row r="87" spans="1:6" x14ac:dyDescent="0.25">
      <c r="A87" s="11">
        <v>6</v>
      </c>
      <c r="B87" s="12" t="s">
        <v>92</v>
      </c>
      <c r="C87" s="13">
        <v>6.16</v>
      </c>
      <c r="D87" s="20" t="s">
        <v>148</v>
      </c>
      <c r="E87" s="13">
        <v>1.6</v>
      </c>
      <c r="F87" s="14">
        <v>0.5</v>
      </c>
    </row>
    <row r="88" spans="1:6" x14ac:dyDescent="0.25">
      <c r="A88" s="11">
        <v>6</v>
      </c>
      <c r="B88" s="12" t="s">
        <v>92</v>
      </c>
      <c r="C88" s="13" t="s">
        <v>149</v>
      </c>
      <c r="D88" s="20" t="s">
        <v>150</v>
      </c>
      <c r="E88" s="13">
        <v>0.4</v>
      </c>
      <c r="F88" s="14">
        <v>0.5</v>
      </c>
    </row>
    <row r="89" spans="1:6" x14ac:dyDescent="0.25">
      <c r="A89" s="11">
        <v>6</v>
      </c>
      <c r="B89" s="12" t="s">
        <v>92</v>
      </c>
      <c r="C89" s="13" t="s">
        <v>138</v>
      </c>
      <c r="D89" s="20" t="s">
        <v>139</v>
      </c>
      <c r="E89" s="13">
        <v>0.6</v>
      </c>
      <c r="F89" s="14">
        <v>0</v>
      </c>
    </row>
    <row r="90" spans="1:6" x14ac:dyDescent="0.25">
      <c r="A90" s="11">
        <v>6</v>
      </c>
      <c r="B90" s="12" t="s">
        <v>92</v>
      </c>
      <c r="C90" s="13" t="s">
        <v>140</v>
      </c>
      <c r="D90" s="20" t="s">
        <v>151</v>
      </c>
      <c r="E90" s="13">
        <v>0.8</v>
      </c>
      <c r="F90" s="14">
        <v>0</v>
      </c>
    </row>
    <row r="91" spans="1:6" x14ac:dyDescent="0.25">
      <c r="A91" s="11">
        <v>6</v>
      </c>
      <c r="B91" s="12" t="s">
        <v>92</v>
      </c>
      <c r="C91" s="13" t="s">
        <v>152</v>
      </c>
      <c r="D91" s="20" t="s">
        <v>141</v>
      </c>
      <c r="E91" s="13">
        <v>1</v>
      </c>
      <c r="F91" s="14">
        <v>0.5</v>
      </c>
    </row>
    <row r="92" spans="1:6" ht="15.75" thickBot="1" x14ac:dyDescent="0.3">
      <c r="A92" s="15">
        <v>6</v>
      </c>
      <c r="B92" s="16" t="s">
        <v>92</v>
      </c>
      <c r="C92" s="17" t="s">
        <v>142</v>
      </c>
      <c r="D92" s="21" t="s">
        <v>143</v>
      </c>
      <c r="E92" s="17">
        <v>1.2</v>
      </c>
      <c r="F92" s="18">
        <v>0</v>
      </c>
    </row>
    <row r="94" spans="1:6" x14ac:dyDescent="0.25">
      <c r="A94" s="28"/>
    </row>
    <row r="95" spans="1:6" x14ac:dyDescent="0.25">
      <c r="A95" s="39"/>
    </row>
    <row r="96" spans="1:6" x14ac:dyDescent="0.25">
      <c r="A96" s="39"/>
    </row>
    <row r="97" spans="1:1" x14ac:dyDescent="0.25">
      <c r="A97" s="39"/>
    </row>
    <row r="98" spans="1:1" x14ac:dyDescent="0.25">
      <c r="A98" s="39"/>
    </row>
    <row r="99" spans="1:1" x14ac:dyDescent="0.25">
      <c r="A99" s="39"/>
    </row>
    <row r="100" spans="1:1" x14ac:dyDescent="0.25">
      <c r="A100" s="39"/>
    </row>
    <row r="101" spans="1:1" x14ac:dyDescent="0.25">
      <c r="A101" s="3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3"/>
  <sheetViews>
    <sheetView tabSelected="1" topLeftCell="A10" workbookViewId="0">
      <selection activeCell="F20" sqref="F20"/>
    </sheetView>
  </sheetViews>
  <sheetFormatPr baseColWidth="10" defaultRowHeight="15" x14ac:dyDescent="0.25"/>
  <cols>
    <col min="1" max="1" width="25.42578125" style="1" customWidth="1"/>
    <col min="2" max="2" width="11.85546875" style="1" customWidth="1"/>
    <col min="3" max="3" width="32.140625" customWidth="1"/>
    <col min="4" max="4" width="10" customWidth="1"/>
  </cols>
  <sheetData>
    <row r="2" spans="1:12" ht="18.75" x14ac:dyDescent="0.3">
      <c r="A2" s="58" t="s">
        <v>0</v>
      </c>
      <c r="B2" s="58"/>
      <c r="C2" s="58"/>
      <c r="D2" s="58"/>
      <c r="E2" s="58"/>
      <c r="F2" s="58"/>
    </row>
    <row r="3" spans="1:12" ht="15.75" thickBot="1" x14ac:dyDescent="0.3">
      <c r="C3" s="6"/>
      <c r="D3" s="6"/>
      <c r="E3" s="6"/>
      <c r="F3" s="6"/>
    </row>
    <row r="4" spans="1:12" ht="33.75" customHeight="1" thickBot="1" x14ac:dyDescent="0.3">
      <c r="A4" s="47" t="s">
        <v>49</v>
      </c>
      <c r="B4" s="48"/>
      <c r="C4" s="49" t="s">
        <v>50</v>
      </c>
      <c r="D4" s="49" t="s">
        <v>53</v>
      </c>
      <c r="E4" s="49" t="s">
        <v>51</v>
      </c>
      <c r="F4" s="49" t="s">
        <v>52</v>
      </c>
    </row>
    <row r="5" spans="1:12" x14ac:dyDescent="0.25">
      <c r="A5" s="35">
        <v>5</v>
      </c>
      <c r="B5" s="51"/>
      <c r="C5" s="29" t="s">
        <v>77</v>
      </c>
      <c r="D5" s="30">
        <f t="shared" ref="D5:D16" ca="1" si="0">IFERROR(INDEX(Col_NoElmnts,MATCH(C5,Col_Elements,0)),"")</f>
        <v>5.0599999999999996</v>
      </c>
      <c r="E5" s="40">
        <f t="shared" ref="E5:E16" ca="1" si="1">IFERROR(INDEX(Col_Vlrs,MATCH(C5,Col_Elements,0)),"")</f>
        <v>0.6</v>
      </c>
      <c r="F5" s="63">
        <f ca="1">IFERROR(IF(SUMPRODUCT(($A$5:A5=A5)*Bonus)=IF(A5=6,1,0.5),0.5,0),"")</f>
        <v>0.5</v>
      </c>
      <c r="G5" s="53"/>
      <c r="H5" s="54" t="s">
        <v>162</v>
      </c>
      <c r="I5" s="55"/>
      <c r="J5" s="55"/>
      <c r="K5" s="55"/>
      <c r="L5" s="55"/>
    </row>
    <row r="6" spans="1:12" x14ac:dyDescent="0.25">
      <c r="A6" s="36">
        <v>5</v>
      </c>
      <c r="B6" s="50"/>
      <c r="C6" s="31" t="s">
        <v>80</v>
      </c>
      <c r="D6" s="32">
        <f t="shared" ca="1" si="0"/>
        <v>5.0999999999999996</v>
      </c>
      <c r="E6" s="41">
        <f t="shared" ca="1" si="1"/>
        <v>1</v>
      </c>
      <c r="F6" s="63">
        <f ca="1">IFERROR(IF(SUMPRODUCT(($A$5:A6=A6)*Bonus)=IF(A6=6,1,0.5),0.5,0),"")</f>
        <v>0</v>
      </c>
      <c r="G6" s="53"/>
      <c r="H6" s="54" t="s">
        <v>163</v>
      </c>
      <c r="I6" s="55"/>
      <c r="J6" s="55"/>
      <c r="K6" s="55"/>
      <c r="L6" s="55"/>
    </row>
    <row r="7" spans="1:12" x14ac:dyDescent="0.25">
      <c r="A7" s="36">
        <v>2</v>
      </c>
      <c r="B7" s="50"/>
      <c r="C7" s="31" t="s">
        <v>15</v>
      </c>
      <c r="D7" s="32">
        <f ca="1">IFERROR(INDEX(Col_NoElmnts,MATCH(C7,Col_Elements,0)),"")</f>
        <v>2.02</v>
      </c>
      <c r="E7" s="41">
        <f t="shared" ca="1" si="1"/>
        <v>0.2</v>
      </c>
      <c r="F7" s="63">
        <f ca="1">IFERROR(IF(SUMPRODUCT(($A$5:A7=A7)*Bonus)=IF(A7=6,1,0.5),0.5,0),"")</f>
        <v>0</v>
      </c>
      <c r="G7" s="53"/>
      <c r="H7" s="54" t="s">
        <v>158</v>
      </c>
      <c r="I7" s="55"/>
      <c r="J7" s="55"/>
      <c r="K7" s="55"/>
      <c r="L7" s="55"/>
    </row>
    <row r="8" spans="1:12" x14ac:dyDescent="0.25">
      <c r="A8" s="36">
        <v>4</v>
      </c>
      <c r="B8" s="50"/>
      <c r="C8" s="31" t="s">
        <v>60</v>
      </c>
      <c r="D8" s="32">
        <f t="shared" ca="1" si="0"/>
        <v>4.0999999999999996</v>
      </c>
      <c r="E8" s="41">
        <f t="shared" ca="1" si="1"/>
        <v>1</v>
      </c>
      <c r="F8" s="63">
        <f ca="1">IFERROR(IF(SUMPRODUCT(($A$5:A8=A8)*Bonus)=IF(A8=6,1,0.5),0.5,0),"")</f>
        <v>0.5</v>
      </c>
      <c r="G8" s="53"/>
      <c r="H8" s="54" t="s">
        <v>164</v>
      </c>
      <c r="I8" s="55"/>
      <c r="J8" s="55"/>
      <c r="K8" s="55"/>
      <c r="L8" s="55"/>
    </row>
    <row r="9" spans="1:12" x14ac:dyDescent="0.25">
      <c r="A9" s="36">
        <v>6</v>
      </c>
      <c r="B9" s="50"/>
      <c r="C9" s="31" t="s">
        <v>96</v>
      </c>
      <c r="D9" s="32" t="str">
        <f t="shared" ca="1" si="0"/>
        <v>6,04b</v>
      </c>
      <c r="E9" s="41">
        <f t="shared" ca="1" si="1"/>
        <v>0.4</v>
      </c>
      <c r="F9" s="63">
        <f ca="1">IFERROR(IF(SUMPRODUCT(($A$5:A9=A9)*Bonus)=IF(A9=6,1,0.5),0.5,0),"")</f>
        <v>0</v>
      </c>
      <c r="G9" s="53"/>
      <c r="H9" s="54" t="s">
        <v>159</v>
      </c>
      <c r="I9" s="55"/>
      <c r="J9" s="55"/>
      <c r="K9" s="55"/>
      <c r="L9" s="55"/>
    </row>
    <row r="10" spans="1:12" x14ac:dyDescent="0.25">
      <c r="A10" s="36">
        <v>6</v>
      </c>
      <c r="B10" s="50"/>
      <c r="C10" s="31" t="s">
        <v>101</v>
      </c>
      <c r="D10" s="32">
        <f t="shared" ca="1" si="0"/>
        <v>6.12</v>
      </c>
      <c r="E10" s="41">
        <f t="shared" ca="1" si="1"/>
        <v>1.2</v>
      </c>
      <c r="F10" s="63">
        <f ca="1">IFERROR(IF(SUMPRODUCT(($A$5:A10=A10)*Bonus)=IF(A10=6,1,0.5),0.5,0),"")</f>
        <v>0.5</v>
      </c>
      <c r="G10" s="53"/>
      <c r="H10" s="56" t="s">
        <v>160</v>
      </c>
      <c r="I10" s="57"/>
      <c r="J10" s="57"/>
      <c r="K10" s="57"/>
      <c r="L10" s="57"/>
    </row>
    <row r="11" spans="1:12" x14ac:dyDescent="0.25">
      <c r="A11" s="36">
        <v>6</v>
      </c>
      <c r="B11" s="50"/>
      <c r="C11" s="31" t="s">
        <v>145</v>
      </c>
      <c r="D11" s="32" t="str">
        <f t="shared" ca="1" si="0"/>
        <v>6,10f</v>
      </c>
      <c r="E11" s="41">
        <f t="shared" ca="1" si="1"/>
        <v>1</v>
      </c>
      <c r="F11" s="63">
        <f ca="1">IFERROR(IF(SUMPRODUCT(($A$5:A11=A11)*Bonus)=IF(A11=6,1,0.5),0.5,0),"")</f>
        <v>0</v>
      </c>
      <c r="G11" s="53"/>
      <c r="H11" s="56"/>
      <c r="I11" s="57"/>
      <c r="J11" s="57"/>
      <c r="K11" s="57"/>
      <c r="L11" s="57"/>
    </row>
    <row r="12" spans="1:12" x14ac:dyDescent="0.25">
      <c r="A12" s="36">
        <v>1</v>
      </c>
      <c r="B12" s="50"/>
      <c r="C12" s="31" t="s">
        <v>4</v>
      </c>
      <c r="D12" s="32">
        <f t="shared" ca="1" si="0"/>
        <v>1.02</v>
      </c>
      <c r="E12" s="41">
        <f t="shared" ca="1" si="1"/>
        <v>0.2</v>
      </c>
      <c r="F12" s="63">
        <f ca="1">IFERROR(IF(SUMPRODUCT(($A$5:A12=A12)*Bonus)=IF(A12=6,1,0.5),0.5,0),"")</f>
        <v>0</v>
      </c>
      <c r="G12" s="53"/>
      <c r="H12" s="54" t="s">
        <v>161</v>
      </c>
      <c r="I12" s="55"/>
      <c r="J12" s="55"/>
      <c r="K12" s="55"/>
      <c r="L12" s="55"/>
    </row>
    <row r="13" spans="1:12" x14ac:dyDescent="0.25">
      <c r="A13" s="36"/>
      <c r="B13" s="50"/>
      <c r="C13" s="31"/>
      <c r="D13" s="32" t="str">
        <f t="shared" ca="1" si="0"/>
        <v/>
      </c>
      <c r="E13" s="41" t="str">
        <f t="shared" ca="1" si="1"/>
        <v/>
      </c>
      <c r="F13" s="63" t="str">
        <f ca="1">IFERROR(IF(SUMPRODUCT(($A$5:A13=A13)*Bonus)=IF(A13=6,1,0.5),0.5,0),"")</f>
        <v/>
      </c>
    </row>
    <row r="14" spans="1:12" x14ac:dyDescent="0.25">
      <c r="A14" s="36"/>
      <c r="B14" s="50"/>
      <c r="C14" s="31"/>
      <c r="D14" s="32" t="str">
        <f t="shared" ca="1" si="0"/>
        <v/>
      </c>
      <c r="E14" s="41" t="str">
        <f t="shared" ca="1" si="1"/>
        <v/>
      </c>
      <c r="F14" s="63" t="str">
        <f ca="1">IFERROR(IF(SUMPRODUCT(($A$5:A14=A14)*Bonus)=IF(A14=6,1,0.5),0.5,0),"")</f>
        <v/>
      </c>
    </row>
    <row r="15" spans="1:12" x14ac:dyDescent="0.25">
      <c r="A15" s="36"/>
      <c r="B15" s="50"/>
      <c r="C15" s="31"/>
      <c r="D15" s="32" t="str">
        <f t="shared" ca="1" si="0"/>
        <v/>
      </c>
      <c r="E15" s="41" t="str">
        <f t="shared" ca="1" si="1"/>
        <v/>
      </c>
      <c r="F15" s="63" t="str">
        <f ca="1">IFERROR(IF(SUMPRODUCT(($A$5:A15=A15)*Bonus)=IF(A15=6,1,0.5),0.5,0),"")</f>
        <v/>
      </c>
    </row>
    <row r="16" spans="1:12" ht="15.75" thickBot="1" x14ac:dyDescent="0.3">
      <c r="A16" s="37"/>
      <c r="B16" s="52"/>
      <c r="C16" s="33"/>
      <c r="D16" s="34" t="str">
        <f t="shared" ca="1" si="0"/>
        <v/>
      </c>
      <c r="E16" s="42" t="str">
        <f t="shared" ca="1" si="1"/>
        <v/>
      </c>
      <c r="F16" s="63" t="str">
        <f ca="1">IFERROR(IF(SUMPRODUCT(($A$5:A16=A16)*Bonus)=IF(A16=6,1,0.5),0.5,0),"")</f>
        <v/>
      </c>
    </row>
    <row r="17" spans="1:6" ht="7.5" customHeight="1" x14ac:dyDescent="0.25"/>
    <row r="18" spans="1:6" ht="20.25" customHeight="1" x14ac:dyDescent="0.25">
      <c r="A18" s="59" t="s">
        <v>155</v>
      </c>
      <c r="B18" s="59"/>
      <c r="C18" s="59"/>
      <c r="D18" s="59"/>
      <c r="E18" s="46">
        <f t="array" aca="1" ref="E18" ca="1">SUM(IFERROR(LARGE($E$5:$E$16,ROW(1:7)),))</f>
        <v>5.4</v>
      </c>
    </row>
    <row r="19" spans="1:6" ht="7.5" customHeight="1" x14ac:dyDescent="0.25"/>
    <row r="20" spans="1:6" ht="20.25" customHeight="1" x14ac:dyDescent="0.25">
      <c r="A20" s="59" t="s">
        <v>156</v>
      </c>
      <c r="B20" s="59"/>
      <c r="C20" s="59"/>
      <c r="D20" s="59"/>
      <c r="E20" s="59"/>
      <c r="F20" s="43">
        <f ca="1">MIN(SUM(F5:F16),2)</f>
        <v>1.5</v>
      </c>
    </row>
    <row r="21" spans="1:6" ht="7.5" customHeight="1" x14ac:dyDescent="0.25"/>
    <row r="22" spans="1:6" x14ac:dyDescent="0.25">
      <c r="A22" s="62" t="s">
        <v>157</v>
      </c>
      <c r="B22" s="62"/>
      <c r="C22" s="62"/>
      <c r="D22" s="62"/>
      <c r="E22" s="60">
        <f ca="1">SUM(E18,F20)</f>
        <v>6.9</v>
      </c>
      <c r="F22" s="61"/>
    </row>
    <row r="23" spans="1:6" x14ac:dyDescent="0.25">
      <c r="A23" s="62"/>
      <c r="B23" s="62"/>
      <c r="C23" s="62"/>
      <c r="D23" s="62"/>
      <c r="E23" s="61"/>
      <c r="F23" s="61"/>
    </row>
  </sheetData>
  <mergeCells count="12">
    <mergeCell ref="A2:F2"/>
    <mergeCell ref="A18:D18"/>
    <mergeCell ref="A20:E20"/>
    <mergeCell ref="E22:F23"/>
    <mergeCell ref="A22:D23"/>
    <mergeCell ref="H6:L6"/>
    <mergeCell ref="H5:L5"/>
    <mergeCell ref="H10:L11"/>
    <mergeCell ref="H12:L12"/>
    <mergeCell ref="H9:L9"/>
    <mergeCell ref="H8:L8"/>
    <mergeCell ref="H7:L7"/>
  </mergeCells>
  <dataValidations count="2">
    <dataValidation type="list" allowBlank="1" showInputMessage="1" showErrorMessage="1" sqref="A5:B16">
      <formula1>Lst_Groupes</formula1>
    </dataValidation>
    <dataValidation type="list" allowBlank="1" showInputMessage="1" showErrorMessage="1" sqref="C5:C16">
      <formula1>Lst_Elements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données</vt:lpstr>
      <vt:lpstr>Calclul des notes de départ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 </cp:lastModifiedBy>
  <dcterms:created xsi:type="dcterms:W3CDTF">2016-03-10T18:43:00Z</dcterms:created>
  <dcterms:modified xsi:type="dcterms:W3CDTF">2016-03-13T05:15:45Z</dcterms:modified>
</cp:coreProperties>
</file>