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360" windowWidth="12240" windowHeight="8940" tabRatio="680" firstSheet="1" activeTab="2"/>
  </bookViews>
  <sheets>
    <sheet name="Répartition" sheetId="47" state="hidden" r:id="rId1"/>
    <sheet name="Stat de base " sheetId="53" r:id="rId2"/>
    <sheet name="Feuil1" sheetId="54" r:id="rId3"/>
  </sheets>
  <functionGroups builtInGroupCount="17"/>
  <definedNames>
    <definedName name="ParCol">Feuil1!$AJ$3:$AK$4</definedName>
    <definedName name="ParDon">Feuil1!$AJ$12:$AK$12</definedName>
    <definedName name="ParGli">Feuil1!$AL$6:$AL$11</definedName>
    <definedName name="ParLig">Feuil1!$AJ$6:$AK$11</definedName>
    <definedName name="_xlnm.Print_Area" localSheetId="1">'Stat de base '!$K$1:$AG$32</definedName>
  </definedNames>
  <calcPr calcId="145621"/>
</workbook>
</file>

<file path=xl/calcChain.xml><?xml version="1.0" encoding="utf-8"?>
<calcChain xmlns="http://schemas.openxmlformats.org/spreadsheetml/2006/main">
  <c r="B24" i="54" l="1"/>
  <c r="A24" i="54"/>
  <c r="B21" i="54"/>
  <c r="A21" i="54"/>
  <c r="B18" i="54"/>
  <c r="A18" i="54"/>
  <c r="B15" i="54"/>
  <c r="A15" i="54"/>
  <c r="B12" i="54"/>
  <c r="A12" i="54"/>
  <c r="B9" i="54"/>
  <c r="A9" i="54"/>
  <c r="AK12" i="54" l="1"/>
  <c r="AJ12" i="54"/>
  <c r="AL7" i="54"/>
  <c r="AL8" i="54"/>
  <c r="AL9" i="54"/>
  <c r="AL10" i="54"/>
  <c r="AL11" i="54"/>
  <c r="AL6" i="54"/>
  <c r="AK7" i="54"/>
  <c r="AK8" i="54"/>
  <c r="AK9" i="54"/>
  <c r="AK10" i="54"/>
  <c r="AK11" i="54"/>
  <c r="AK6" i="54"/>
  <c r="AJ7" i="54"/>
  <c r="AJ8" i="54"/>
  <c r="AJ9" i="54"/>
  <c r="AJ10" i="54"/>
  <c r="AJ11" i="54"/>
  <c r="AJ6" i="54"/>
  <c r="AI7" i="54"/>
  <c r="AI8" i="54"/>
  <c r="AI9" i="54"/>
  <c r="AI10" i="54"/>
  <c r="AI11" i="54"/>
  <c r="AI6" i="54"/>
  <c r="AJ4" i="54"/>
  <c r="AK4" i="54" s="1"/>
  <c r="AJ3" i="54"/>
  <c r="AK3" i="54" s="1"/>
  <c r="AA25" i="47" l="1"/>
  <c r="W25" i="47" l="1"/>
  <c r="X25" i="47"/>
  <c r="Y25" i="47"/>
  <c r="Z25" i="47"/>
  <c r="V25" i="47"/>
  <c r="M25" i="47" l="1"/>
  <c r="N25" i="47"/>
  <c r="O25" i="47"/>
  <c r="P25" i="47"/>
  <c r="Q25" i="47"/>
  <c r="R25" i="47"/>
  <c r="S25" i="47"/>
  <c r="L25" i="47"/>
  <c r="V7" i="47"/>
  <c r="V6" i="47"/>
  <c r="V5" i="47"/>
  <c r="V4" i="47"/>
  <c r="V3" i="47"/>
  <c r="V2" i="47"/>
  <c r="V8" i="47" s="1"/>
  <c r="W3" i="47" s="1"/>
  <c r="V12" i="47" s="1"/>
  <c r="L7" i="47"/>
  <c r="L6" i="47"/>
  <c r="L5" i="47"/>
  <c r="L4" i="47"/>
  <c r="L3" i="47"/>
  <c r="L2" i="47"/>
  <c r="M4" i="47" l="1"/>
  <c r="L13" i="47" s="1"/>
  <c r="M3" i="47"/>
  <c r="L12" i="47" s="1"/>
  <c r="M7" i="47"/>
  <c r="L16" i="47" s="1"/>
  <c r="L8" i="47"/>
  <c r="M2" i="47" s="1"/>
  <c r="L11" i="47" s="1"/>
  <c r="W2" i="47"/>
  <c r="V11" i="47" s="1"/>
  <c r="W6" i="47"/>
  <c r="V15" i="47" s="1"/>
  <c r="W4" i="47"/>
  <c r="V13" i="47" s="1"/>
  <c r="W7" i="47"/>
  <c r="V16" i="47" s="1"/>
  <c r="W5" i="47"/>
  <c r="V14" i="47" s="1"/>
  <c r="M5" i="47" l="1"/>
  <c r="L14" i="47" s="1"/>
  <c r="M6" i="47"/>
  <c r="L15" i="47" s="1"/>
</calcChain>
</file>

<file path=xl/sharedStrings.xml><?xml version="1.0" encoding="utf-8"?>
<sst xmlns="http://schemas.openxmlformats.org/spreadsheetml/2006/main" count="83" uniqueCount="39">
  <si>
    <t>18:00 - 19:00</t>
  </si>
  <si>
    <t>19:00 - 20:00</t>
  </si>
  <si>
    <t>20:00 - 21:00</t>
  </si>
  <si>
    <t>21:00 - 22:00</t>
  </si>
  <si>
    <t>22:00 - 23:00</t>
  </si>
  <si>
    <t>23:00 - 00:00</t>
  </si>
  <si>
    <t>00:00 - 01:00</t>
  </si>
  <si>
    <t>01:00 - 02:00</t>
  </si>
  <si>
    <t>Final</t>
  </si>
  <si>
    <t>Glissières</t>
  </si>
  <si>
    <t>Paramètres</t>
  </si>
  <si>
    <t>Plage 18:00-21:00</t>
  </si>
  <si>
    <t>Plage 21:50-02:00</t>
  </si>
  <si>
    <t>col.</t>
  </si>
  <si>
    <t>B</t>
  </si>
  <si>
    <t>à</t>
  </si>
  <si>
    <t>D</t>
  </si>
  <si>
    <t>E</t>
  </si>
  <si>
    <t>I</t>
  </si>
  <si>
    <t>Bloc 1</t>
  </si>
  <si>
    <t>Bloc 2</t>
  </si>
  <si>
    <t>Bloc 3</t>
  </si>
  <si>
    <t>Bloc 4</t>
  </si>
  <si>
    <t>Bloc 5</t>
  </si>
  <si>
    <t>Bloc 6</t>
  </si>
  <si>
    <t>ligne</t>
  </si>
  <si>
    <t>glissières</t>
  </si>
  <si>
    <t>déc. col.</t>
  </si>
  <si>
    <t>taille</t>
  </si>
  <si>
    <t>déc. lig.</t>
  </si>
  <si>
    <t>déc. gl.</t>
  </si>
  <si>
    <t>Indicateurs trafic veille</t>
  </si>
  <si>
    <t>Effectif prévu</t>
  </si>
  <si>
    <t>18:00-21:00</t>
  </si>
  <si>
    <t>21:50-02:00</t>
  </si>
  <si>
    <t>Total</t>
  </si>
  <si>
    <t>Ch. unit.</t>
  </si>
  <si>
    <t>Par bloc</t>
  </si>
  <si>
    <t>Répartition glissières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</si>
</sst>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00"/>
    <numFmt numFmtId="166" formatCode="0.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Frutiger 45 Light"/>
      <family val="2"/>
    </font>
    <font>
      <b/>
      <sz val="10"/>
      <color theme="0"/>
      <name val="Frutiger 45 Light"/>
      <family val="2"/>
    </font>
    <font>
      <sz val="11"/>
      <name val="Calibri"/>
      <family val="2"/>
      <scheme val="minor"/>
    </font>
    <font>
      <b/>
      <sz val="12"/>
      <name val="Frutiger 45 Light"/>
      <family val="2"/>
    </font>
    <font>
      <b/>
      <sz val="12"/>
      <color theme="1"/>
      <name val="Frutiger 45 Light"/>
      <family val="2"/>
    </font>
    <font>
      <sz val="12"/>
      <color theme="1"/>
      <name val="Calibri"/>
      <family val="2"/>
      <scheme val="minor"/>
    </font>
    <font>
      <b/>
      <sz val="16"/>
      <color theme="0"/>
      <name val="Frutiger 45 Light"/>
      <family val="2"/>
    </font>
    <font>
      <b/>
      <sz val="16"/>
      <name val="Frutiger 45 Light"/>
      <family val="2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i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66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BBBBBB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BBBBBB"/>
      </left>
      <right style="thick">
        <color rgb="FF000000"/>
      </right>
      <top style="medium">
        <color rgb="FF000000"/>
      </top>
      <bottom/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/>
      <right style="thick">
        <color rgb="FF000000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000000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4" fillId="4" borderId="1" xfId="0" applyNumberFormat="1" applyFont="1" applyFill="1" applyBorder="1" applyAlignment="1">
      <alignment horizontal="left" vertical="top" textRotation="90" wrapText="1"/>
    </xf>
    <xf numFmtId="0" fontId="4" fillId="4" borderId="2" xfId="0" applyFont="1" applyFill="1" applyBorder="1" applyAlignment="1">
      <alignment horizontal="left" vertical="top" textRotation="90" wrapText="1"/>
    </xf>
    <xf numFmtId="0" fontId="3" fillId="3" borderId="3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1" fontId="0" fillId="6" borderId="3" xfId="0" applyNumberFormat="1" applyFill="1" applyBorder="1"/>
    <xf numFmtId="0" fontId="0" fillId="0" borderId="0" xfId="0"/>
    <xf numFmtId="1" fontId="0" fillId="0" borderId="0" xfId="0" applyNumberFormat="1"/>
    <xf numFmtId="1" fontId="0" fillId="6" borderId="0" xfId="0" applyNumberFormat="1" applyFill="1" applyBorder="1"/>
    <xf numFmtId="1" fontId="0" fillId="6" borderId="4" xfId="0" applyNumberFormat="1" applyFill="1" applyBorder="1"/>
    <xf numFmtId="1" fontId="0" fillId="0" borderId="4" xfId="0" applyNumberFormat="1" applyBorder="1"/>
    <xf numFmtId="164" fontId="0" fillId="0" borderId="0" xfId="1" applyNumberFormat="1" applyFont="1"/>
    <xf numFmtId="1" fontId="1" fillId="6" borderId="4" xfId="0" applyNumberFormat="1" applyFont="1" applyFill="1" applyBorder="1"/>
    <xf numFmtId="165" fontId="0" fillId="0" borderId="0" xfId="0" applyNumberFormat="1"/>
    <xf numFmtId="2" fontId="0" fillId="0" borderId="0" xfId="0" applyNumberFormat="1"/>
    <xf numFmtId="1" fontId="1" fillId="0" borderId="0" xfId="0" applyNumberFormat="1" applyFont="1"/>
    <xf numFmtId="1" fontId="0" fillId="2" borderId="4" xfId="0" applyNumberFormat="1" applyFill="1" applyBorder="1"/>
    <xf numFmtId="0" fontId="3" fillId="8" borderId="3" xfId="0" applyFont="1" applyFill="1" applyBorder="1" applyAlignment="1">
      <alignment horizontal="left" vertical="top" wrapText="1"/>
    </xf>
    <xf numFmtId="0" fontId="3" fillId="9" borderId="3" xfId="0" applyFont="1" applyFill="1" applyBorder="1" applyAlignment="1">
      <alignment horizontal="left" vertical="top" wrapText="1"/>
    </xf>
    <xf numFmtId="0" fontId="3" fillId="10" borderId="3" xfId="0" applyFont="1" applyFill="1" applyBorder="1" applyAlignment="1">
      <alignment horizontal="left" vertical="top" wrapText="1"/>
    </xf>
    <xf numFmtId="0" fontId="3" fillId="11" borderId="3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4" fillId="4" borderId="6" xfId="0" applyFont="1" applyFill="1" applyBorder="1" applyAlignment="1">
      <alignment horizontal="left" vertical="top" textRotation="90" wrapText="1"/>
    </xf>
    <xf numFmtId="1" fontId="0" fillId="6" borderId="7" xfId="0" applyNumberFormat="1" applyFill="1" applyBorder="1"/>
    <xf numFmtId="0" fontId="4" fillId="4" borderId="8" xfId="0" applyFont="1" applyFill="1" applyBorder="1" applyAlignment="1">
      <alignment horizontal="left" vertical="top" textRotation="90" wrapText="1"/>
    </xf>
    <xf numFmtId="1" fontId="0" fillId="6" borderId="9" xfId="0" applyNumberFormat="1" applyFill="1" applyBorder="1"/>
    <xf numFmtId="0" fontId="0" fillId="0" borderId="10" xfId="0" applyBorder="1"/>
    <xf numFmtId="0" fontId="4" fillId="3" borderId="3" xfId="0" applyFont="1" applyFill="1" applyBorder="1" applyAlignment="1">
      <alignment horizontal="left" vertical="top" wrapText="1"/>
    </xf>
    <xf numFmtId="1" fontId="0" fillId="12" borderId="3" xfId="0" applyNumberFormat="1" applyFill="1" applyBorder="1"/>
    <xf numFmtId="1" fontId="0" fillId="13" borderId="3" xfId="0" applyNumberFormat="1" applyFill="1" applyBorder="1"/>
    <xf numFmtId="1" fontId="0" fillId="13" borderId="9" xfId="0" applyNumberFormat="1" applyFill="1" applyBorder="1"/>
    <xf numFmtId="1" fontId="0" fillId="14" borderId="3" xfId="0" applyNumberFormat="1" applyFill="1" applyBorder="1"/>
    <xf numFmtId="1" fontId="0" fillId="14" borderId="9" xfId="0" applyNumberFormat="1" applyFill="1" applyBorder="1"/>
    <xf numFmtId="1" fontId="0" fillId="15" borderId="3" xfId="0" applyNumberFormat="1" applyFill="1" applyBorder="1"/>
    <xf numFmtId="1" fontId="0" fillId="15" borderId="9" xfId="0" applyNumberFormat="1" applyFill="1" applyBorder="1"/>
    <xf numFmtId="1" fontId="0" fillId="16" borderId="3" xfId="0" applyNumberFormat="1" applyFill="1" applyBorder="1"/>
    <xf numFmtId="1" fontId="0" fillId="16" borderId="9" xfId="0" applyNumberFormat="1" applyFill="1" applyBorder="1"/>
    <xf numFmtId="1" fontId="0" fillId="17" borderId="3" xfId="0" applyNumberFormat="1" applyFill="1" applyBorder="1"/>
    <xf numFmtId="1" fontId="0" fillId="17" borderId="9" xfId="0" applyNumberFormat="1" applyFill="1" applyBorder="1"/>
    <xf numFmtId="1" fontId="0" fillId="8" borderId="3" xfId="0" applyNumberFormat="1" applyFill="1" applyBorder="1"/>
    <xf numFmtId="1" fontId="0" fillId="8" borderId="7" xfId="0" applyNumberFormat="1" applyFill="1" applyBorder="1"/>
    <xf numFmtId="1" fontId="0" fillId="16" borderId="7" xfId="0" applyNumberFormat="1" applyFill="1" applyBorder="1"/>
    <xf numFmtId="1" fontId="0" fillId="17" borderId="7" xfId="0" applyNumberFormat="1" applyFill="1" applyBorder="1"/>
    <xf numFmtId="1" fontId="0" fillId="18" borderId="7" xfId="0" applyNumberFormat="1" applyFill="1" applyBorder="1"/>
    <xf numFmtId="1" fontId="0" fillId="18" borderId="3" xfId="0" applyNumberFormat="1" applyFill="1" applyBorder="1"/>
    <xf numFmtId="1" fontId="0" fillId="19" borderId="7" xfId="0" applyNumberFormat="1" applyFill="1" applyBorder="1"/>
    <xf numFmtId="1" fontId="0" fillId="19" borderId="3" xfId="0" applyNumberFormat="1" applyFill="1" applyBorder="1"/>
    <xf numFmtId="1" fontId="0" fillId="12" borderId="7" xfId="0" applyNumberFormat="1" applyFill="1" applyBorder="1"/>
    <xf numFmtId="1" fontId="5" fillId="18" borderId="7" xfId="0" applyNumberFormat="1" applyFont="1" applyFill="1" applyBorder="1"/>
    <xf numFmtId="1" fontId="5" fillId="18" borderId="3" xfId="0" applyNumberFormat="1" applyFont="1" applyFill="1" applyBorder="1"/>
    <xf numFmtId="1" fontId="8" fillId="6" borderId="14" xfId="0" applyNumberFormat="1" applyFont="1" applyFill="1" applyBorder="1"/>
    <xf numFmtId="1" fontId="8" fillId="6" borderId="15" xfId="0" applyNumberFormat="1" applyFont="1" applyFill="1" applyBorder="1"/>
    <xf numFmtId="1" fontId="8" fillId="6" borderId="16" xfId="0" applyNumberFormat="1" applyFont="1" applyFill="1" applyBorder="1"/>
    <xf numFmtId="1" fontId="8" fillId="6" borderId="3" xfId="0" applyNumberFormat="1" applyFont="1" applyFill="1" applyBorder="1"/>
    <xf numFmtId="1" fontId="8" fillId="6" borderId="9" xfId="0" applyNumberFormat="1" applyFont="1" applyFill="1" applyBorder="1"/>
    <xf numFmtId="1" fontId="8" fillId="6" borderId="7" xfId="0" applyNumberFormat="1" applyFont="1" applyFill="1" applyBorder="1"/>
    <xf numFmtId="1" fontId="8" fillId="6" borderId="19" xfId="0" applyNumberFormat="1" applyFont="1" applyFill="1" applyBorder="1"/>
    <xf numFmtId="1" fontId="8" fillId="6" borderId="20" xfId="0" applyNumberFormat="1" applyFont="1" applyFill="1" applyBorder="1"/>
    <xf numFmtId="1" fontId="8" fillId="6" borderId="21" xfId="0" applyNumberFormat="1" applyFont="1" applyFill="1" applyBorder="1"/>
    <xf numFmtId="0" fontId="7" fillId="3" borderId="17" xfId="0" applyFont="1" applyFill="1" applyBorder="1" applyAlignment="1">
      <alignment horizontal="left" vertical="top" wrapText="1"/>
    </xf>
    <xf numFmtId="0" fontId="8" fillId="0" borderId="0" xfId="0" applyFont="1"/>
    <xf numFmtId="0" fontId="8" fillId="0" borderId="10" xfId="0" applyFont="1" applyBorder="1"/>
    <xf numFmtId="14" fontId="9" fillId="4" borderId="1" xfId="0" applyNumberFormat="1" applyFont="1" applyFill="1" applyBorder="1" applyAlignment="1">
      <alignment horizontal="left" vertical="top" textRotation="90" wrapText="1"/>
    </xf>
    <xf numFmtId="0" fontId="10" fillId="7" borderId="2" xfId="0" applyFont="1" applyFill="1" applyBorder="1" applyAlignment="1">
      <alignment horizontal="left" vertical="top" textRotation="90" wrapText="1"/>
    </xf>
    <xf numFmtId="0" fontId="10" fillId="7" borderId="8" xfId="0" applyFont="1" applyFill="1" applyBorder="1" applyAlignment="1">
      <alignment horizontal="left" vertical="top" textRotation="90" wrapText="1"/>
    </xf>
    <xf numFmtId="0" fontId="10" fillId="21" borderId="6" xfId="0" applyFont="1" applyFill="1" applyBorder="1" applyAlignment="1">
      <alignment horizontal="left" vertical="top" textRotation="90" wrapText="1"/>
    </xf>
    <xf numFmtId="0" fontId="10" fillId="21" borderId="2" xfId="0" applyFont="1" applyFill="1" applyBorder="1" applyAlignment="1">
      <alignment horizontal="left" vertical="top" textRotation="90" wrapText="1"/>
    </xf>
    <xf numFmtId="0" fontId="7" fillId="22" borderId="13" xfId="0" applyFont="1" applyFill="1" applyBorder="1" applyAlignment="1">
      <alignment horizontal="left" vertical="top" wrapText="1"/>
    </xf>
    <xf numFmtId="0" fontId="7" fillId="22" borderId="17" xfId="0" applyFont="1" applyFill="1" applyBorder="1" applyAlignment="1">
      <alignment horizontal="left" vertical="top" wrapText="1"/>
    </xf>
    <xf numFmtId="0" fontId="7" fillId="22" borderId="18" xfId="0" applyFont="1" applyFill="1" applyBorder="1" applyAlignment="1">
      <alignment horizontal="left" vertical="top" wrapText="1"/>
    </xf>
    <xf numFmtId="0" fontId="7" fillId="20" borderId="13" xfId="0" applyFont="1" applyFill="1" applyBorder="1" applyAlignment="1">
      <alignment horizontal="left" vertical="top" wrapText="1"/>
    </xf>
    <xf numFmtId="0" fontId="7" fillId="20" borderId="17" xfId="0" applyFont="1" applyFill="1" applyBorder="1" applyAlignment="1">
      <alignment horizontal="left" vertical="top" wrapText="1"/>
    </xf>
    <xf numFmtId="0" fontId="7" fillId="20" borderId="18" xfId="0" applyFont="1" applyFill="1" applyBorder="1" applyAlignment="1">
      <alignment horizontal="left" vertical="top" wrapText="1"/>
    </xf>
    <xf numFmtId="0" fontId="7" fillId="5" borderId="13" xfId="0" applyFont="1" applyFill="1" applyBorder="1" applyAlignment="1">
      <alignment horizontal="left" vertical="top" wrapText="1"/>
    </xf>
    <xf numFmtId="0" fontId="7" fillId="5" borderId="17" xfId="0" applyFont="1" applyFill="1" applyBorder="1" applyAlignment="1">
      <alignment horizontal="left" vertical="top" wrapText="1"/>
    </xf>
    <xf numFmtId="0" fontId="7" fillId="5" borderId="18" xfId="0" applyFont="1" applyFill="1" applyBorder="1" applyAlignment="1">
      <alignment horizontal="left" vertical="top" wrapText="1"/>
    </xf>
    <xf numFmtId="0" fontId="7" fillId="23" borderId="13" xfId="0" applyFont="1" applyFill="1" applyBorder="1" applyAlignment="1">
      <alignment horizontal="left" vertical="top" wrapText="1"/>
    </xf>
    <xf numFmtId="0" fontId="7" fillId="23" borderId="17" xfId="0" applyFont="1" applyFill="1" applyBorder="1" applyAlignment="1">
      <alignment horizontal="left" vertical="top" wrapText="1"/>
    </xf>
    <xf numFmtId="0" fontId="7" fillId="23" borderId="18" xfId="0" applyFont="1" applyFill="1" applyBorder="1" applyAlignment="1">
      <alignment horizontal="left" vertical="top" wrapText="1"/>
    </xf>
    <xf numFmtId="0" fontId="7" fillId="24" borderId="13" xfId="0" applyFont="1" applyFill="1" applyBorder="1" applyAlignment="1">
      <alignment horizontal="left" vertical="top" wrapText="1"/>
    </xf>
    <xf numFmtId="0" fontId="7" fillId="24" borderId="17" xfId="0" applyFont="1" applyFill="1" applyBorder="1" applyAlignment="1">
      <alignment horizontal="left" vertical="top" wrapText="1"/>
    </xf>
    <xf numFmtId="0" fontId="7" fillId="24" borderId="18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7" fillId="3" borderId="18" xfId="0" applyFont="1" applyFill="1" applyBorder="1" applyAlignment="1">
      <alignment horizontal="left" vertical="top" wrapText="1"/>
    </xf>
    <xf numFmtId="0" fontId="8" fillId="0" borderId="12" xfId="0" applyFont="1" applyBorder="1"/>
    <xf numFmtId="0" fontId="8" fillId="0" borderId="0" xfId="0" applyFont="1" applyBorder="1"/>
    <xf numFmtId="0" fontId="0" fillId="0" borderId="0" xfId="0" applyFont="1"/>
    <xf numFmtId="0" fontId="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26" borderId="0" xfId="0" applyFill="1" applyAlignment="1">
      <alignment horizontal="center"/>
    </xf>
    <xf numFmtId="0" fontId="0" fillId="27" borderId="0" xfId="0" applyFill="1" applyAlignment="1">
      <alignment horizontal="center"/>
    </xf>
    <xf numFmtId="0" fontId="14" fillId="0" borderId="0" xfId="0" applyFont="1" applyAlignment="1">
      <alignment horizontal="center"/>
    </xf>
    <xf numFmtId="0" fontId="0" fillId="0" borderId="23" xfId="0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12" fillId="0" borderId="2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2" fillId="0" borderId="26" xfId="0" applyFont="1" applyBorder="1" applyAlignment="1">
      <alignment horizontal="right" indent="1"/>
    </xf>
    <xf numFmtId="0" fontId="12" fillId="0" borderId="2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" fillId="25" borderId="27" xfId="0" applyFont="1" applyFill="1" applyBorder="1" applyAlignment="1">
      <alignment horizontal="center"/>
    </xf>
    <xf numFmtId="0" fontId="1" fillId="25" borderId="28" xfId="0" applyFont="1" applyFill="1" applyBorder="1" applyAlignment="1">
      <alignment horizontal="center"/>
    </xf>
    <xf numFmtId="0" fontId="1" fillId="25" borderId="29" xfId="0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" fillId="28" borderId="27" xfId="0" applyFont="1" applyFill="1" applyBorder="1" applyAlignment="1">
      <alignment horizontal="center"/>
    </xf>
    <xf numFmtId="0" fontId="1" fillId="28" borderId="29" xfId="0" applyFont="1" applyFill="1" applyBorder="1" applyAlignment="1">
      <alignment horizontal="center"/>
    </xf>
    <xf numFmtId="0" fontId="1" fillId="28" borderId="28" xfId="0" applyFont="1" applyFill="1" applyBorder="1" applyAlignment="1">
      <alignment horizontal="center"/>
    </xf>
    <xf numFmtId="0" fontId="0" fillId="0" borderId="0" xfId="0" applyFill="1"/>
    <xf numFmtId="1" fontId="1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11" xfId="0" applyFont="1" applyBorder="1" applyAlignment="1"/>
    <xf numFmtId="1" fontId="17" fillId="0" borderId="0" xfId="0" applyNumberFormat="1" applyFont="1" applyAlignment="1">
      <alignment horizontal="center"/>
    </xf>
    <xf numFmtId="0" fontId="1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" fontId="19" fillId="26" borderId="3" xfId="0" applyNumberFormat="1" applyFont="1" applyFill="1" applyBorder="1" applyAlignment="1">
      <alignment horizontal="center"/>
    </xf>
    <xf numFmtId="1" fontId="17" fillId="26" borderId="3" xfId="0" applyNumberFormat="1" applyFont="1" applyFill="1" applyBorder="1" applyAlignment="1">
      <alignment horizontal="center"/>
    </xf>
    <xf numFmtId="0" fontId="0" fillId="28" borderId="23" xfId="0" applyFill="1" applyBorder="1" applyAlignment="1">
      <alignment horizontal="center"/>
    </xf>
    <xf numFmtId="0" fontId="0" fillId="28" borderId="24" xfId="0" applyFill="1" applyBorder="1" applyAlignment="1">
      <alignment horizontal="center"/>
    </xf>
    <xf numFmtId="0" fontId="0" fillId="28" borderId="30" xfId="0" applyFill="1" applyBorder="1" applyAlignment="1">
      <alignment horizontal="center"/>
    </xf>
    <xf numFmtId="0" fontId="0" fillId="28" borderId="25" xfId="0" applyFill="1" applyBorder="1" applyAlignment="1">
      <alignment horizontal="center"/>
    </xf>
    <xf numFmtId="0" fontId="0" fillId="28" borderId="26" xfId="0" applyFill="1" applyBorder="1" applyAlignment="1">
      <alignment horizontal="center"/>
    </xf>
    <xf numFmtId="0" fontId="0" fillId="28" borderId="31" xfId="0" applyFill="1" applyBorder="1" applyAlignment="1">
      <alignment horizontal="center"/>
    </xf>
    <xf numFmtId="0" fontId="20" fillId="0" borderId="0" xfId="0" applyFont="1" applyFill="1"/>
    <xf numFmtId="0" fontId="20" fillId="0" borderId="0" xfId="0" applyFont="1"/>
    <xf numFmtId="1" fontId="18" fillId="26" borderId="3" xfId="0" applyNumberFormat="1" applyFont="1" applyFill="1" applyBorder="1" applyAlignment="1">
      <alignment horizontal="center"/>
    </xf>
    <xf numFmtId="0" fontId="20" fillId="30" borderId="27" xfId="0" applyFont="1" applyFill="1" applyBorder="1" applyAlignment="1">
      <alignment horizontal="center" vertical="center"/>
    </xf>
    <xf numFmtId="0" fontId="20" fillId="30" borderId="28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20" fillId="29" borderId="27" xfId="0" applyFont="1" applyFill="1" applyBorder="1" applyAlignment="1">
      <alignment horizontal="center" vertical="center"/>
    </xf>
    <xf numFmtId="0" fontId="20" fillId="29" borderId="28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1" fillId="29" borderId="27" xfId="0" applyFont="1" applyFill="1" applyBorder="1" applyAlignment="1">
      <alignment horizontal="center" vertical="center"/>
    </xf>
    <xf numFmtId="0" fontId="11" fillId="29" borderId="28" xfId="0" applyFont="1" applyFill="1" applyBorder="1" applyAlignment="1">
      <alignment horizontal="center" vertical="center"/>
    </xf>
    <xf numFmtId="0" fontId="11" fillId="30" borderId="27" xfId="0" applyFont="1" applyFill="1" applyBorder="1" applyAlignment="1">
      <alignment horizontal="center" vertical="center"/>
    </xf>
    <xf numFmtId="0" fontId="11" fillId="30" borderId="2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90" wrapText="1"/>
    </xf>
    <xf numFmtId="0" fontId="6" fillId="0" borderId="0" xfId="0" applyFont="1" applyFill="1" applyBorder="1" applyAlignment="1">
      <alignment horizontal="center" textRotation="90" wrapText="1"/>
    </xf>
    <xf numFmtId="0" fontId="1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1" fontId="1" fillId="0" borderId="0" xfId="0" applyNumberFormat="1" applyFont="1" applyFill="1" applyBorder="1"/>
    <xf numFmtId="1" fontId="0" fillId="0" borderId="0" xfId="0" applyNumberFormat="1" applyFill="1" applyBorder="1"/>
    <xf numFmtId="164" fontId="0" fillId="0" borderId="0" xfId="1" applyNumberFormat="1" applyFont="1" applyFill="1" applyBorder="1"/>
    <xf numFmtId="0" fontId="11" fillId="0" borderId="0" xfId="0" applyFont="1" applyFill="1" applyBorder="1" applyAlignment="1">
      <alignment horizontal="center"/>
    </xf>
    <xf numFmtId="0" fontId="1" fillId="0" borderId="0" xfId="0" applyFont="1" applyFill="1" applyBorder="1"/>
    <xf numFmtId="166" fontId="0" fillId="0" borderId="0" xfId="0" applyNumberFormat="1" applyFill="1" applyBorder="1"/>
    <xf numFmtId="2" fontId="0" fillId="0" borderId="0" xfId="0" applyNumberForma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CCFF99"/>
      <color rgb="FFFFCC66"/>
      <color rgb="FFFFFFCC"/>
      <color rgb="FFFFFF66"/>
      <color rgb="FF00FF00"/>
      <color rgb="FF99FF66"/>
      <color rgb="FF33CC33"/>
      <color rgb="FFEB4B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E$3" max="30" min="20" page="10" val="22"/>
</file>

<file path=xl/ctrlProps/ctrlProp2.xml><?xml version="1.0" encoding="utf-8"?>
<formControlPr xmlns="http://schemas.microsoft.com/office/spreadsheetml/2009/9/main" objectType="Spin" dx="16" fmlaLink="$G$3" max="40" min="20" page="10" val="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2</xdr:row>
          <xdr:rowOff>0</xdr:rowOff>
        </xdr:from>
        <xdr:to>
          <xdr:col>5</xdr:col>
          <xdr:colOff>285750</xdr:colOff>
          <xdr:row>4</xdr:row>
          <xdr:rowOff>0</xdr:rowOff>
        </xdr:to>
        <xdr:sp macro="" textlink="">
          <xdr:nvSpPr>
            <xdr:cNvPr id="5121" name="Spinner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2</xdr:row>
          <xdr:rowOff>0</xdr:rowOff>
        </xdr:from>
        <xdr:to>
          <xdr:col>7</xdr:col>
          <xdr:colOff>285750</xdr:colOff>
          <xdr:row>4</xdr:row>
          <xdr:rowOff>0</xdr:rowOff>
        </xdr:to>
        <xdr:sp macro="" textlink="">
          <xdr:nvSpPr>
            <xdr:cNvPr id="5123" name="Spinner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0</xdr:colOff>
      <xdr:row>1</xdr:row>
      <xdr:rowOff>0</xdr:rowOff>
    </xdr:from>
    <xdr:to>
      <xdr:col>9</xdr:col>
      <xdr:colOff>152400</xdr:colOff>
      <xdr:row>2</xdr:row>
      <xdr:rowOff>66675</xdr:rowOff>
    </xdr:to>
    <xdr:sp macro="[0]!Effacer" textlink="">
      <xdr:nvSpPr>
        <xdr:cNvPr id="2" name="Rectangle à coins arrondis 1"/>
        <xdr:cNvSpPr/>
      </xdr:nvSpPr>
      <xdr:spPr>
        <a:xfrm>
          <a:off x="6096000" y="200025"/>
          <a:ext cx="914400" cy="257175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Effacer</a:t>
          </a:r>
        </a:p>
      </xdr:txBody>
    </xdr:sp>
    <xdr:clientData/>
  </xdr:twoCellAnchor>
  <xdr:twoCellAnchor>
    <xdr:from>
      <xdr:col>8</xdr:col>
      <xdr:colOff>0</xdr:colOff>
      <xdr:row>2</xdr:row>
      <xdr:rowOff>123825</xdr:rowOff>
    </xdr:from>
    <xdr:to>
      <xdr:col>9</xdr:col>
      <xdr:colOff>152400</xdr:colOff>
      <xdr:row>4</xdr:row>
      <xdr:rowOff>0</xdr:rowOff>
    </xdr:to>
    <xdr:sp macro="[0]!MaJour" textlink="">
      <xdr:nvSpPr>
        <xdr:cNvPr id="6" name="Rectangle à coins arrondis 5"/>
        <xdr:cNvSpPr/>
      </xdr:nvSpPr>
      <xdr:spPr>
        <a:xfrm>
          <a:off x="6096000" y="514350"/>
          <a:ext cx="914400" cy="2571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 w="1905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chemeClr val="accent2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61"/>
  <sheetViews>
    <sheetView zoomScale="70" zoomScaleNormal="70" workbookViewId="0">
      <selection activeCell="L29" sqref="L29"/>
    </sheetView>
  </sheetViews>
  <sheetFormatPr baseColWidth="10" defaultRowHeight="15"/>
  <cols>
    <col min="1" max="1" width="6.28515625" style="8" bestFit="1" customWidth="1"/>
    <col min="2" max="3" width="5.85546875" style="8" customWidth="1"/>
    <col min="4" max="4" width="5.85546875" style="28" customWidth="1"/>
    <col min="5" max="9" width="5.85546875" style="8" customWidth="1"/>
    <col min="11" max="11" width="7.28515625" customWidth="1"/>
    <col min="12" max="13" width="7.42578125" bestFit="1" customWidth="1"/>
    <col min="14" max="19" width="6.28515625" customWidth="1"/>
  </cols>
  <sheetData>
    <row r="1" spans="1:23" ht="84" customHeight="1">
      <c r="A1" s="3" t="s">
        <v>8</v>
      </c>
      <c r="B1" s="4" t="s">
        <v>0</v>
      </c>
      <c r="C1" s="4" t="s">
        <v>1</v>
      </c>
      <c r="D1" s="26" t="s">
        <v>2</v>
      </c>
      <c r="E1" s="24" t="s">
        <v>3</v>
      </c>
      <c r="F1" s="4" t="s">
        <v>4</v>
      </c>
      <c r="G1" s="4" t="s">
        <v>5</v>
      </c>
      <c r="H1" s="4" t="s">
        <v>6</v>
      </c>
      <c r="I1" s="4" t="s">
        <v>7</v>
      </c>
    </row>
    <row r="2" spans="1:23">
      <c r="A2" s="19">
        <v>20</v>
      </c>
      <c r="B2" s="7">
        <v>91.300000000000011</v>
      </c>
      <c r="C2" s="7">
        <v>63.800000000000004</v>
      </c>
      <c r="D2" s="27">
        <v>56.1</v>
      </c>
      <c r="E2" s="25">
        <v>8.8000000000000007</v>
      </c>
      <c r="F2" s="7">
        <v>80.300000000000011</v>
      </c>
      <c r="G2" s="7">
        <v>49.500000000000007</v>
      </c>
      <c r="H2" s="7">
        <v>79.2</v>
      </c>
      <c r="I2" s="7">
        <v>99.000000000000014</v>
      </c>
      <c r="K2" s="14">
        <v>111</v>
      </c>
      <c r="L2" s="12">
        <f>SUM(B2:D31)</f>
        <v>3584.9999999999991</v>
      </c>
      <c r="M2" s="13">
        <f>L2/$L$8</f>
        <v>0.1383726450596913</v>
      </c>
      <c r="U2" s="14">
        <v>111</v>
      </c>
      <c r="V2" s="12">
        <f>SUM(E2:I31)</f>
        <v>5895.9999999999991</v>
      </c>
      <c r="W2" s="13">
        <f t="shared" ref="W2:W7" si="0">V2/$V$8</f>
        <v>0.15215051959815334</v>
      </c>
    </row>
    <row r="3" spans="1:23">
      <c r="A3" s="19">
        <v>21</v>
      </c>
      <c r="B3" s="7">
        <v>89.100000000000009</v>
      </c>
      <c r="C3" s="7">
        <v>70.400000000000006</v>
      </c>
      <c r="D3" s="27">
        <v>79.2</v>
      </c>
      <c r="E3" s="25">
        <v>14.3</v>
      </c>
      <c r="F3" s="7">
        <v>75.900000000000006</v>
      </c>
      <c r="G3" s="7">
        <v>49.500000000000007</v>
      </c>
      <c r="H3" s="7">
        <v>79.2</v>
      </c>
      <c r="I3" s="7">
        <v>99.000000000000014</v>
      </c>
      <c r="K3" s="14">
        <v>112</v>
      </c>
      <c r="L3" s="12">
        <f>SUM(B42:D81)</f>
        <v>4359.0999999999995</v>
      </c>
      <c r="M3" s="13">
        <f t="shared" ref="M3:M7" si="1">L3/$L$8</f>
        <v>0.16825110099852172</v>
      </c>
      <c r="U3" s="14">
        <v>112</v>
      </c>
      <c r="V3" s="12">
        <f>SUM(E43:I81)</f>
        <v>7224.9</v>
      </c>
      <c r="W3" s="13">
        <f t="shared" si="0"/>
        <v>0.18644373966158384</v>
      </c>
    </row>
    <row r="4" spans="1:23">
      <c r="A4" s="19">
        <v>22</v>
      </c>
      <c r="B4" s="7">
        <v>73.7</v>
      </c>
      <c r="C4" s="7">
        <v>55.000000000000007</v>
      </c>
      <c r="D4" s="27">
        <v>51.7</v>
      </c>
      <c r="E4" s="25">
        <v>5.5</v>
      </c>
      <c r="F4" s="7">
        <v>68.2</v>
      </c>
      <c r="G4" s="7">
        <v>35.200000000000003</v>
      </c>
      <c r="H4" s="7">
        <v>45.1</v>
      </c>
      <c r="I4" s="7">
        <v>82.5</v>
      </c>
      <c r="K4" s="14">
        <v>211</v>
      </c>
      <c r="L4" s="12">
        <f>SUM(B82:D111)</f>
        <v>3111.2999999999997</v>
      </c>
      <c r="M4" s="13">
        <f t="shared" si="1"/>
        <v>0.12008892903046516</v>
      </c>
      <c r="U4" s="14">
        <v>211</v>
      </c>
      <c r="V4" s="12">
        <f>SUM(E82:I111)</f>
        <v>4190.3999999999996</v>
      </c>
      <c r="W4" s="13">
        <f t="shared" si="0"/>
        <v>0.10813628516351795</v>
      </c>
    </row>
    <row r="5" spans="1:23">
      <c r="A5" s="19">
        <v>23</v>
      </c>
      <c r="B5" s="7">
        <v>55.000000000000007</v>
      </c>
      <c r="C5" s="7">
        <v>38.5</v>
      </c>
      <c r="D5" s="27">
        <v>35.200000000000003</v>
      </c>
      <c r="E5" s="25">
        <v>5.5</v>
      </c>
      <c r="F5" s="7">
        <v>50.6</v>
      </c>
      <c r="G5" s="7">
        <v>39.6</v>
      </c>
      <c r="H5" s="7">
        <v>46.2</v>
      </c>
      <c r="I5" s="7">
        <v>62.7</v>
      </c>
      <c r="K5" s="14">
        <v>212</v>
      </c>
      <c r="L5" s="12">
        <f>SUM(B122:D163)</f>
        <v>5410.5999999999995</v>
      </c>
      <c r="M5" s="13">
        <f t="shared" si="1"/>
        <v>0.20883655044908389</v>
      </c>
      <c r="U5" s="14">
        <v>212</v>
      </c>
      <c r="V5" s="12">
        <f>SUM(E122:I163)</f>
        <v>8241.3000000000029</v>
      </c>
      <c r="W5" s="13">
        <f t="shared" si="0"/>
        <v>0.21267267251768349</v>
      </c>
    </row>
    <row r="6" spans="1:23">
      <c r="A6" s="19">
        <v>24</v>
      </c>
      <c r="B6" s="7">
        <v>69.300000000000011</v>
      </c>
      <c r="C6" s="7">
        <v>52.800000000000004</v>
      </c>
      <c r="D6" s="27">
        <v>64.900000000000006</v>
      </c>
      <c r="E6" s="25">
        <v>6.6000000000000005</v>
      </c>
      <c r="F6" s="7">
        <v>77</v>
      </c>
      <c r="G6" s="7">
        <v>56.1</v>
      </c>
      <c r="H6" s="7">
        <v>73.7</v>
      </c>
      <c r="I6" s="7">
        <v>101.2</v>
      </c>
      <c r="K6" s="14">
        <v>221</v>
      </c>
      <c r="L6" s="12">
        <f>SUM(B164:D219)</f>
        <v>6960.5999999999995</v>
      </c>
      <c r="M6" s="13">
        <f t="shared" si="1"/>
        <v>0.26866293813179565</v>
      </c>
      <c r="U6" s="14">
        <v>221</v>
      </c>
      <c r="V6" s="12">
        <f>SUM(E164:I219)</f>
        <v>11080.599999999993</v>
      </c>
      <c r="W6" s="13">
        <f t="shared" si="0"/>
        <v>0.28594285065456193</v>
      </c>
    </row>
    <row r="7" spans="1:23">
      <c r="A7" s="19">
        <v>25</v>
      </c>
      <c r="B7" s="7">
        <v>63.800000000000004</v>
      </c>
      <c r="C7" s="7">
        <v>56.1</v>
      </c>
      <c r="D7" s="27">
        <v>50.6</v>
      </c>
      <c r="E7" s="25">
        <v>3.3000000000000003</v>
      </c>
      <c r="F7" s="7">
        <v>59.400000000000006</v>
      </c>
      <c r="G7" s="7">
        <v>44</v>
      </c>
      <c r="H7" s="7">
        <v>69.300000000000011</v>
      </c>
      <c r="I7" s="7">
        <v>93.500000000000014</v>
      </c>
      <c r="K7" s="14">
        <v>222</v>
      </c>
      <c r="L7" s="12">
        <f>SUM(B230:D261)</f>
        <v>2481.6999999999998</v>
      </c>
      <c r="M7" s="13">
        <f t="shared" si="1"/>
        <v>9.5787836330442383E-2</v>
      </c>
      <c r="U7" s="14">
        <v>222</v>
      </c>
      <c r="V7" s="12">
        <f>SUM(E230:I261)</f>
        <v>2117.9000000000015</v>
      </c>
      <c r="W7" s="13">
        <f t="shared" si="0"/>
        <v>5.4653932404499533E-2</v>
      </c>
    </row>
    <row r="8" spans="1:23">
      <c r="A8" s="19">
        <v>26</v>
      </c>
      <c r="B8" s="7">
        <v>44</v>
      </c>
      <c r="C8" s="7">
        <v>45.1</v>
      </c>
      <c r="D8" s="27">
        <v>33</v>
      </c>
      <c r="E8" s="25">
        <v>6.6000000000000005</v>
      </c>
      <c r="F8" s="7">
        <v>69.300000000000011</v>
      </c>
      <c r="G8" s="7">
        <v>28.6</v>
      </c>
      <c r="H8" s="7">
        <v>49.500000000000007</v>
      </c>
      <c r="I8" s="7">
        <v>55.000000000000007</v>
      </c>
      <c r="L8" s="9">
        <f>SUM(L2:L7)</f>
        <v>25908.299999999996</v>
      </c>
      <c r="V8" s="9">
        <f>SUM(V2:V7)</f>
        <v>38751.099999999991</v>
      </c>
    </row>
    <row r="9" spans="1:23">
      <c r="A9" s="19">
        <v>27</v>
      </c>
      <c r="B9" s="7">
        <v>89.100000000000009</v>
      </c>
      <c r="C9" s="7">
        <v>67.100000000000009</v>
      </c>
      <c r="D9" s="27">
        <v>63.800000000000004</v>
      </c>
      <c r="E9" s="25">
        <v>12.100000000000001</v>
      </c>
      <c r="F9" s="7">
        <v>89.100000000000009</v>
      </c>
      <c r="G9" s="7">
        <v>46.2</v>
      </c>
      <c r="H9" s="7">
        <v>63.800000000000004</v>
      </c>
      <c r="I9" s="7">
        <v>83.600000000000009</v>
      </c>
    </row>
    <row r="10" spans="1:23">
      <c r="A10" s="19">
        <v>28</v>
      </c>
      <c r="B10" s="7">
        <v>76</v>
      </c>
      <c r="C10" s="7">
        <v>48</v>
      </c>
      <c r="D10" s="27">
        <v>37</v>
      </c>
      <c r="E10" s="25">
        <v>4</v>
      </c>
      <c r="F10" s="7">
        <v>71</v>
      </c>
      <c r="G10" s="7">
        <v>40</v>
      </c>
      <c r="H10" s="7">
        <v>51</v>
      </c>
      <c r="I10" s="7">
        <v>52</v>
      </c>
      <c r="L10" s="10">
        <v>22</v>
      </c>
      <c r="U10" s="8"/>
      <c r="V10" s="10">
        <v>26</v>
      </c>
    </row>
    <row r="11" spans="1:23">
      <c r="A11" s="19">
        <v>29</v>
      </c>
      <c r="B11" s="7">
        <v>5</v>
      </c>
      <c r="C11" s="7">
        <v>4</v>
      </c>
      <c r="D11" s="27">
        <v>8</v>
      </c>
      <c r="E11" s="25">
        <v>1</v>
      </c>
      <c r="F11" s="7">
        <v>14</v>
      </c>
      <c r="G11" s="7">
        <v>11</v>
      </c>
      <c r="H11" s="7">
        <v>9</v>
      </c>
      <c r="I11" s="7">
        <v>22</v>
      </c>
      <c r="K11" s="14">
        <v>111</v>
      </c>
      <c r="L11" s="16">
        <f>$L$10*M2</f>
        <v>3.0441981913132086</v>
      </c>
      <c r="U11" s="14">
        <v>111</v>
      </c>
      <c r="V11" s="8">
        <f t="shared" ref="V11:V16" si="2">$V$10*W2</f>
        <v>3.9559135095519871</v>
      </c>
    </row>
    <row r="12" spans="1:23">
      <c r="A12" s="19">
        <v>30</v>
      </c>
      <c r="B12" s="7">
        <v>78.100000000000009</v>
      </c>
      <c r="C12" s="7">
        <v>67.100000000000009</v>
      </c>
      <c r="D12" s="27">
        <v>63.800000000000004</v>
      </c>
      <c r="E12" s="25">
        <v>9.9</v>
      </c>
      <c r="F12" s="7">
        <v>77</v>
      </c>
      <c r="G12" s="7">
        <v>40.700000000000003</v>
      </c>
      <c r="H12" s="7">
        <v>73.7</v>
      </c>
      <c r="I12" s="7">
        <v>97.9</v>
      </c>
      <c r="K12" s="14">
        <v>112</v>
      </c>
      <c r="L12" s="16">
        <f t="shared" ref="L12:L16" si="3">$L$10*M3</f>
        <v>3.7015242219674778</v>
      </c>
      <c r="U12" s="14">
        <v>112</v>
      </c>
      <c r="V12" s="8">
        <f t="shared" si="2"/>
        <v>4.84753723120118</v>
      </c>
    </row>
    <row r="13" spans="1:23">
      <c r="A13" s="19">
        <v>31</v>
      </c>
      <c r="B13" s="7">
        <v>41</v>
      </c>
      <c r="C13" s="7">
        <v>37</v>
      </c>
      <c r="D13" s="27">
        <v>45</v>
      </c>
      <c r="E13" s="25">
        <v>6</v>
      </c>
      <c r="F13" s="7">
        <v>41</v>
      </c>
      <c r="G13" s="7">
        <v>21</v>
      </c>
      <c r="H13" s="7">
        <v>28</v>
      </c>
      <c r="I13" s="7">
        <v>33</v>
      </c>
      <c r="K13" s="14">
        <v>211</v>
      </c>
      <c r="L13" s="16">
        <f t="shared" si="3"/>
        <v>2.6419564386702334</v>
      </c>
      <c r="U13" s="14">
        <v>211</v>
      </c>
      <c r="V13" s="8">
        <f t="shared" si="2"/>
        <v>2.8115434142514668</v>
      </c>
    </row>
    <row r="14" spans="1:23">
      <c r="A14" s="19">
        <v>32</v>
      </c>
      <c r="B14" s="7">
        <v>0</v>
      </c>
      <c r="C14" s="7">
        <v>0</v>
      </c>
      <c r="D14" s="27">
        <v>2</v>
      </c>
      <c r="E14" s="25">
        <v>0</v>
      </c>
      <c r="F14" s="7">
        <v>19</v>
      </c>
      <c r="G14" s="7">
        <v>14</v>
      </c>
      <c r="H14" s="7">
        <v>20</v>
      </c>
      <c r="I14" s="7">
        <v>20</v>
      </c>
      <c r="K14" s="14">
        <v>212</v>
      </c>
      <c r="L14" s="15">
        <f t="shared" si="3"/>
        <v>4.5944041098798456</v>
      </c>
      <c r="U14" s="14">
        <v>212</v>
      </c>
      <c r="V14" s="8">
        <f t="shared" si="2"/>
        <v>5.5294894854597709</v>
      </c>
    </row>
    <row r="15" spans="1:23">
      <c r="A15" s="19">
        <v>33</v>
      </c>
      <c r="B15" s="7">
        <v>22</v>
      </c>
      <c r="C15" s="7">
        <v>14</v>
      </c>
      <c r="D15" s="27">
        <v>16</v>
      </c>
      <c r="E15" s="25">
        <v>1</v>
      </c>
      <c r="F15" s="7">
        <v>25</v>
      </c>
      <c r="G15" s="7">
        <v>15</v>
      </c>
      <c r="H15" s="7">
        <v>16</v>
      </c>
      <c r="I15" s="7">
        <v>36</v>
      </c>
      <c r="K15" s="14">
        <v>221</v>
      </c>
      <c r="L15" s="16">
        <f t="shared" si="3"/>
        <v>5.910584638899504</v>
      </c>
      <c r="U15" s="14">
        <v>221</v>
      </c>
      <c r="V15" s="8">
        <f t="shared" si="2"/>
        <v>7.43451411701861</v>
      </c>
    </row>
    <row r="16" spans="1:23">
      <c r="A16" s="19">
        <v>34</v>
      </c>
      <c r="B16" s="7">
        <v>40</v>
      </c>
      <c r="C16" s="7">
        <v>26</v>
      </c>
      <c r="D16" s="27">
        <v>28</v>
      </c>
      <c r="E16" s="25">
        <v>6</v>
      </c>
      <c r="F16" s="7">
        <v>48</v>
      </c>
      <c r="G16" s="7">
        <v>46</v>
      </c>
      <c r="H16" s="7">
        <v>37</v>
      </c>
      <c r="I16" s="7">
        <v>57</v>
      </c>
      <c r="K16" s="14">
        <v>222</v>
      </c>
      <c r="L16" s="15">
        <f t="shared" si="3"/>
        <v>2.1073323992697324</v>
      </c>
      <c r="U16" s="14">
        <v>222</v>
      </c>
      <c r="V16" s="8">
        <f t="shared" si="2"/>
        <v>1.4210022425169879</v>
      </c>
    </row>
    <row r="17" spans="1:27">
      <c r="A17" s="19">
        <v>35</v>
      </c>
      <c r="B17" s="7">
        <v>46.2</v>
      </c>
      <c r="C17" s="7">
        <v>29.700000000000003</v>
      </c>
      <c r="D17" s="27">
        <v>34.1</v>
      </c>
      <c r="E17" s="25">
        <v>4.4000000000000004</v>
      </c>
      <c r="F17" s="7">
        <v>68.2</v>
      </c>
      <c r="G17" s="7">
        <v>37.400000000000006</v>
      </c>
      <c r="H17" s="7">
        <v>57.2</v>
      </c>
      <c r="I17" s="7">
        <v>62.7</v>
      </c>
    </row>
    <row r="18" spans="1:27">
      <c r="A18" s="19">
        <v>36</v>
      </c>
      <c r="B18" s="7">
        <v>49.500000000000007</v>
      </c>
      <c r="C18" s="7">
        <v>57.2</v>
      </c>
      <c r="D18" s="27">
        <v>41.800000000000004</v>
      </c>
      <c r="E18" s="25">
        <v>9.9</v>
      </c>
      <c r="F18" s="7">
        <v>49.500000000000007</v>
      </c>
      <c r="G18" s="7">
        <v>47.300000000000004</v>
      </c>
      <c r="H18" s="7">
        <v>74.800000000000011</v>
      </c>
      <c r="I18" s="7">
        <v>93.500000000000014</v>
      </c>
    </row>
    <row r="19" spans="1:27">
      <c r="A19" s="19">
        <v>37</v>
      </c>
      <c r="B19" s="7">
        <v>64</v>
      </c>
      <c r="C19" s="7">
        <v>53</v>
      </c>
      <c r="D19" s="27">
        <v>32</v>
      </c>
      <c r="E19" s="25">
        <v>7</v>
      </c>
      <c r="F19" s="7">
        <v>45</v>
      </c>
      <c r="G19" s="7">
        <v>42</v>
      </c>
      <c r="H19" s="7">
        <v>55</v>
      </c>
      <c r="I19" s="7">
        <v>73</v>
      </c>
      <c r="K19" s="14">
        <v>111</v>
      </c>
      <c r="L19" s="11">
        <v>3</v>
      </c>
      <c r="M19" s="11">
        <v>3</v>
      </c>
      <c r="N19" s="11">
        <v>3</v>
      </c>
      <c r="O19" s="18">
        <v>4</v>
      </c>
      <c r="P19" s="11">
        <v>4</v>
      </c>
      <c r="Q19" s="11"/>
      <c r="R19" s="11"/>
      <c r="S19" s="11"/>
      <c r="U19" s="14">
        <v>111</v>
      </c>
      <c r="V19" s="11">
        <v>4</v>
      </c>
      <c r="W19" s="11">
        <v>4</v>
      </c>
      <c r="X19" s="11">
        <v>4</v>
      </c>
      <c r="Y19" s="18">
        <v>5</v>
      </c>
      <c r="Z19" s="11">
        <v>5</v>
      </c>
      <c r="AA19" s="11">
        <v>5</v>
      </c>
    </row>
    <row r="20" spans="1:27">
      <c r="A20" s="19">
        <v>38</v>
      </c>
      <c r="B20" s="7">
        <v>39</v>
      </c>
      <c r="C20" s="7">
        <v>26</v>
      </c>
      <c r="D20" s="27">
        <v>21</v>
      </c>
      <c r="E20" s="25">
        <v>3</v>
      </c>
      <c r="F20" s="7">
        <v>35</v>
      </c>
      <c r="G20" s="7">
        <v>21</v>
      </c>
      <c r="H20" s="7">
        <v>30</v>
      </c>
      <c r="I20" s="7">
        <v>42</v>
      </c>
      <c r="K20" s="14">
        <v>112</v>
      </c>
      <c r="L20" s="11">
        <v>4</v>
      </c>
      <c r="M20" s="11">
        <v>4</v>
      </c>
      <c r="N20" s="11">
        <v>4</v>
      </c>
      <c r="O20" s="11">
        <v>4</v>
      </c>
      <c r="P20" s="11">
        <v>4</v>
      </c>
      <c r="Q20" s="11"/>
      <c r="R20" s="11"/>
      <c r="S20" s="11"/>
      <c r="U20" s="14">
        <v>112</v>
      </c>
      <c r="V20" s="11">
        <v>5</v>
      </c>
      <c r="W20" s="11">
        <v>5</v>
      </c>
      <c r="X20" s="11">
        <v>5</v>
      </c>
      <c r="Y20" s="11">
        <v>5</v>
      </c>
      <c r="Z20" s="18">
        <v>6</v>
      </c>
      <c r="AA20" s="11">
        <v>6</v>
      </c>
    </row>
    <row r="21" spans="1:27">
      <c r="A21" s="19">
        <v>39</v>
      </c>
      <c r="B21" s="7">
        <v>39</v>
      </c>
      <c r="C21" s="7">
        <v>38</v>
      </c>
      <c r="D21" s="27">
        <v>15</v>
      </c>
      <c r="E21" s="25">
        <v>2</v>
      </c>
      <c r="F21" s="7">
        <v>27</v>
      </c>
      <c r="G21" s="7">
        <v>30</v>
      </c>
      <c r="H21" s="7">
        <v>37</v>
      </c>
      <c r="I21" s="7">
        <v>49</v>
      </c>
      <c r="K21" s="14">
        <v>211</v>
      </c>
      <c r="L21" s="11">
        <v>3</v>
      </c>
      <c r="M21" s="11">
        <v>3</v>
      </c>
      <c r="N21" s="11">
        <v>3</v>
      </c>
      <c r="O21" s="11">
        <v>3</v>
      </c>
      <c r="P21" s="11">
        <v>3</v>
      </c>
      <c r="Q21" s="11"/>
      <c r="R21" s="11"/>
      <c r="S21" s="11"/>
      <c r="U21" s="14">
        <v>211</v>
      </c>
      <c r="V21" s="11">
        <v>3</v>
      </c>
      <c r="W21" s="11">
        <v>3</v>
      </c>
      <c r="X21" s="11">
        <v>3</v>
      </c>
      <c r="Y21" s="11">
        <v>3</v>
      </c>
      <c r="Z21" s="11">
        <v>3</v>
      </c>
      <c r="AA21" s="11">
        <v>3</v>
      </c>
    </row>
    <row r="22" spans="1:27">
      <c r="A22" s="19">
        <v>40</v>
      </c>
      <c r="B22" s="7">
        <v>47.300000000000004</v>
      </c>
      <c r="C22" s="7">
        <v>56.1</v>
      </c>
      <c r="D22" s="27">
        <v>19.8</v>
      </c>
      <c r="E22" s="25">
        <v>3.3000000000000003</v>
      </c>
      <c r="F22" s="7">
        <v>63.800000000000004</v>
      </c>
      <c r="G22" s="7">
        <v>48.400000000000006</v>
      </c>
      <c r="H22" s="7">
        <v>38.5</v>
      </c>
      <c r="I22" s="7">
        <v>77</v>
      </c>
      <c r="K22" s="14">
        <v>212</v>
      </c>
      <c r="L22" s="11">
        <v>4</v>
      </c>
      <c r="M22" s="18">
        <v>5</v>
      </c>
      <c r="N22" s="11">
        <v>5</v>
      </c>
      <c r="O22" s="11">
        <v>5</v>
      </c>
      <c r="P22" s="11">
        <v>5</v>
      </c>
      <c r="Q22" s="11"/>
      <c r="R22" s="11"/>
      <c r="S22" s="11"/>
      <c r="U22" s="14">
        <v>212</v>
      </c>
      <c r="V22" s="11">
        <v>6</v>
      </c>
      <c r="W22" s="11">
        <v>6</v>
      </c>
      <c r="X22" s="11">
        <v>6</v>
      </c>
      <c r="Y22" s="11">
        <v>6</v>
      </c>
      <c r="Z22" s="11">
        <v>6</v>
      </c>
      <c r="AA22" s="11">
        <v>6</v>
      </c>
    </row>
    <row r="23" spans="1:27">
      <c r="A23" s="19">
        <v>41</v>
      </c>
      <c r="B23" s="7">
        <v>34.1</v>
      </c>
      <c r="C23" s="7">
        <v>57.2</v>
      </c>
      <c r="D23" s="27">
        <v>25.3</v>
      </c>
      <c r="E23" s="25">
        <v>6.6000000000000005</v>
      </c>
      <c r="F23" s="7">
        <v>63.800000000000004</v>
      </c>
      <c r="G23" s="7">
        <v>53.900000000000006</v>
      </c>
      <c r="H23" s="7">
        <v>59.400000000000006</v>
      </c>
      <c r="I23" s="7">
        <v>91.300000000000011</v>
      </c>
      <c r="K23" s="14">
        <v>221</v>
      </c>
      <c r="L23" s="11">
        <v>6</v>
      </c>
      <c r="M23" s="11">
        <v>6</v>
      </c>
      <c r="N23" s="18">
        <v>7</v>
      </c>
      <c r="O23" s="11">
        <v>7</v>
      </c>
      <c r="P23" s="11">
        <v>7</v>
      </c>
      <c r="Q23" s="11"/>
      <c r="R23" s="11"/>
      <c r="S23" s="11"/>
      <c r="U23" s="14">
        <v>221</v>
      </c>
      <c r="V23" s="11">
        <v>7</v>
      </c>
      <c r="W23" s="18">
        <v>8</v>
      </c>
      <c r="X23" s="11">
        <v>8</v>
      </c>
      <c r="Y23" s="11">
        <v>8</v>
      </c>
      <c r="Z23" s="11">
        <v>8</v>
      </c>
      <c r="AA23" s="18">
        <v>9</v>
      </c>
    </row>
    <row r="24" spans="1:27">
      <c r="A24" s="19">
        <v>42</v>
      </c>
      <c r="B24" s="7">
        <v>31</v>
      </c>
      <c r="C24" s="7">
        <v>25</v>
      </c>
      <c r="D24" s="27">
        <v>17</v>
      </c>
      <c r="E24" s="25">
        <v>3</v>
      </c>
      <c r="F24" s="7">
        <v>26</v>
      </c>
      <c r="G24" s="7">
        <v>26</v>
      </c>
      <c r="H24" s="7">
        <v>35</v>
      </c>
      <c r="I24" s="7">
        <v>35</v>
      </c>
      <c r="K24" s="14">
        <v>222</v>
      </c>
      <c r="L24" s="11">
        <v>2</v>
      </c>
      <c r="M24" s="11">
        <v>2</v>
      </c>
      <c r="N24" s="11">
        <v>2</v>
      </c>
      <c r="O24" s="11">
        <v>2</v>
      </c>
      <c r="P24" s="18">
        <v>3</v>
      </c>
      <c r="Q24" s="11"/>
      <c r="R24" s="11"/>
      <c r="S24" s="11"/>
      <c r="U24" s="14">
        <v>222</v>
      </c>
      <c r="V24" s="11">
        <v>1</v>
      </c>
      <c r="W24" s="11">
        <v>1</v>
      </c>
      <c r="X24" s="18">
        <v>2</v>
      </c>
      <c r="Y24" s="11">
        <v>2</v>
      </c>
      <c r="Z24" s="11">
        <v>2</v>
      </c>
      <c r="AA24" s="11">
        <v>2</v>
      </c>
    </row>
    <row r="25" spans="1:27">
      <c r="A25" s="19">
        <v>43</v>
      </c>
      <c r="B25" s="7">
        <v>22</v>
      </c>
      <c r="C25" s="7">
        <v>24</v>
      </c>
      <c r="D25" s="27">
        <v>10</v>
      </c>
      <c r="E25" s="25">
        <v>4</v>
      </c>
      <c r="F25" s="7">
        <v>34</v>
      </c>
      <c r="G25" s="7">
        <v>19</v>
      </c>
      <c r="H25" s="7">
        <v>20</v>
      </c>
      <c r="I25" s="7">
        <v>49</v>
      </c>
      <c r="L25" s="17">
        <f>SUM(L19:L24)</f>
        <v>22</v>
      </c>
      <c r="M25" s="17">
        <f t="shared" ref="M25:S25" si="4">SUM(M19:M24)</f>
        <v>23</v>
      </c>
      <c r="N25" s="17">
        <f t="shared" si="4"/>
        <v>24</v>
      </c>
      <c r="O25" s="17">
        <f t="shared" si="4"/>
        <v>25</v>
      </c>
      <c r="P25" s="17">
        <f t="shared" si="4"/>
        <v>26</v>
      </c>
      <c r="Q25" s="17">
        <f t="shared" si="4"/>
        <v>0</v>
      </c>
      <c r="R25" s="17">
        <f t="shared" si="4"/>
        <v>0</v>
      </c>
      <c r="S25" s="17">
        <f t="shared" si="4"/>
        <v>0</v>
      </c>
      <c r="V25" s="9">
        <f>SUM(V19:V24)</f>
        <v>26</v>
      </c>
      <c r="W25" s="9">
        <f t="shared" ref="W25:Z25" si="5">SUM(W19:W24)</f>
        <v>27</v>
      </c>
      <c r="X25" s="9">
        <f t="shared" si="5"/>
        <v>28</v>
      </c>
      <c r="Y25" s="9">
        <f t="shared" si="5"/>
        <v>29</v>
      </c>
      <c r="Z25" s="9">
        <f t="shared" si="5"/>
        <v>30</v>
      </c>
      <c r="AA25" s="9">
        <f t="shared" ref="AA25" si="6">SUM(AA19:AA24)</f>
        <v>31</v>
      </c>
    </row>
    <row r="26" spans="1:27">
      <c r="A26" s="19">
        <v>44</v>
      </c>
      <c r="B26" s="7">
        <v>27</v>
      </c>
      <c r="C26" s="7">
        <v>32</v>
      </c>
      <c r="D26" s="27">
        <v>16</v>
      </c>
      <c r="E26" s="25">
        <v>5</v>
      </c>
      <c r="F26" s="7">
        <v>41</v>
      </c>
      <c r="G26" s="7">
        <v>24</v>
      </c>
      <c r="H26" s="7">
        <v>31</v>
      </c>
      <c r="I26" s="7">
        <v>42</v>
      </c>
    </row>
    <row r="27" spans="1:27">
      <c r="A27" s="19">
        <v>45</v>
      </c>
      <c r="B27" s="7">
        <v>45.1</v>
      </c>
      <c r="C27" s="7">
        <v>34.1</v>
      </c>
      <c r="D27" s="27">
        <v>20.900000000000002</v>
      </c>
      <c r="E27" s="25">
        <v>4.4000000000000004</v>
      </c>
      <c r="F27" s="7">
        <v>40.700000000000003</v>
      </c>
      <c r="G27" s="7">
        <v>34.1</v>
      </c>
      <c r="H27" s="7">
        <v>34.1</v>
      </c>
      <c r="I27" s="7">
        <v>42.900000000000006</v>
      </c>
      <c r="L27" s="10">
        <v>3</v>
      </c>
    </row>
    <row r="28" spans="1:27">
      <c r="A28" s="19">
        <v>46</v>
      </c>
      <c r="B28" s="7">
        <v>26</v>
      </c>
      <c r="C28" s="7">
        <v>24</v>
      </c>
      <c r="D28" s="27">
        <v>11</v>
      </c>
      <c r="E28" s="25">
        <v>4</v>
      </c>
      <c r="F28" s="7">
        <v>26</v>
      </c>
      <c r="G28" s="7">
        <v>17</v>
      </c>
      <c r="H28" s="7">
        <v>36</v>
      </c>
      <c r="I28" s="7">
        <v>18</v>
      </c>
      <c r="K28" s="8"/>
      <c r="L28" s="10">
        <v>4</v>
      </c>
    </row>
    <row r="29" spans="1:27">
      <c r="A29" s="19">
        <v>47</v>
      </c>
      <c r="B29" s="7">
        <v>59</v>
      </c>
      <c r="C29" s="7">
        <v>55</v>
      </c>
      <c r="D29" s="27">
        <v>51</v>
      </c>
      <c r="E29" s="25">
        <v>3</v>
      </c>
      <c r="F29" s="7">
        <v>73</v>
      </c>
      <c r="G29" s="7">
        <v>49</v>
      </c>
      <c r="H29" s="7">
        <v>60</v>
      </c>
      <c r="I29" s="7">
        <v>110</v>
      </c>
      <c r="K29" s="8"/>
      <c r="L29" s="8"/>
    </row>
    <row r="30" spans="1:27">
      <c r="A30" s="19">
        <v>48</v>
      </c>
      <c r="B30" s="7">
        <v>18</v>
      </c>
      <c r="C30" s="7">
        <v>16</v>
      </c>
      <c r="D30" s="27">
        <v>11</v>
      </c>
      <c r="E30" s="25">
        <v>3</v>
      </c>
      <c r="F30" s="7">
        <v>33</v>
      </c>
      <c r="G30" s="7">
        <v>23</v>
      </c>
      <c r="H30" s="7">
        <v>29</v>
      </c>
      <c r="I30" s="7">
        <v>41</v>
      </c>
      <c r="K30" s="8"/>
      <c r="L30" s="8"/>
    </row>
    <row r="31" spans="1:27">
      <c r="A31" s="19">
        <v>49</v>
      </c>
      <c r="B31" s="7">
        <v>29</v>
      </c>
      <c r="C31" s="7">
        <v>23</v>
      </c>
      <c r="D31" s="27">
        <v>16</v>
      </c>
      <c r="E31" s="25">
        <v>0</v>
      </c>
      <c r="F31" s="7">
        <v>20</v>
      </c>
      <c r="G31" s="7">
        <v>14</v>
      </c>
      <c r="H31" s="7">
        <v>25</v>
      </c>
      <c r="I31" s="7">
        <v>26</v>
      </c>
      <c r="K31" s="8"/>
      <c r="L31" s="8"/>
    </row>
    <row r="32" spans="1:27">
      <c r="A32" s="6">
        <v>50</v>
      </c>
      <c r="B32" s="7">
        <v>0</v>
      </c>
      <c r="C32" s="7">
        <v>0</v>
      </c>
      <c r="D32" s="27">
        <v>0</v>
      </c>
      <c r="E32" s="25">
        <v>0</v>
      </c>
      <c r="F32" s="7">
        <v>0</v>
      </c>
      <c r="G32" s="7">
        <v>0</v>
      </c>
      <c r="H32" s="7">
        <v>0</v>
      </c>
      <c r="I32" s="7">
        <v>0</v>
      </c>
      <c r="K32" s="8"/>
      <c r="L32" s="8"/>
    </row>
    <row r="33" spans="1:12">
      <c r="A33" s="6">
        <v>51</v>
      </c>
      <c r="B33" s="7">
        <v>0</v>
      </c>
      <c r="C33" s="7">
        <v>0</v>
      </c>
      <c r="D33" s="27">
        <v>0</v>
      </c>
      <c r="E33" s="25">
        <v>0</v>
      </c>
      <c r="F33" s="7">
        <v>0</v>
      </c>
      <c r="G33" s="7">
        <v>0</v>
      </c>
      <c r="H33" s="7">
        <v>0</v>
      </c>
      <c r="I33" s="7">
        <v>0</v>
      </c>
      <c r="K33" s="8"/>
      <c r="L33" s="8"/>
    </row>
    <row r="34" spans="1:12">
      <c r="A34" s="6">
        <v>52</v>
      </c>
      <c r="B34" s="7">
        <v>0</v>
      </c>
      <c r="C34" s="7">
        <v>0</v>
      </c>
      <c r="D34" s="27">
        <v>0</v>
      </c>
      <c r="E34" s="25">
        <v>0</v>
      </c>
      <c r="F34" s="7">
        <v>0</v>
      </c>
      <c r="G34" s="7">
        <v>0</v>
      </c>
      <c r="H34" s="7">
        <v>0</v>
      </c>
      <c r="I34" s="7">
        <v>0</v>
      </c>
      <c r="K34" s="8"/>
      <c r="L34" s="8"/>
    </row>
    <row r="35" spans="1:12">
      <c r="A35" s="6">
        <v>53</v>
      </c>
      <c r="B35" s="7">
        <v>0</v>
      </c>
      <c r="C35" s="7">
        <v>0</v>
      </c>
      <c r="D35" s="27">
        <v>0</v>
      </c>
      <c r="E35" s="25">
        <v>0</v>
      </c>
      <c r="F35" s="7">
        <v>0</v>
      </c>
      <c r="G35" s="7">
        <v>0</v>
      </c>
      <c r="H35" s="7">
        <v>0</v>
      </c>
      <c r="I35" s="7">
        <v>0</v>
      </c>
      <c r="K35" s="8"/>
      <c r="L35" s="8"/>
    </row>
    <row r="36" spans="1:12">
      <c r="A36" s="6">
        <v>54</v>
      </c>
      <c r="B36" s="7">
        <v>0</v>
      </c>
      <c r="C36" s="7">
        <v>0</v>
      </c>
      <c r="D36" s="27">
        <v>0</v>
      </c>
      <c r="E36" s="25">
        <v>0</v>
      </c>
      <c r="F36" s="7">
        <v>0</v>
      </c>
      <c r="G36" s="7">
        <v>0</v>
      </c>
      <c r="H36" s="7">
        <v>0</v>
      </c>
      <c r="I36" s="7">
        <v>0</v>
      </c>
      <c r="K36" s="8"/>
      <c r="L36" s="8"/>
    </row>
    <row r="37" spans="1:12">
      <c r="A37" s="6">
        <v>55</v>
      </c>
      <c r="B37" s="7">
        <v>0</v>
      </c>
      <c r="C37" s="7">
        <v>0</v>
      </c>
      <c r="D37" s="27">
        <v>0</v>
      </c>
      <c r="E37" s="25">
        <v>0</v>
      </c>
      <c r="F37" s="7">
        <v>0</v>
      </c>
      <c r="G37" s="7">
        <v>0</v>
      </c>
      <c r="H37" s="7">
        <v>0</v>
      </c>
      <c r="I37" s="7">
        <v>0</v>
      </c>
      <c r="K37" s="8"/>
      <c r="L37" s="8"/>
    </row>
    <row r="38" spans="1:12">
      <c r="A38" s="6">
        <v>56</v>
      </c>
      <c r="B38" s="7">
        <v>0</v>
      </c>
      <c r="C38" s="7">
        <v>0</v>
      </c>
      <c r="D38" s="27">
        <v>0</v>
      </c>
      <c r="E38" s="25">
        <v>0</v>
      </c>
      <c r="F38" s="7">
        <v>0</v>
      </c>
      <c r="G38" s="7">
        <v>0</v>
      </c>
      <c r="H38" s="7">
        <v>0</v>
      </c>
      <c r="I38" s="7">
        <v>0</v>
      </c>
      <c r="K38" s="8"/>
      <c r="L38" s="8"/>
    </row>
    <row r="39" spans="1:12">
      <c r="A39" s="6">
        <v>57</v>
      </c>
      <c r="B39" s="7">
        <v>0</v>
      </c>
      <c r="C39" s="7">
        <v>0</v>
      </c>
      <c r="D39" s="27">
        <v>0</v>
      </c>
      <c r="E39" s="25">
        <v>0</v>
      </c>
      <c r="F39" s="7">
        <v>0</v>
      </c>
      <c r="G39" s="7">
        <v>0</v>
      </c>
      <c r="H39" s="7">
        <v>0</v>
      </c>
      <c r="I39" s="7">
        <v>0</v>
      </c>
      <c r="K39" s="8"/>
      <c r="L39" s="8"/>
    </row>
    <row r="40" spans="1:12">
      <c r="A40" s="6">
        <v>58</v>
      </c>
      <c r="B40" s="7">
        <v>0</v>
      </c>
      <c r="C40" s="7">
        <v>0</v>
      </c>
      <c r="D40" s="27">
        <v>0</v>
      </c>
      <c r="E40" s="25">
        <v>0</v>
      </c>
      <c r="F40" s="7">
        <v>0</v>
      </c>
      <c r="G40" s="7">
        <v>0</v>
      </c>
      <c r="H40" s="7">
        <v>0</v>
      </c>
      <c r="I40" s="7">
        <v>0</v>
      </c>
      <c r="K40" s="8"/>
      <c r="L40" s="8"/>
    </row>
    <row r="41" spans="1:12">
      <c r="A41" s="6">
        <v>59</v>
      </c>
      <c r="B41" s="7">
        <v>0</v>
      </c>
      <c r="C41" s="7">
        <v>0</v>
      </c>
      <c r="D41" s="27">
        <v>0</v>
      </c>
      <c r="E41" s="25">
        <v>0</v>
      </c>
      <c r="F41" s="7">
        <v>0</v>
      </c>
      <c r="G41" s="7">
        <v>0</v>
      </c>
      <c r="H41" s="7">
        <v>0</v>
      </c>
      <c r="I41" s="7">
        <v>0</v>
      </c>
      <c r="K41" s="8"/>
      <c r="L41" s="8"/>
    </row>
    <row r="42" spans="1:12">
      <c r="A42" s="20">
        <v>60</v>
      </c>
      <c r="B42" s="7">
        <v>8</v>
      </c>
      <c r="C42" s="7">
        <v>8</v>
      </c>
      <c r="D42" s="27">
        <v>3</v>
      </c>
      <c r="E42" s="25">
        <v>0</v>
      </c>
      <c r="F42" s="7">
        <v>6</v>
      </c>
      <c r="G42" s="7">
        <v>0</v>
      </c>
      <c r="H42" s="7">
        <v>4</v>
      </c>
      <c r="I42" s="7">
        <v>10</v>
      </c>
      <c r="K42" s="8"/>
      <c r="L42" s="8"/>
    </row>
    <row r="43" spans="1:12">
      <c r="A43" s="20">
        <v>61</v>
      </c>
      <c r="B43" s="7">
        <v>21.6</v>
      </c>
      <c r="C43" s="7">
        <v>18</v>
      </c>
      <c r="D43" s="27">
        <v>9.9</v>
      </c>
      <c r="E43" s="25">
        <v>1.8</v>
      </c>
      <c r="F43" s="7">
        <v>12.6</v>
      </c>
      <c r="G43" s="7">
        <v>6.3</v>
      </c>
      <c r="H43" s="7">
        <v>9</v>
      </c>
      <c r="I43" s="7">
        <v>24.3</v>
      </c>
      <c r="K43" s="8"/>
      <c r="L43" s="8"/>
    </row>
    <row r="44" spans="1:12">
      <c r="A44" s="20">
        <v>62</v>
      </c>
      <c r="B44" s="7">
        <v>21.6</v>
      </c>
      <c r="C44" s="7">
        <v>13.5</v>
      </c>
      <c r="D44" s="27">
        <v>19.8</v>
      </c>
      <c r="E44" s="25">
        <v>3.6</v>
      </c>
      <c r="F44" s="7">
        <v>21.6</v>
      </c>
      <c r="G44" s="7">
        <v>14.4</v>
      </c>
      <c r="H44" s="7">
        <v>21.6</v>
      </c>
      <c r="I44" s="7">
        <v>27</v>
      </c>
    </row>
    <row r="45" spans="1:12">
      <c r="A45" s="20">
        <v>63</v>
      </c>
      <c r="B45" s="7">
        <v>8.1</v>
      </c>
      <c r="C45" s="7">
        <v>13.5</v>
      </c>
      <c r="D45" s="27">
        <v>2.7</v>
      </c>
      <c r="E45" s="25">
        <v>1.8</v>
      </c>
      <c r="F45" s="7">
        <v>14.4</v>
      </c>
      <c r="G45" s="7">
        <v>11.700000000000001</v>
      </c>
      <c r="H45" s="7">
        <v>18</v>
      </c>
      <c r="I45" s="7">
        <v>20.7</v>
      </c>
    </row>
    <row r="46" spans="1:12">
      <c r="A46" s="20">
        <v>64</v>
      </c>
      <c r="B46" s="7">
        <v>44</v>
      </c>
      <c r="C46" s="7">
        <v>38</v>
      </c>
      <c r="D46" s="27">
        <v>14</v>
      </c>
      <c r="E46" s="25">
        <v>2</v>
      </c>
      <c r="F46" s="7">
        <v>45</v>
      </c>
      <c r="G46" s="7">
        <v>19</v>
      </c>
      <c r="H46" s="7">
        <v>25</v>
      </c>
      <c r="I46" s="7">
        <v>45</v>
      </c>
    </row>
    <row r="47" spans="1:12">
      <c r="A47" s="20">
        <v>65</v>
      </c>
      <c r="B47" s="7">
        <v>33</v>
      </c>
      <c r="C47" s="7">
        <v>39</v>
      </c>
      <c r="D47" s="27">
        <v>39</v>
      </c>
      <c r="E47" s="25">
        <v>6</v>
      </c>
      <c r="F47" s="7">
        <v>61</v>
      </c>
      <c r="G47" s="7">
        <v>30</v>
      </c>
      <c r="H47" s="7">
        <v>41</v>
      </c>
      <c r="I47" s="7">
        <v>74</v>
      </c>
    </row>
    <row r="48" spans="1:12">
      <c r="A48" s="20">
        <v>66</v>
      </c>
      <c r="B48" s="7">
        <v>19</v>
      </c>
      <c r="C48" s="7">
        <v>17</v>
      </c>
      <c r="D48" s="27">
        <v>6</v>
      </c>
      <c r="E48" s="25">
        <v>2</v>
      </c>
      <c r="F48" s="7">
        <v>17</v>
      </c>
      <c r="G48" s="7">
        <v>9</v>
      </c>
      <c r="H48" s="7">
        <v>11</v>
      </c>
      <c r="I48" s="7">
        <v>24</v>
      </c>
    </row>
    <row r="49" spans="1:9">
      <c r="A49" s="20">
        <v>67</v>
      </c>
      <c r="B49" s="7">
        <v>17</v>
      </c>
      <c r="C49" s="7">
        <v>24</v>
      </c>
      <c r="D49" s="27">
        <v>12</v>
      </c>
      <c r="E49" s="25">
        <v>3</v>
      </c>
      <c r="F49" s="7">
        <v>15</v>
      </c>
      <c r="G49" s="7">
        <v>18</v>
      </c>
      <c r="H49" s="7">
        <v>12</v>
      </c>
      <c r="I49" s="7">
        <v>34</v>
      </c>
    </row>
    <row r="50" spans="1:9">
      <c r="A50" s="20">
        <v>68</v>
      </c>
      <c r="B50" s="7">
        <v>35</v>
      </c>
      <c r="C50" s="7">
        <v>31</v>
      </c>
      <c r="D50" s="27">
        <v>11</v>
      </c>
      <c r="E50" s="25">
        <v>1</v>
      </c>
      <c r="F50" s="7">
        <v>26</v>
      </c>
      <c r="G50" s="7">
        <v>16</v>
      </c>
      <c r="H50" s="7">
        <v>13</v>
      </c>
      <c r="I50" s="7">
        <v>31</v>
      </c>
    </row>
    <row r="51" spans="1:9">
      <c r="A51" s="20">
        <v>69</v>
      </c>
      <c r="B51" s="7">
        <v>68</v>
      </c>
      <c r="C51" s="7">
        <v>44</v>
      </c>
      <c r="D51" s="27">
        <v>49</v>
      </c>
      <c r="E51" s="25">
        <v>8</v>
      </c>
      <c r="F51" s="7">
        <v>55</v>
      </c>
      <c r="G51" s="7">
        <v>34</v>
      </c>
      <c r="H51" s="7">
        <v>52</v>
      </c>
      <c r="I51" s="7">
        <v>60</v>
      </c>
    </row>
    <row r="52" spans="1:9">
      <c r="A52" s="20">
        <v>70</v>
      </c>
      <c r="B52" s="7">
        <v>36</v>
      </c>
      <c r="C52" s="7">
        <v>37</v>
      </c>
      <c r="D52" s="27">
        <v>26</v>
      </c>
      <c r="E52" s="25">
        <v>5</v>
      </c>
      <c r="F52" s="7">
        <v>61</v>
      </c>
      <c r="G52" s="7">
        <v>29</v>
      </c>
      <c r="H52" s="7">
        <v>51</v>
      </c>
      <c r="I52" s="7">
        <v>54</v>
      </c>
    </row>
    <row r="53" spans="1:9">
      <c r="A53" s="20">
        <v>71</v>
      </c>
      <c r="B53" s="7">
        <v>49</v>
      </c>
      <c r="C53" s="7">
        <v>40</v>
      </c>
      <c r="D53" s="27">
        <v>13</v>
      </c>
      <c r="E53" s="25">
        <v>3</v>
      </c>
      <c r="F53" s="7">
        <v>39</v>
      </c>
      <c r="G53" s="7">
        <v>21</v>
      </c>
      <c r="H53" s="7">
        <v>35</v>
      </c>
      <c r="I53" s="7">
        <v>46</v>
      </c>
    </row>
    <row r="54" spans="1:9">
      <c r="A54" s="20">
        <v>72</v>
      </c>
      <c r="B54" s="7">
        <v>18</v>
      </c>
      <c r="C54" s="7">
        <v>16</v>
      </c>
      <c r="D54" s="27">
        <v>14</v>
      </c>
      <c r="E54" s="25">
        <v>4</v>
      </c>
      <c r="F54" s="7">
        <v>9</v>
      </c>
      <c r="G54" s="7">
        <v>14</v>
      </c>
      <c r="H54" s="7">
        <v>27</v>
      </c>
      <c r="I54" s="7">
        <v>28</v>
      </c>
    </row>
    <row r="55" spans="1:9">
      <c r="A55" s="20">
        <v>73</v>
      </c>
      <c r="B55" s="7">
        <v>54</v>
      </c>
      <c r="C55" s="7">
        <v>43</v>
      </c>
      <c r="D55" s="27">
        <v>26</v>
      </c>
      <c r="E55" s="25">
        <v>4</v>
      </c>
      <c r="F55" s="7">
        <v>54</v>
      </c>
      <c r="G55" s="7">
        <v>21</v>
      </c>
      <c r="H55" s="7">
        <v>29</v>
      </c>
      <c r="I55" s="7">
        <v>70</v>
      </c>
    </row>
    <row r="56" spans="1:9">
      <c r="A56" s="20">
        <v>74</v>
      </c>
      <c r="B56" s="7">
        <v>34</v>
      </c>
      <c r="C56" s="7">
        <v>24</v>
      </c>
      <c r="D56" s="27">
        <v>24</v>
      </c>
      <c r="E56" s="25">
        <v>2</v>
      </c>
      <c r="F56" s="7">
        <v>35</v>
      </c>
      <c r="G56" s="7">
        <v>29</v>
      </c>
      <c r="H56" s="7">
        <v>35</v>
      </c>
      <c r="I56" s="7">
        <v>48</v>
      </c>
    </row>
    <row r="57" spans="1:9">
      <c r="A57" s="20">
        <v>75</v>
      </c>
      <c r="B57" s="7">
        <v>32</v>
      </c>
      <c r="C57" s="7">
        <v>31</v>
      </c>
      <c r="D57" s="27">
        <v>22</v>
      </c>
      <c r="E57" s="25">
        <v>4</v>
      </c>
      <c r="F57" s="7">
        <v>31</v>
      </c>
      <c r="G57" s="7">
        <v>14</v>
      </c>
      <c r="H57" s="7">
        <v>36</v>
      </c>
      <c r="I57" s="7">
        <v>34</v>
      </c>
    </row>
    <row r="58" spans="1:9">
      <c r="A58" s="20">
        <v>76</v>
      </c>
      <c r="B58" s="7">
        <v>42.900000000000006</v>
      </c>
      <c r="C58" s="7">
        <v>49.500000000000007</v>
      </c>
      <c r="D58" s="27">
        <v>40.700000000000003</v>
      </c>
      <c r="E58" s="25">
        <v>9.9</v>
      </c>
      <c r="F58" s="7">
        <v>71.5</v>
      </c>
      <c r="G58" s="7">
        <v>34.1</v>
      </c>
      <c r="H58" s="7">
        <v>58.300000000000004</v>
      </c>
      <c r="I58" s="7">
        <v>89.100000000000009</v>
      </c>
    </row>
    <row r="59" spans="1:9">
      <c r="A59" s="20">
        <v>77</v>
      </c>
      <c r="B59" s="7">
        <v>57.2</v>
      </c>
      <c r="C59" s="7">
        <v>41.800000000000004</v>
      </c>
      <c r="D59" s="27">
        <v>40.700000000000003</v>
      </c>
      <c r="E59" s="25">
        <v>5.5</v>
      </c>
      <c r="F59" s="7">
        <v>80.300000000000011</v>
      </c>
      <c r="G59" s="7">
        <v>40.700000000000003</v>
      </c>
      <c r="H59" s="7">
        <v>71.5</v>
      </c>
      <c r="I59" s="7">
        <v>88</v>
      </c>
    </row>
    <row r="60" spans="1:9">
      <c r="A60" s="20">
        <v>78</v>
      </c>
      <c r="B60" s="7">
        <v>71.5</v>
      </c>
      <c r="C60" s="7">
        <v>50.6</v>
      </c>
      <c r="D60" s="27">
        <v>38.5</v>
      </c>
      <c r="E60" s="25">
        <v>4.4000000000000004</v>
      </c>
      <c r="F60" s="7">
        <v>64.900000000000006</v>
      </c>
      <c r="G60" s="7">
        <v>29.700000000000003</v>
      </c>
      <c r="H60" s="7">
        <v>55.000000000000007</v>
      </c>
      <c r="I60" s="7">
        <v>93.500000000000014</v>
      </c>
    </row>
    <row r="61" spans="1:9">
      <c r="A61" s="20">
        <v>79</v>
      </c>
      <c r="B61" s="7">
        <v>60</v>
      </c>
      <c r="C61" s="7">
        <v>42</v>
      </c>
      <c r="D61" s="27">
        <v>26</v>
      </c>
      <c r="E61" s="25">
        <v>4</v>
      </c>
      <c r="F61" s="7">
        <v>54</v>
      </c>
      <c r="G61" s="7">
        <v>41</v>
      </c>
      <c r="H61" s="7">
        <v>50</v>
      </c>
      <c r="I61" s="7">
        <v>65</v>
      </c>
    </row>
    <row r="62" spans="1:9">
      <c r="A62" s="20">
        <v>80</v>
      </c>
      <c r="B62" s="7">
        <v>49</v>
      </c>
      <c r="C62" s="7">
        <v>42</v>
      </c>
      <c r="D62" s="27">
        <v>40</v>
      </c>
      <c r="E62" s="25">
        <v>4</v>
      </c>
      <c r="F62" s="7">
        <v>62</v>
      </c>
      <c r="G62" s="7">
        <v>34</v>
      </c>
      <c r="H62" s="7">
        <v>56</v>
      </c>
      <c r="I62" s="7">
        <v>73</v>
      </c>
    </row>
    <row r="63" spans="1:9">
      <c r="A63" s="20">
        <v>81</v>
      </c>
      <c r="B63" s="7">
        <v>97.9</v>
      </c>
      <c r="C63" s="7">
        <v>67.100000000000009</v>
      </c>
      <c r="D63" s="27">
        <v>50.6</v>
      </c>
      <c r="E63" s="25">
        <v>6.6000000000000005</v>
      </c>
      <c r="F63" s="7">
        <v>91.300000000000011</v>
      </c>
      <c r="G63" s="7">
        <v>61.600000000000009</v>
      </c>
      <c r="H63" s="7">
        <v>58.300000000000004</v>
      </c>
      <c r="I63" s="7">
        <v>127.60000000000001</v>
      </c>
    </row>
    <row r="64" spans="1:9">
      <c r="A64" s="20">
        <v>82</v>
      </c>
      <c r="B64" s="7">
        <v>58.300000000000004</v>
      </c>
      <c r="C64" s="7">
        <v>61.600000000000009</v>
      </c>
      <c r="D64" s="27">
        <v>40.700000000000003</v>
      </c>
      <c r="E64" s="25">
        <v>8.8000000000000007</v>
      </c>
      <c r="F64" s="7">
        <v>58.300000000000004</v>
      </c>
      <c r="G64" s="7">
        <v>42.900000000000006</v>
      </c>
      <c r="H64" s="7">
        <v>80.300000000000011</v>
      </c>
      <c r="I64" s="7">
        <v>68.2</v>
      </c>
    </row>
    <row r="65" spans="1:9">
      <c r="A65" s="20">
        <v>83</v>
      </c>
      <c r="B65" s="7">
        <v>69.300000000000011</v>
      </c>
      <c r="C65" s="7">
        <v>61.600000000000009</v>
      </c>
      <c r="D65" s="27">
        <v>29.700000000000003</v>
      </c>
      <c r="E65" s="25">
        <v>2.2000000000000002</v>
      </c>
      <c r="F65" s="7">
        <v>71.5</v>
      </c>
      <c r="G65" s="7">
        <v>42.900000000000006</v>
      </c>
      <c r="H65" s="7">
        <v>71.5</v>
      </c>
      <c r="I65" s="7">
        <v>93.500000000000014</v>
      </c>
    </row>
    <row r="66" spans="1:9">
      <c r="A66" s="20">
        <v>84</v>
      </c>
      <c r="B66" s="7">
        <v>36</v>
      </c>
      <c r="C66" s="7">
        <v>24.3</v>
      </c>
      <c r="D66" s="27">
        <v>9.9</v>
      </c>
      <c r="E66" s="25">
        <v>1.8</v>
      </c>
      <c r="F66" s="7">
        <v>26.1</v>
      </c>
      <c r="G66" s="7">
        <v>17.100000000000001</v>
      </c>
      <c r="H66" s="7">
        <v>21.6</v>
      </c>
      <c r="I66" s="7">
        <v>29.7</v>
      </c>
    </row>
    <row r="67" spans="1:9">
      <c r="A67" s="20">
        <v>85</v>
      </c>
      <c r="B67" s="7">
        <v>64</v>
      </c>
      <c r="C67" s="7">
        <v>47</v>
      </c>
      <c r="D67" s="27">
        <v>21</v>
      </c>
      <c r="E67" s="25">
        <v>7</v>
      </c>
      <c r="F67" s="7">
        <v>57</v>
      </c>
      <c r="G67" s="7">
        <v>32</v>
      </c>
      <c r="H67" s="7">
        <v>60</v>
      </c>
      <c r="I67" s="7">
        <v>66</v>
      </c>
    </row>
    <row r="68" spans="1:9">
      <c r="A68" s="20">
        <v>86</v>
      </c>
      <c r="B68" s="7">
        <v>57</v>
      </c>
      <c r="C68" s="7">
        <v>50</v>
      </c>
      <c r="D68" s="27">
        <v>15</v>
      </c>
      <c r="E68" s="25">
        <v>6</v>
      </c>
      <c r="F68" s="7">
        <v>43</v>
      </c>
      <c r="G68" s="7">
        <v>28</v>
      </c>
      <c r="H68" s="7">
        <v>64</v>
      </c>
      <c r="I68" s="7">
        <v>88</v>
      </c>
    </row>
    <row r="69" spans="1:9">
      <c r="A69" s="20">
        <v>87</v>
      </c>
      <c r="B69" s="7">
        <v>65</v>
      </c>
      <c r="C69" s="7">
        <v>46</v>
      </c>
      <c r="D69" s="27">
        <v>39</v>
      </c>
      <c r="E69" s="25">
        <v>6</v>
      </c>
      <c r="F69" s="7">
        <v>63</v>
      </c>
      <c r="G69" s="7">
        <v>33</v>
      </c>
      <c r="H69" s="7">
        <v>27</v>
      </c>
      <c r="I69" s="7">
        <v>55</v>
      </c>
    </row>
    <row r="70" spans="1:9">
      <c r="A70" s="20">
        <v>88</v>
      </c>
      <c r="B70" s="7">
        <v>81.400000000000006</v>
      </c>
      <c r="C70" s="7">
        <v>64.900000000000006</v>
      </c>
      <c r="D70" s="27">
        <v>35.200000000000003</v>
      </c>
      <c r="E70" s="25">
        <v>7.7000000000000011</v>
      </c>
      <c r="F70" s="7">
        <v>57.2</v>
      </c>
      <c r="G70" s="7">
        <v>39.6</v>
      </c>
      <c r="H70" s="7">
        <v>69.300000000000011</v>
      </c>
      <c r="I70" s="7">
        <v>91.300000000000011</v>
      </c>
    </row>
    <row r="71" spans="1:9">
      <c r="A71" s="20">
        <v>89</v>
      </c>
      <c r="B71" s="7">
        <v>44</v>
      </c>
      <c r="C71" s="7">
        <v>42</v>
      </c>
      <c r="D71" s="27">
        <v>27</v>
      </c>
      <c r="E71" s="25">
        <v>1</v>
      </c>
      <c r="F71" s="7">
        <v>52</v>
      </c>
      <c r="G71" s="7">
        <v>24</v>
      </c>
      <c r="H71" s="7">
        <v>42</v>
      </c>
      <c r="I71" s="7">
        <v>61</v>
      </c>
    </row>
    <row r="72" spans="1:9">
      <c r="A72" s="20">
        <v>90</v>
      </c>
      <c r="B72" s="7">
        <v>72.600000000000009</v>
      </c>
      <c r="C72" s="7">
        <v>75.900000000000006</v>
      </c>
      <c r="D72" s="27">
        <v>55.000000000000007</v>
      </c>
      <c r="E72" s="25">
        <v>11</v>
      </c>
      <c r="F72" s="7">
        <v>84.7</v>
      </c>
      <c r="G72" s="7">
        <v>48.400000000000006</v>
      </c>
      <c r="H72" s="7">
        <v>60.500000000000007</v>
      </c>
      <c r="I72" s="7">
        <v>70.400000000000006</v>
      </c>
    </row>
    <row r="73" spans="1:9">
      <c r="A73" s="20">
        <v>91</v>
      </c>
      <c r="B73" s="7">
        <v>37</v>
      </c>
      <c r="C73" s="7">
        <v>23</v>
      </c>
      <c r="D73" s="27">
        <v>21</v>
      </c>
      <c r="E73" s="25">
        <v>3</v>
      </c>
      <c r="F73" s="7">
        <v>61</v>
      </c>
      <c r="G73" s="7">
        <v>31</v>
      </c>
      <c r="H73" s="7">
        <v>44</v>
      </c>
      <c r="I73" s="7">
        <v>62</v>
      </c>
    </row>
    <row r="74" spans="1:9">
      <c r="A74" s="20">
        <v>92</v>
      </c>
      <c r="B74" s="7">
        <v>40</v>
      </c>
      <c r="C74" s="7">
        <v>43</v>
      </c>
      <c r="D74" s="27">
        <v>30</v>
      </c>
      <c r="E74" s="25">
        <v>7</v>
      </c>
      <c r="F74" s="7">
        <v>51</v>
      </c>
      <c r="G74" s="7">
        <v>41</v>
      </c>
      <c r="H74" s="7">
        <v>46</v>
      </c>
      <c r="I74" s="7">
        <v>63</v>
      </c>
    </row>
    <row r="75" spans="1:9">
      <c r="A75" s="20">
        <v>93</v>
      </c>
      <c r="B75" s="7">
        <v>35</v>
      </c>
      <c r="C75" s="7">
        <v>55</v>
      </c>
      <c r="D75" s="27">
        <v>28</v>
      </c>
      <c r="E75" s="25">
        <v>7</v>
      </c>
      <c r="F75" s="7">
        <v>47</v>
      </c>
      <c r="G75" s="7">
        <v>33</v>
      </c>
      <c r="H75" s="7">
        <v>33</v>
      </c>
      <c r="I75" s="7">
        <v>58</v>
      </c>
    </row>
    <row r="76" spans="1:9">
      <c r="A76" s="20">
        <v>94</v>
      </c>
      <c r="B76" s="7">
        <v>45</v>
      </c>
      <c r="C76" s="7">
        <v>34</v>
      </c>
      <c r="D76" s="27">
        <v>18</v>
      </c>
      <c r="E76" s="25">
        <v>4</v>
      </c>
      <c r="F76" s="7">
        <v>52</v>
      </c>
      <c r="G76" s="7">
        <v>45</v>
      </c>
      <c r="H76" s="7">
        <v>53</v>
      </c>
      <c r="I76" s="7">
        <v>67</v>
      </c>
    </row>
    <row r="77" spans="1:9">
      <c r="A77" s="20">
        <v>95</v>
      </c>
      <c r="B77" s="7">
        <v>49</v>
      </c>
      <c r="C77" s="7">
        <v>48</v>
      </c>
      <c r="D77" s="27">
        <v>27</v>
      </c>
      <c r="E77" s="25">
        <v>4</v>
      </c>
      <c r="F77" s="7">
        <v>48</v>
      </c>
      <c r="G77" s="7">
        <v>30</v>
      </c>
      <c r="H77" s="7">
        <v>35</v>
      </c>
      <c r="I77" s="7">
        <v>50</v>
      </c>
    </row>
    <row r="78" spans="1:9">
      <c r="A78" s="20">
        <v>96</v>
      </c>
      <c r="B78" s="7">
        <v>39</v>
      </c>
      <c r="C78" s="7">
        <v>44</v>
      </c>
      <c r="D78" s="27">
        <v>32</v>
      </c>
      <c r="E78" s="25">
        <v>7</v>
      </c>
      <c r="F78" s="7">
        <v>61</v>
      </c>
      <c r="G78" s="7">
        <v>49</v>
      </c>
      <c r="H78" s="7">
        <v>68</v>
      </c>
      <c r="I78" s="7">
        <v>85</v>
      </c>
    </row>
    <row r="79" spans="1:9">
      <c r="A79" s="20">
        <v>97</v>
      </c>
      <c r="B79" s="7">
        <v>48</v>
      </c>
      <c r="C79" s="7">
        <v>45</v>
      </c>
      <c r="D79" s="27">
        <v>36</v>
      </c>
      <c r="E79" s="25">
        <v>6</v>
      </c>
      <c r="F79" s="7">
        <v>66</v>
      </c>
      <c r="G79" s="7">
        <v>35</v>
      </c>
      <c r="H79" s="7">
        <v>68</v>
      </c>
      <c r="I79" s="7">
        <v>81</v>
      </c>
    </row>
    <row r="80" spans="1:9">
      <c r="A80" s="20">
        <v>98</v>
      </c>
      <c r="B80" s="7">
        <v>54</v>
      </c>
      <c r="C80" s="7">
        <v>60</v>
      </c>
      <c r="D80" s="27">
        <v>22</v>
      </c>
      <c r="E80" s="25">
        <v>4</v>
      </c>
      <c r="F80" s="7">
        <v>65</v>
      </c>
      <c r="G80" s="7">
        <v>33</v>
      </c>
      <c r="H80" s="7">
        <v>45</v>
      </c>
      <c r="I80" s="7">
        <v>66</v>
      </c>
    </row>
    <row r="81" spans="1:9">
      <c r="A81" s="20">
        <v>99</v>
      </c>
      <c r="B81" s="7">
        <v>7.2</v>
      </c>
      <c r="C81" s="7">
        <v>5.4</v>
      </c>
      <c r="D81" s="27">
        <v>5.4</v>
      </c>
      <c r="E81" s="25">
        <v>2.7</v>
      </c>
      <c r="F81" s="7">
        <v>14.4</v>
      </c>
      <c r="G81" s="7">
        <v>8.1</v>
      </c>
      <c r="H81" s="7">
        <v>22.5</v>
      </c>
      <c r="I81" s="7">
        <v>17.100000000000001</v>
      </c>
    </row>
    <row r="82" spans="1:9">
      <c r="A82" s="21">
        <v>110</v>
      </c>
      <c r="B82" s="7">
        <v>87</v>
      </c>
      <c r="C82" s="7">
        <v>113</v>
      </c>
      <c r="D82" s="27">
        <v>39</v>
      </c>
      <c r="E82" s="25">
        <v>12</v>
      </c>
      <c r="F82" s="7">
        <v>14</v>
      </c>
      <c r="G82" s="7">
        <v>3</v>
      </c>
      <c r="H82" s="7">
        <v>3</v>
      </c>
      <c r="I82" s="7">
        <v>1</v>
      </c>
    </row>
    <row r="83" spans="1:9">
      <c r="A83" s="21">
        <v>111</v>
      </c>
      <c r="B83" s="7">
        <v>25</v>
      </c>
      <c r="C83" s="7">
        <v>38</v>
      </c>
      <c r="D83" s="27">
        <v>183</v>
      </c>
      <c r="E83" s="25">
        <v>8</v>
      </c>
      <c r="F83" s="7">
        <v>6</v>
      </c>
      <c r="G83" s="7">
        <v>0</v>
      </c>
      <c r="H83" s="7">
        <v>0</v>
      </c>
      <c r="I83" s="7">
        <v>0</v>
      </c>
    </row>
    <row r="84" spans="1:9">
      <c r="A84" s="21">
        <v>112</v>
      </c>
      <c r="B84" s="7">
        <v>1</v>
      </c>
      <c r="C84" s="7">
        <v>6</v>
      </c>
      <c r="D84" s="27">
        <v>16</v>
      </c>
      <c r="E84" s="25">
        <v>2</v>
      </c>
      <c r="F84" s="7">
        <v>1</v>
      </c>
      <c r="G84" s="7">
        <v>0</v>
      </c>
      <c r="H84" s="7">
        <v>1</v>
      </c>
      <c r="I84" s="7">
        <v>0</v>
      </c>
    </row>
    <row r="85" spans="1:9">
      <c r="A85" s="21">
        <v>113</v>
      </c>
      <c r="B85" s="7">
        <v>0</v>
      </c>
      <c r="C85" s="7">
        <v>1.1000000000000001</v>
      </c>
      <c r="D85" s="27">
        <v>8.8000000000000007</v>
      </c>
      <c r="E85" s="25">
        <v>1.1000000000000001</v>
      </c>
      <c r="F85" s="7">
        <v>0</v>
      </c>
      <c r="G85" s="7">
        <v>0</v>
      </c>
      <c r="H85" s="7">
        <v>0</v>
      </c>
      <c r="I85" s="7">
        <v>0</v>
      </c>
    </row>
    <row r="86" spans="1:9">
      <c r="A86" s="21">
        <v>114</v>
      </c>
      <c r="B86" s="7">
        <v>0</v>
      </c>
      <c r="C86" s="7">
        <v>3</v>
      </c>
      <c r="D86" s="27">
        <v>5</v>
      </c>
      <c r="E86" s="25">
        <v>0</v>
      </c>
      <c r="F86" s="7">
        <v>0</v>
      </c>
      <c r="G86" s="7">
        <v>0</v>
      </c>
      <c r="H86" s="7">
        <v>0</v>
      </c>
      <c r="I86" s="7">
        <v>0</v>
      </c>
    </row>
    <row r="87" spans="1:9">
      <c r="A87" s="21">
        <v>115</v>
      </c>
      <c r="B87" s="7">
        <v>0</v>
      </c>
      <c r="C87" s="7">
        <v>1</v>
      </c>
      <c r="D87" s="27">
        <v>20</v>
      </c>
      <c r="E87" s="25">
        <v>3</v>
      </c>
      <c r="F87" s="7">
        <v>1</v>
      </c>
      <c r="G87" s="7">
        <v>0</v>
      </c>
      <c r="H87" s="7">
        <v>0</v>
      </c>
      <c r="I87" s="7">
        <v>0</v>
      </c>
    </row>
    <row r="88" spans="1:9">
      <c r="A88" s="21">
        <v>116</v>
      </c>
      <c r="B88" s="7">
        <v>7.2</v>
      </c>
      <c r="C88" s="7">
        <v>3.6</v>
      </c>
      <c r="D88" s="27">
        <v>4.5</v>
      </c>
      <c r="E88" s="25">
        <v>0.9</v>
      </c>
      <c r="F88" s="7">
        <v>3.6</v>
      </c>
      <c r="G88" s="7">
        <v>14.4</v>
      </c>
      <c r="H88" s="7">
        <v>9</v>
      </c>
      <c r="I88" s="7">
        <v>9.9</v>
      </c>
    </row>
    <row r="89" spans="1:9">
      <c r="A89" s="21">
        <v>117</v>
      </c>
      <c r="B89" s="7">
        <v>13.5</v>
      </c>
      <c r="C89" s="7">
        <v>2.7</v>
      </c>
      <c r="D89" s="27">
        <v>1.8</v>
      </c>
      <c r="E89" s="25">
        <v>0</v>
      </c>
      <c r="F89" s="7">
        <v>13.5</v>
      </c>
      <c r="G89" s="7">
        <v>22.5</v>
      </c>
      <c r="H89" s="7">
        <v>23.400000000000002</v>
      </c>
      <c r="I89" s="7">
        <v>18</v>
      </c>
    </row>
    <row r="90" spans="1:9">
      <c r="A90" s="21">
        <v>118</v>
      </c>
      <c r="B90" s="7">
        <v>18</v>
      </c>
      <c r="C90" s="7">
        <v>14.4</v>
      </c>
      <c r="D90" s="27">
        <v>18.900000000000002</v>
      </c>
      <c r="E90" s="25">
        <v>3.6</v>
      </c>
      <c r="F90" s="7">
        <v>52.2</v>
      </c>
      <c r="G90" s="7">
        <v>48.6</v>
      </c>
      <c r="H90" s="7">
        <v>38.700000000000003</v>
      </c>
      <c r="I90" s="7">
        <v>46.800000000000004</v>
      </c>
    </row>
    <row r="91" spans="1:9">
      <c r="A91" s="21">
        <v>119</v>
      </c>
      <c r="B91" s="7">
        <v>39</v>
      </c>
      <c r="C91" s="7">
        <v>29</v>
      </c>
      <c r="D91" s="27">
        <v>32</v>
      </c>
      <c r="E91" s="25">
        <v>5</v>
      </c>
      <c r="F91" s="7">
        <v>49</v>
      </c>
      <c r="G91" s="7">
        <v>44</v>
      </c>
      <c r="H91" s="7">
        <v>47</v>
      </c>
      <c r="I91" s="7">
        <v>55</v>
      </c>
    </row>
    <row r="92" spans="1:9">
      <c r="A92" s="21">
        <v>120</v>
      </c>
      <c r="B92" s="7">
        <v>76</v>
      </c>
      <c r="C92" s="7">
        <v>49</v>
      </c>
      <c r="D92" s="27">
        <v>50</v>
      </c>
      <c r="E92" s="25">
        <v>5</v>
      </c>
      <c r="F92" s="7">
        <v>64</v>
      </c>
      <c r="G92" s="7">
        <v>34</v>
      </c>
      <c r="H92" s="7">
        <v>61</v>
      </c>
      <c r="I92" s="7">
        <v>69</v>
      </c>
    </row>
    <row r="93" spans="1:9">
      <c r="A93" s="21">
        <v>121</v>
      </c>
      <c r="B93" s="7">
        <v>42</v>
      </c>
      <c r="C93" s="7">
        <v>34</v>
      </c>
      <c r="D93" s="27">
        <v>54</v>
      </c>
      <c r="E93" s="25">
        <v>2</v>
      </c>
      <c r="F93" s="7">
        <v>52</v>
      </c>
      <c r="G93" s="7">
        <v>35</v>
      </c>
      <c r="H93" s="7">
        <v>39</v>
      </c>
      <c r="I93" s="7">
        <v>54</v>
      </c>
    </row>
    <row r="94" spans="1:9">
      <c r="A94" s="21">
        <v>122</v>
      </c>
      <c r="B94" s="7">
        <v>42</v>
      </c>
      <c r="C94" s="7">
        <v>21</v>
      </c>
      <c r="D94" s="27">
        <v>20</v>
      </c>
      <c r="E94" s="25">
        <v>7</v>
      </c>
      <c r="F94" s="7">
        <v>38</v>
      </c>
      <c r="G94" s="7">
        <v>18</v>
      </c>
      <c r="H94" s="7">
        <v>20</v>
      </c>
      <c r="I94" s="7">
        <v>25</v>
      </c>
    </row>
    <row r="95" spans="1:9">
      <c r="A95" s="21">
        <v>123</v>
      </c>
      <c r="B95" s="7">
        <v>75</v>
      </c>
      <c r="C95" s="7">
        <v>51</v>
      </c>
      <c r="D95" s="27">
        <v>50</v>
      </c>
      <c r="E95" s="25">
        <v>9</v>
      </c>
      <c r="F95" s="7">
        <v>65</v>
      </c>
      <c r="G95" s="7">
        <v>30</v>
      </c>
      <c r="H95" s="7">
        <v>49</v>
      </c>
      <c r="I95" s="7">
        <v>85</v>
      </c>
    </row>
    <row r="96" spans="1:9">
      <c r="A96" s="21">
        <v>124</v>
      </c>
      <c r="B96" s="7">
        <v>59</v>
      </c>
      <c r="C96" s="7">
        <v>46</v>
      </c>
      <c r="D96" s="27">
        <v>54</v>
      </c>
      <c r="E96" s="25">
        <v>9</v>
      </c>
      <c r="F96" s="7">
        <v>70</v>
      </c>
      <c r="G96" s="7">
        <v>49</v>
      </c>
      <c r="H96" s="7">
        <v>63</v>
      </c>
      <c r="I96" s="7">
        <v>79</v>
      </c>
    </row>
    <row r="97" spans="1:9">
      <c r="A97" s="21">
        <v>125</v>
      </c>
      <c r="B97" s="7">
        <v>73</v>
      </c>
      <c r="C97" s="7">
        <v>54</v>
      </c>
      <c r="D97" s="27">
        <v>37</v>
      </c>
      <c r="E97" s="25">
        <v>11</v>
      </c>
      <c r="F97" s="7">
        <v>65</v>
      </c>
      <c r="G97" s="7">
        <v>41</v>
      </c>
      <c r="H97" s="7">
        <v>52</v>
      </c>
      <c r="I97" s="7">
        <v>75</v>
      </c>
    </row>
    <row r="98" spans="1:9">
      <c r="A98" s="21">
        <v>126</v>
      </c>
      <c r="B98" s="7">
        <v>79</v>
      </c>
      <c r="C98" s="7">
        <v>64</v>
      </c>
      <c r="D98" s="27">
        <v>34</v>
      </c>
      <c r="E98" s="25">
        <v>5</v>
      </c>
      <c r="F98" s="7">
        <v>62</v>
      </c>
      <c r="G98" s="7">
        <v>44</v>
      </c>
      <c r="H98" s="7">
        <v>69</v>
      </c>
      <c r="I98" s="7">
        <v>87</v>
      </c>
    </row>
    <row r="99" spans="1:9">
      <c r="A99" s="21">
        <v>127</v>
      </c>
      <c r="B99" s="7">
        <v>53</v>
      </c>
      <c r="C99" s="7">
        <v>53</v>
      </c>
      <c r="D99" s="27">
        <v>34</v>
      </c>
      <c r="E99" s="25">
        <v>7</v>
      </c>
      <c r="F99" s="7">
        <v>44</v>
      </c>
      <c r="G99" s="7">
        <v>26</v>
      </c>
      <c r="H99" s="7">
        <v>41</v>
      </c>
      <c r="I99" s="7">
        <v>46</v>
      </c>
    </row>
    <row r="100" spans="1:9">
      <c r="A100" s="21">
        <v>128</v>
      </c>
      <c r="B100" s="7">
        <v>58</v>
      </c>
      <c r="C100" s="7">
        <v>53</v>
      </c>
      <c r="D100" s="27">
        <v>37</v>
      </c>
      <c r="E100" s="25">
        <v>3</v>
      </c>
      <c r="F100" s="7">
        <v>55</v>
      </c>
      <c r="G100" s="7">
        <v>44</v>
      </c>
      <c r="H100" s="7">
        <v>57</v>
      </c>
      <c r="I100" s="7">
        <v>73</v>
      </c>
    </row>
    <row r="101" spans="1:9">
      <c r="A101" s="21">
        <v>129</v>
      </c>
      <c r="B101" s="7">
        <v>45</v>
      </c>
      <c r="C101" s="7">
        <v>38</v>
      </c>
      <c r="D101" s="27">
        <v>35</v>
      </c>
      <c r="E101" s="25">
        <v>4</v>
      </c>
      <c r="F101" s="7">
        <v>45</v>
      </c>
      <c r="G101" s="7">
        <v>47</v>
      </c>
      <c r="H101" s="7">
        <v>55</v>
      </c>
      <c r="I101" s="7">
        <v>46</v>
      </c>
    </row>
    <row r="102" spans="1:9">
      <c r="A102" s="21">
        <v>130</v>
      </c>
      <c r="B102" s="7">
        <v>44</v>
      </c>
      <c r="C102" s="7">
        <v>46</v>
      </c>
      <c r="D102" s="27">
        <v>31</v>
      </c>
      <c r="E102" s="25">
        <v>5</v>
      </c>
      <c r="F102" s="7">
        <v>57</v>
      </c>
      <c r="G102" s="7">
        <v>41</v>
      </c>
      <c r="H102" s="7">
        <v>45</v>
      </c>
      <c r="I102" s="7">
        <v>66</v>
      </c>
    </row>
    <row r="103" spans="1:9">
      <c r="A103" s="21">
        <v>131</v>
      </c>
      <c r="B103" s="7">
        <v>54</v>
      </c>
      <c r="C103" s="7">
        <v>40</v>
      </c>
      <c r="D103" s="27">
        <v>45</v>
      </c>
      <c r="E103" s="25">
        <v>5</v>
      </c>
      <c r="F103" s="7">
        <v>70</v>
      </c>
      <c r="G103" s="7">
        <v>36</v>
      </c>
      <c r="H103" s="7">
        <v>51</v>
      </c>
      <c r="I103" s="7">
        <v>75</v>
      </c>
    </row>
    <row r="104" spans="1:9">
      <c r="A104" s="21">
        <v>132</v>
      </c>
      <c r="B104" s="7">
        <v>51</v>
      </c>
      <c r="C104" s="7">
        <v>49</v>
      </c>
      <c r="D104" s="27">
        <v>44</v>
      </c>
      <c r="E104" s="25">
        <v>5</v>
      </c>
      <c r="F104" s="7">
        <v>52</v>
      </c>
      <c r="G104" s="7">
        <v>32</v>
      </c>
      <c r="H104" s="7">
        <v>49</v>
      </c>
      <c r="I104" s="7">
        <v>73</v>
      </c>
    </row>
    <row r="105" spans="1:9">
      <c r="A105" s="21">
        <v>133</v>
      </c>
      <c r="B105" s="7">
        <v>32</v>
      </c>
      <c r="C105" s="7">
        <v>21</v>
      </c>
      <c r="D105" s="27">
        <v>26</v>
      </c>
      <c r="E105" s="25">
        <v>5</v>
      </c>
      <c r="F105" s="7">
        <v>27</v>
      </c>
      <c r="G105" s="7">
        <v>17</v>
      </c>
      <c r="H105" s="7">
        <v>26</v>
      </c>
      <c r="I105" s="7">
        <v>34</v>
      </c>
    </row>
    <row r="106" spans="1:9">
      <c r="A106" s="21">
        <v>134</v>
      </c>
      <c r="B106" s="7">
        <v>23</v>
      </c>
      <c r="C106" s="7">
        <v>19</v>
      </c>
      <c r="D106" s="27">
        <v>16</v>
      </c>
      <c r="E106" s="25">
        <v>3</v>
      </c>
      <c r="F106" s="7">
        <v>20</v>
      </c>
      <c r="G106" s="7">
        <v>8</v>
      </c>
      <c r="H106" s="7">
        <v>18</v>
      </c>
      <c r="I106" s="7">
        <v>23</v>
      </c>
    </row>
    <row r="107" spans="1:9">
      <c r="A107" s="21">
        <v>135</v>
      </c>
      <c r="B107" s="7">
        <v>44</v>
      </c>
      <c r="C107" s="7">
        <v>40</v>
      </c>
      <c r="D107" s="27">
        <v>40</v>
      </c>
      <c r="E107" s="25">
        <v>9</v>
      </c>
      <c r="F107" s="7">
        <v>46</v>
      </c>
      <c r="G107" s="7">
        <v>48</v>
      </c>
      <c r="H107" s="7">
        <v>77</v>
      </c>
      <c r="I107" s="7">
        <v>59</v>
      </c>
    </row>
    <row r="108" spans="1:9">
      <c r="A108" s="21">
        <v>136</v>
      </c>
      <c r="B108" s="7">
        <v>40</v>
      </c>
      <c r="C108" s="7">
        <v>25</v>
      </c>
      <c r="D108" s="27">
        <v>37</v>
      </c>
      <c r="E108" s="25">
        <v>8</v>
      </c>
      <c r="F108" s="7">
        <v>57</v>
      </c>
      <c r="G108" s="7">
        <v>42</v>
      </c>
      <c r="H108" s="7">
        <v>37</v>
      </c>
      <c r="I108" s="7">
        <v>55</v>
      </c>
    </row>
    <row r="109" spans="1:9">
      <c r="A109" s="21">
        <v>137</v>
      </c>
      <c r="B109" s="7">
        <v>20.7</v>
      </c>
      <c r="C109" s="7">
        <v>26.1</v>
      </c>
      <c r="D109" s="27">
        <v>9</v>
      </c>
      <c r="E109" s="25">
        <v>2.7</v>
      </c>
      <c r="F109" s="7">
        <v>24.3</v>
      </c>
      <c r="G109" s="7">
        <v>14.4</v>
      </c>
      <c r="H109" s="7">
        <v>26.1</v>
      </c>
      <c r="I109" s="7">
        <v>20.7</v>
      </c>
    </row>
    <row r="110" spans="1:9">
      <c r="A110" s="21">
        <v>138</v>
      </c>
      <c r="B110" s="7">
        <v>16</v>
      </c>
      <c r="C110" s="7">
        <v>15</v>
      </c>
      <c r="D110" s="27">
        <v>7</v>
      </c>
      <c r="E110" s="25">
        <v>0</v>
      </c>
      <c r="F110" s="7">
        <v>18</v>
      </c>
      <c r="G110" s="7">
        <v>7</v>
      </c>
      <c r="H110" s="7">
        <v>15</v>
      </c>
      <c r="I110" s="7">
        <v>13</v>
      </c>
    </row>
    <row r="111" spans="1:9">
      <c r="A111" s="21">
        <v>139</v>
      </c>
      <c r="B111" s="7">
        <v>17</v>
      </c>
      <c r="C111" s="7">
        <v>16</v>
      </c>
      <c r="D111" s="27">
        <v>16</v>
      </c>
      <c r="E111" s="25">
        <v>2</v>
      </c>
      <c r="F111" s="7">
        <v>15</v>
      </c>
      <c r="G111" s="7">
        <v>16</v>
      </c>
      <c r="H111" s="7">
        <v>18</v>
      </c>
      <c r="I111" s="7">
        <v>21</v>
      </c>
    </row>
    <row r="112" spans="1:9">
      <c r="A112" s="6">
        <v>140</v>
      </c>
      <c r="B112" s="7">
        <v>0</v>
      </c>
      <c r="C112" s="7">
        <v>0</v>
      </c>
      <c r="D112" s="27">
        <v>0</v>
      </c>
      <c r="E112" s="25">
        <v>0</v>
      </c>
      <c r="F112" s="7">
        <v>0</v>
      </c>
      <c r="G112" s="7">
        <v>0</v>
      </c>
      <c r="H112" s="7">
        <v>0</v>
      </c>
      <c r="I112" s="7">
        <v>0</v>
      </c>
    </row>
    <row r="113" spans="1:9">
      <c r="A113" s="6">
        <v>141</v>
      </c>
      <c r="B113" s="7">
        <v>0</v>
      </c>
      <c r="C113" s="7">
        <v>0</v>
      </c>
      <c r="D113" s="27">
        <v>0</v>
      </c>
      <c r="E113" s="25">
        <v>0</v>
      </c>
      <c r="F113" s="7">
        <v>0</v>
      </c>
      <c r="G113" s="7">
        <v>0</v>
      </c>
      <c r="H113" s="7">
        <v>0</v>
      </c>
      <c r="I113" s="7">
        <v>0</v>
      </c>
    </row>
    <row r="114" spans="1:9">
      <c r="A114" s="6">
        <v>142</v>
      </c>
      <c r="B114" s="7">
        <v>0</v>
      </c>
      <c r="C114" s="7">
        <v>0</v>
      </c>
      <c r="D114" s="27">
        <v>0</v>
      </c>
      <c r="E114" s="25">
        <v>0</v>
      </c>
      <c r="F114" s="7">
        <v>0</v>
      </c>
      <c r="G114" s="7">
        <v>0</v>
      </c>
      <c r="H114" s="7">
        <v>0</v>
      </c>
      <c r="I114" s="7">
        <v>0</v>
      </c>
    </row>
    <row r="115" spans="1:9">
      <c r="A115" s="6">
        <v>143</v>
      </c>
      <c r="B115" s="7">
        <v>0</v>
      </c>
      <c r="C115" s="7">
        <v>0</v>
      </c>
      <c r="D115" s="27">
        <v>0</v>
      </c>
      <c r="E115" s="25">
        <v>0</v>
      </c>
      <c r="F115" s="7">
        <v>0</v>
      </c>
      <c r="G115" s="7">
        <v>0</v>
      </c>
      <c r="H115" s="7">
        <v>0</v>
      </c>
      <c r="I115" s="7">
        <v>0</v>
      </c>
    </row>
    <row r="116" spans="1:9">
      <c r="A116" s="6">
        <v>144</v>
      </c>
      <c r="B116" s="7">
        <v>0</v>
      </c>
      <c r="C116" s="7">
        <v>0</v>
      </c>
      <c r="D116" s="27">
        <v>0</v>
      </c>
      <c r="E116" s="25">
        <v>0</v>
      </c>
      <c r="F116" s="7">
        <v>0</v>
      </c>
      <c r="G116" s="7">
        <v>0</v>
      </c>
      <c r="H116" s="7">
        <v>0</v>
      </c>
      <c r="I116" s="7">
        <v>0</v>
      </c>
    </row>
    <row r="117" spans="1:9">
      <c r="A117" s="6">
        <v>145</v>
      </c>
      <c r="B117" s="7">
        <v>0</v>
      </c>
      <c r="C117" s="7">
        <v>0</v>
      </c>
      <c r="D117" s="27">
        <v>0</v>
      </c>
      <c r="E117" s="25">
        <v>0</v>
      </c>
      <c r="F117" s="7">
        <v>0</v>
      </c>
      <c r="G117" s="7">
        <v>0</v>
      </c>
      <c r="H117" s="7">
        <v>0</v>
      </c>
      <c r="I117" s="7">
        <v>0</v>
      </c>
    </row>
    <row r="118" spans="1:9">
      <c r="A118" s="6">
        <v>146</v>
      </c>
      <c r="B118" s="7">
        <v>0</v>
      </c>
      <c r="C118" s="7">
        <v>0</v>
      </c>
      <c r="D118" s="27">
        <v>0</v>
      </c>
      <c r="E118" s="25">
        <v>0</v>
      </c>
      <c r="F118" s="7">
        <v>0</v>
      </c>
      <c r="G118" s="7">
        <v>0</v>
      </c>
      <c r="H118" s="7">
        <v>0</v>
      </c>
      <c r="I118" s="7">
        <v>0</v>
      </c>
    </row>
    <row r="119" spans="1:9">
      <c r="A119" s="6">
        <v>147</v>
      </c>
      <c r="B119" s="7">
        <v>0</v>
      </c>
      <c r="C119" s="7">
        <v>0</v>
      </c>
      <c r="D119" s="27">
        <v>0</v>
      </c>
      <c r="E119" s="25">
        <v>0</v>
      </c>
      <c r="F119" s="7">
        <v>0</v>
      </c>
      <c r="G119" s="7">
        <v>0</v>
      </c>
      <c r="H119" s="7">
        <v>0</v>
      </c>
      <c r="I119" s="7">
        <v>0</v>
      </c>
    </row>
    <row r="120" spans="1:9">
      <c r="A120" s="6">
        <v>148</v>
      </c>
      <c r="B120" s="7">
        <v>0</v>
      </c>
      <c r="C120" s="7">
        <v>0</v>
      </c>
      <c r="D120" s="27">
        <v>0</v>
      </c>
      <c r="E120" s="25">
        <v>0</v>
      </c>
      <c r="F120" s="7">
        <v>0</v>
      </c>
      <c r="G120" s="7">
        <v>0</v>
      </c>
      <c r="H120" s="7">
        <v>0</v>
      </c>
      <c r="I120" s="7">
        <v>0</v>
      </c>
    </row>
    <row r="121" spans="1:9">
      <c r="A121" s="6">
        <v>149</v>
      </c>
      <c r="B121" s="7">
        <v>0</v>
      </c>
      <c r="C121" s="7">
        <v>0</v>
      </c>
      <c r="D121" s="27">
        <v>0</v>
      </c>
      <c r="E121" s="25">
        <v>0</v>
      </c>
      <c r="F121" s="7">
        <v>0</v>
      </c>
      <c r="G121" s="7">
        <v>0</v>
      </c>
      <c r="H121" s="7">
        <v>0</v>
      </c>
      <c r="I121" s="7">
        <v>0</v>
      </c>
    </row>
    <row r="122" spans="1:9">
      <c r="A122" s="22">
        <v>150</v>
      </c>
      <c r="B122" s="7">
        <v>11.700000000000001</v>
      </c>
      <c r="C122" s="7">
        <v>12.6</v>
      </c>
      <c r="D122" s="27">
        <v>18</v>
      </c>
      <c r="E122" s="25">
        <v>2.7</v>
      </c>
      <c r="F122" s="7">
        <v>25.2</v>
      </c>
      <c r="G122" s="7">
        <v>15.3</v>
      </c>
      <c r="H122" s="7">
        <v>17.100000000000001</v>
      </c>
      <c r="I122" s="7">
        <v>24.3</v>
      </c>
    </row>
    <row r="123" spans="1:9">
      <c r="A123" s="22">
        <v>151</v>
      </c>
      <c r="B123" s="7">
        <v>20.7</v>
      </c>
      <c r="C123" s="7">
        <v>18.900000000000002</v>
      </c>
      <c r="D123" s="27">
        <v>18.900000000000002</v>
      </c>
      <c r="E123" s="25">
        <v>1.8</v>
      </c>
      <c r="F123" s="7">
        <v>19.8</v>
      </c>
      <c r="G123" s="7">
        <v>10.8</v>
      </c>
      <c r="H123" s="7">
        <v>22.5</v>
      </c>
      <c r="I123" s="7">
        <v>28.8</v>
      </c>
    </row>
    <row r="124" spans="1:9">
      <c r="A124" s="22">
        <v>152</v>
      </c>
      <c r="B124" s="7">
        <v>19.8</v>
      </c>
      <c r="C124" s="7">
        <v>22.5</v>
      </c>
      <c r="D124" s="27">
        <v>14.4</v>
      </c>
      <c r="E124" s="25">
        <v>0</v>
      </c>
      <c r="F124" s="7">
        <v>42.300000000000004</v>
      </c>
      <c r="G124" s="7">
        <v>21.6</v>
      </c>
      <c r="H124" s="7">
        <v>31.5</v>
      </c>
      <c r="I124" s="7">
        <v>35.1</v>
      </c>
    </row>
    <row r="125" spans="1:9">
      <c r="A125" s="22">
        <v>153</v>
      </c>
      <c r="B125" s="7">
        <v>31</v>
      </c>
      <c r="C125" s="7">
        <v>40</v>
      </c>
      <c r="D125" s="27">
        <v>45</v>
      </c>
      <c r="E125" s="25">
        <v>7</v>
      </c>
      <c r="F125" s="7">
        <v>64</v>
      </c>
      <c r="G125" s="7">
        <v>35</v>
      </c>
      <c r="H125" s="7">
        <v>41</v>
      </c>
      <c r="I125" s="7">
        <v>40</v>
      </c>
    </row>
    <row r="126" spans="1:9">
      <c r="A126" s="22">
        <v>154</v>
      </c>
      <c r="B126" s="7">
        <v>52</v>
      </c>
      <c r="C126" s="7">
        <v>50</v>
      </c>
      <c r="D126" s="27">
        <v>48</v>
      </c>
      <c r="E126" s="25">
        <v>6</v>
      </c>
      <c r="F126" s="7">
        <v>63</v>
      </c>
      <c r="G126" s="7">
        <v>37</v>
      </c>
      <c r="H126" s="7">
        <v>38</v>
      </c>
      <c r="I126" s="7">
        <v>53</v>
      </c>
    </row>
    <row r="127" spans="1:9">
      <c r="A127" s="22">
        <v>155</v>
      </c>
      <c r="B127" s="7">
        <v>12.6</v>
      </c>
      <c r="C127" s="7">
        <v>17.100000000000001</v>
      </c>
      <c r="D127" s="27">
        <v>17.100000000000001</v>
      </c>
      <c r="E127" s="25">
        <v>0</v>
      </c>
      <c r="F127" s="7">
        <v>17.100000000000001</v>
      </c>
      <c r="G127" s="7">
        <v>9</v>
      </c>
      <c r="H127" s="7">
        <v>18</v>
      </c>
      <c r="I127" s="7">
        <v>20.7</v>
      </c>
    </row>
    <row r="128" spans="1:9">
      <c r="A128" s="22">
        <v>156</v>
      </c>
      <c r="B128" s="7">
        <v>48</v>
      </c>
      <c r="C128" s="7">
        <v>29</v>
      </c>
      <c r="D128" s="27">
        <v>44</v>
      </c>
      <c r="E128" s="25">
        <v>4</v>
      </c>
      <c r="F128" s="7">
        <v>60</v>
      </c>
      <c r="G128" s="7">
        <v>51</v>
      </c>
      <c r="H128" s="7">
        <v>51</v>
      </c>
      <c r="I128" s="7">
        <v>80</v>
      </c>
    </row>
    <row r="129" spans="1:9">
      <c r="A129" s="22">
        <v>157</v>
      </c>
      <c r="B129" s="7">
        <v>53</v>
      </c>
      <c r="C129" s="7">
        <v>76</v>
      </c>
      <c r="D129" s="27">
        <v>52</v>
      </c>
      <c r="E129" s="25">
        <v>13</v>
      </c>
      <c r="F129" s="7">
        <v>82</v>
      </c>
      <c r="G129" s="7">
        <v>58</v>
      </c>
      <c r="H129" s="7">
        <v>51</v>
      </c>
      <c r="I129" s="7">
        <v>72</v>
      </c>
    </row>
    <row r="130" spans="1:9">
      <c r="A130" s="22">
        <v>158</v>
      </c>
      <c r="B130" s="7">
        <v>36</v>
      </c>
      <c r="C130" s="7">
        <v>29</v>
      </c>
      <c r="D130" s="27">
        <v>45</v>
      </c>
      <c r="E130" s="25">
        <v>3</v>
      </c>
      <c r="F130" s="7">
        <v>40</v>
      </c>
      <c r="G130" s="7">
        <v>36</v>
      </c>
      <c r="H130" s="7">
        <v>49</v>
      </c>
      <c r="I130" s="7">
        <v>52</v>
      </c>
    </row>
    <row r="131" spans="1:9">
      <c r="A131" s="22">
        <v>159</v>
      </c>
      <c r="B131" s="7">
        <v>47</v>
      </c>
      <c r="C131" s="7">
        <v>45</v>
      </c>
      <c r="D131" s="27">
        <v>46</v>
      </c>
      <c r="E131" s="25">
        <v>6</v>
      </c>
      <c r="F131" s="7">
        <v>48</v>
      </c>
      <c r="G131" s="7">
        <v>39</v>
      </c>
      <c r="H131" s="7">
        <v>49</v>
      </c>
      <c r="I131" s="7">
        <v>67</v>
      </c>
    </row>
    <row r="132" spans="1:9">
      <c r="A132" s="22">
        <v>160</v>
      </c>
      <c r="B132" s="7">
        <v>34</v>
      </c>
      <c r="C132" s="7">
        <v>32</v>
      </c>
      <c r="D132" s="27">
        <v>39</v>
      </c>
      <c r="E132" s="25">
        <v>5</v>
      </c>
      <c r="F132" s="7">
        <v>53</v>
      </c>
      <c r="G132" s="7">
        <v>32</v>
      </c>
      <c r="H132" s="7">
        <v>49</v>
      </c>
      <c r="I132" s="7">
        <v>47</v>
      </c>
    </row>
    <row r="133" spans="1:9">
      <c r="A133" s="22">
        <v>161</v>
      </c>
      <c r="B133" s="7">
        <v>29</v>
      </c>
      <c r="C133" s="7">
        <v>39</v>
      </c>
      <c r="D133" s="27">
        <v>37</v>
      </c>
      <c r="E133" s="25">
        <v>3</v>
      </c>
      <c r="F133" s="7">
        <v>61</v>
      </c>
      <c r="G133" s="7">
        <v>32</v>
      </c>
      <c r="H133" s="7">
        <v>38</v>
      </c>
      <c r="I133" s="7">
        <v>47</v>
      </c>
    </row>
    <row r="134" spans="1:9">
      <c r="A134" s="22">
        <v>162</v>
      </c>
      <c r="B134" s="7">
        <v>37</v>
      </c>
      <c r="C134" s="7">
        <v>26</v>
      </c>
      <c r="D134" s="27">
        <v>35</v>
      </c>
      <c r="E134" s="25">
        <v>3</v>
      </c>
      <c r="F134" s="7">
        <v>59</v>
      </c>
      <c r="G134" s="7">
        <v>32</v>
      </c>
      <c r="H134" s="7">
        <v>34</v>
      </c>
      <c r="I134" s="7">
        <v>53</v>
      </c>
    </row>
    <row r="135" spans="1:9">
      <c r="A135" s="22">
        <v>163</v>
      </c>
      <c r="B135" s="7">
        <v>34</v>
      </c>
      <c r="C135" s="7">
        <v>32</v>
      </c>
      <c r="D135" s="27">
        <v>40</v>
      </c>
      <c r="E135" s="25">
        <v>6</v>
      </c>
      <c r="F135" s="7">
        <v>63</v>
      </c>
      <c r="G135" s="7">
        <v>23</v>
      </c>
      <c r="H135" s="7">
        <v>43</v>
      </c>
      <c r="I135" s="7">
        <v>60</v>
      </c>
    </row>
    <row r="136" spans="1:9">
      <c r="A136" s="22">
        <v>164</v>
      </c>
      <c r="B136" s="7">
        <v>69.300000000000011</v>
      </c>
      <c r="C136" s="7">
        <v>45.1</v>
      </c>
      <c r="D136" s="27">
        <v>67.100000000000009</v>
      </c>
      <c r="E136" s="25">
        <v>5.5</v>
      </c>
      <c r="F136" s="7">
        <v>88</v>
      </c>
      <c r="G136" s="7">
        <v>47.300000000000004</v>
      </c>
      <c r="H136" s="7">
        <v>75.900000000000006</v>
      </c>
      <c r="I136" s="7">
        <v>80.300000000000011</v>
      </c>
    </row>
    <row r="137" spans="1:9">
      <c r="A137" s="22">
        <v>165</v>
      </c>
      <c r="B137" s="7">
        <v>41</v>
      </c>
      <c r="C137" s="7">
        <v>45</v>
      </c>
      <c r="D137" s="27">
        <v>40</v>
      </c>
      <c r="E137" s="25">
        <v>4</v>
      </c>
      <c r="F137" s="7">
        <v>48</v>
      </c>
      <c r="G137" s="7">
        <v>32</v>
      </c>
      <c r="H137" s="7">
        <v>42</v>
      </c>
      <c r="I137" s="7">
        <v>47</v>
      </c>
    </row>
    <row r="138" spans="1:9">
      <c r="A138" s="22">
        <v>166</v>
      </c>
      <c r="B138" s="7">
        <v>57.2</v>
      </c>
      <c r="C138" s="7">
        <v>64.900000000000006</v>
      </c>
      <c r="D138" s="27">
        <v>48.400000000000006</v>
      </c>
      <c r="E138" s="25">
        <v>7.7000000000000011</v>
      </c>
      <c r="F138" s="7">
        <v>73.7</v>
      </c>
      <c r="G138" s="7">
        <v>38.5</v>
      </c>
      <c r="H138" s="7">
        <v>52.800000000000004</v>
      </c>
      <c r="I138" s="7">
        <v>83.600000000000009</v>
      </c>
    </row>
    <row r="139" spans="1:9">
      <c r="A139" s="22">
        <v>167</v>
      </c>
      <c r="B139" s="7">
        <v>31</v>
      </c>
      <c r="C139" s="7">
        <v>39</v>
      </c>
      <c r="D139" s="27">
        <v>31</v>
      </c>
      <c r="E139" s="25">
        <v>7</v>
      </c>
      <c r="F139" s="7">
        <v>49</v>
      </c>
      <c r="G139" s="7">
        <v>34</v>
      </c>
      <c r="H139" s="7">
        <v>51</v>
      </c>
      <c r="I139" s="7">
        <v>69</v>
      </c>
    </row>
    <row r="140" spans="1:9">
      <c r="A140" s="22">
        <v>168</v>
      </c>
      <c r="B140" s="7">
        <v>53</v>
      </c>
      <c r="C140" s="7">
        <v>33</v>
      </c>
      <c r="D140" s="27">
        <v>38</v>
      </c>
      <c r="E140" s="25">
        <v>4</v>
      </c>
      <c r="F140" s="7">
        <v>55</v>
      </c>
      <c r="G140" s="7">
        <v>20</v>
      </c>
      <c r="H140" s="7">
        <v>32</v>
      </c>
      <c r="I140" s="7">
        <v>46</v>
      </c>
    </row>
    <row r="141" spans="1:9">
      <c r="A141" s="22">
        <v>169</v>
      </c>
      <c r="B141" s="7">
        <v>21</v>
      </c>
      <c r="C141" s="7">
        <v>39</v>
      </c>
      <c r="D141" s="27">
        <v>24</v>
      </c>
      <c r="E141" s="25">
        <v>3</v>
      </c>
      <c r="F141" s="7">
        <v>28</v>
      </c>
      <c r="G141" s="7">
        <v>13</v>
      </c>
      <c r="H141" s="7">
        <v>24</v>
      </c>
      <c r="I141" s="7">
        <v>33</v>
      </c>
    </row>
    <row r="142" spans="1:9">
      <c r="A142" s="22">
        <v>170</v>
      </c>
      <c r="B142" s="7">
        <v>52</v>
      </c>
      <c r="C142" s="7">
        <v>38</v>
      </c>
      <c r="D142" s="27">
        <v>40</v>
      </c>
      <c r="E142" s="25">
        <v>9</v>
      </c>
      <c r="F142" s="7">
        <v>57</v>
      </c>
      <c r="G142" s="7">
        <v>35</v>
      </c>
      <c r="H142" s="7">
        <v>47</v>
      </c>
      <c r="I142" s="7">
        <v>49</v>
      </c>
    </row>
    <row r="143" spans="1:9">
      <c r="A143" s="22">
        <v>171</v>
      </c>
      <c r="B143" s="7">
        <v>26</v>
      </c>
      <c r="C143" s="7">
        <v>31</v>
      </c>
      <c r="D143" s="27">
        <v>27</v>
      </c>
      <c r="E143" s="25">
        <v>1</v>
      </c>
      <c r="F143" s="7">
        <v>31</v>
      </c>
      <c r="G143" s="7">
        <v>17</v>
      </c>
      <c r="H143" s="7">
        <v>22</v>
      </c>
      <c r="I143" s="7">
        <v>25</v>
      </c>
    </row>
    <row r="144" spans="1:9">
      <c r="A144" s="22">
        <v>172</v>
      </c>
      <c r="B144" s="7">
        <v>71</v>
      </c>
      <c r="C144" s="7">
        <v>56</v>
      </c>
      <c r="D144" s="27">
        <v>38</v>
      </c>
      <c r="E144" s="25">
        <v>10</v>
      </c>
      <c r="F144" s="7">
        <v>66</v>
      </c>
      <c r="G144" s="7">
        <v>34</v>
      </c>
      <c r="H144" s="7">
        <v>46</v>
      </c>
      <c r="I144" s="7">
        <v>55</v>
      </c>
    </row>
    <row r="145" spans="1:9">
      <c r="A145" s="22">
        <v>173</v>
      </c>
      <c r="B145" s="7">
        <v>37</v>
      </c>
      <c r="C145" s="7">
        <v>20</v>
      </c>
      <c r="D145" s="27">
        <v>41</v>
      </c>
      <c r="E145" s="25">
        <v>3</v>
      </c>
      <c r="F145" s="7">
        <v>47</v>
      </c>
      <c r="G145" s="7">
        <v>29</v>
      </c>
      <c r="H145" s="7">
        <v>40</v>
      </c>
      <c r="I145" s="7">
        <v>44</v>
      </c>
    </row>
    <row r="146" spans="1:9">
      <c r="A146" s="22">
        <v>174</v>
      </c>
      <c r="B146" s="7">
        <v>25</v>
      </c>
      <c r="C146" s="7">
        <v>14</v>
      </c>
      <c r="D146" s="27">
        <v>13</v>
      </c>
      <c r="E146" s="25">
        <v>1</v>
      </c>
      <c r="F146" s="7">
        <v>28</v>
      </c>
      <c r="G146" s="7">
        <v>13</v>
      </c>
      <c r="H146" s="7">
        <v>16</v>
      </c>
      <c r="I146" s="7">
        <v>20</v>
      </c>
    </row>
    <row r="147" spans="1:9">
      <c r="A147" s="22">
        <v>175</v>
      </c>
      <c r="B147" s="7">
        <v>56</v>
      </c>
      <c r="C147" s="7">
        <v>38</v>
      </c>
      <c r="D147" s="27">
        <v>36</v>
      </c>
      <c r="E147" s="25">
        <v>7</v>
      </c>
      <c r="F147" s="7">
        <v>45</v>
      </c>
      <c r="G147" s="7">
        <v>19</v>
      </c>
      <c r="H147" s="7">
        <v>36</v>
      </c>
      <c r="I147" s="7">
        <v>32</v>
      </c>
    </row>
    <row r="148" spans="1:9">
      <c r="A148" s="22">
        <v>176</v>
      </c>
      <c r="B148" s="7">
        <v>25</v>
      </c>
      <c r="C148" s="7">
        <v>34</v>
      </c>
      <c r="D148" s="27">
        <v>20</v>
      </c>
      <c r="E148" s="25">
        <v>3</v>
      </c>
      <c r="F148" s="7">
        <v>29</v>
      </c>
      <c r="G148" s="7">
        <v>26</v>
      </c>
      <c r="H148" s="7">
        <v>28</v>
      </c>
      <c r="I148" s="7">
        <v>41</v>
      </c>
    </row>
    <row r="149" spans="1:9">
      <c r="A149" s="22">
        <v>177</v>
      </c>
      <c r="B149" s="7">
        <v>29</v>
      </c>
      <c r="C149" s="7">
        <v>38</v>
      </c>
      <c r="D149" s="27">
        <v>29</v>
      </c>
      <c r="E149" s="25">
        <v>5</v>
      </c>
      <c r="F149" s="7">
        <v>38</v>
      </c>
      <c r="G149" s="7">
        <v>37</v>
      </c>
      <c r="H149" s="7">
        <v>19</v>
      </c>
      <c r="I149" s="7">
        <v>44</v>
      </c>
    </row>
    <row r="150" spans="1:9">
      <c r="A150" s="22">
        <v>178</v>
      </c>
      <c r="B150" s="7">
        <v>50.6</v>
      </c>
      <c r="C150" s="7">
        <v>35.200000000000003</v>
      </c>
      <c r="D150" s="27">
        <v>44</v>
      </c>
      <c r="E150" s="25">
        <v>5.5</v>
      </c>
      <c r="F150" s="7">
        <v>48.400000000000006</v>
      </c>
      <c r="G150" s="7">
        <v>37.400000000000006</v>
      </c>
      <c r="H150" s="7">
        <v>50.6</v>
      </c>
      <c r="I150" s="7">
        <v>51.7</v>
      </c>
    </row>
    <row r="151" spans="1:9">
      <c r="A151" s="22">
        <v>179</v>
      </c>
      <c r="B151" s="7">
        <v>93.500000000000014</v>
      </c>
      <c r="C151" s="7">
        <v>62.7</v>
      </c>
      <c r="D151" s="27">
        <v>64.900000000000006</v>
      </c>
      <c r="E151" s="25">
        <v>2.2000000000000002</v>
      </c>
      <c r="F151" s="7">
        <v>97.9</v>
      </c>
      <c r="G151" s="7">
        <v>82.5</v>
      </c>
      <c r="H151" s="7">
        <v>69.300000000000011</v>
      </c>
      <c r="I151" s="7">
        <v>97.9</v>
      </c>
    </row>
    <row r="152" spans="1:9">
      <c r="A152" s="22">
        <v>180</v>
      </c>
      <c r="B152" s="7">
        <v>35.200000000000003</v>
      </c>
      <c r="C152" s="7">
        <v>30.800000000000004</v>
      </c>
      <c r="D152" s="27">
        <v>29.700000000000003</v>
      </c>
      <c r="E152" s="25">
        <v>3.3000000000000003</v>
      </c>
      <c r="F152" s="7">
        <v>31.900000000000002</v>
      </c>
      <c r="G152" s="7">
        <v>31.900000000000002</v>
      </c>
      <c r="H152" s="7">
        <v>20.900000000000002</v>
      </c>
      <c r="I152" s="7">
        <v>40.700000000000003</v>
      </c>
    </row>
    <row r="153" spans="1:9">
      <c r="A153" s="22">
        <v>181</v>
      </c>
      <c r="B153" s="7">
        <v>25.3</v>
      </c>
      <c r="C153" s="7">
        <v>23.1</v>
      </c>
      <c r="D153" s="27">
        <v>36.300000000000004</v>
      </c>
      <c r="E153" s="25">
        <v>1.1000000000000001</v>
      </c>
      <c r="F153" s="7">
        <v>33</v>
      </c>
      <c r="G153" s="7">
        <v>23.1</v>
      </c>
      <c r="H153" s="7">
        <v>23.1</v>
      </c>
      <c r="I153" s="7">
        <v>41.800000000000004</v>
      </c>
    </row>
    <row r="154" spans="1:9">
      <c r="A154" s="22">
        <v>182</v>
      </c>
      <c r="B154" s="7">
        <v>31.900000000000002</v>
      </c>
      <c r="C154" s="7">
        <v>47.300000000000004</v>
      </c>
      <c r="D154" s="27">
        <v>47.300000000000004</v>
      </c>
      <c r="E154" s="25">
        <v>4.4000000000000004</v>
      </c>
      <c r="F154" s="7">
        <v>56.1</v>
      </c>
      <c r="G154" s="7">
        <v>50.6</v>
      </c>
      <c r="H154" s="7">
        <v>45.1</v>
      </c>
      <c r="I154" s="7">
        <v>88</v>
      </c>
    </row>
    <row r="155" spans="1:9">
      <c r="A155" s="22">
        <v>183</v>
      </c>
      <c r="B155" s="7">
        <v>77</v>
      </c>
      <c r="C155" s="7">
        <v>69.300000000000011</v>
      </c>
      <c r="D155" s="27">
        <v>67.100000000000009</v>
      </c>
      <c r="E155" s="25">
        <v>12.100000000000001</v>
      </c>
      <c r="F155" s="7">
        <v>95.7</v>
      </c>
      <c r="G155" s="7">
        <v>52.800000000000004</v>
      </c>
      <c r="H155" s="7">
        <v>57.2</v>
      </c>
      <c r="I155" s="7">
        <v>100.10000000000001</v>
      </c>
    </row>
    <row r="156" spans="1:9">
      <c r="A156" s="22">
        <v>184</v>
      </c>
      <c r="B156" s="7">
        <v>70.400000000000006</v>
      </c>
      <c r="C156" s="7">
        <v>84.7</v>
      </c>
      <c r="D156" s="27">
        <v>86.9</v>
      </c>
      <c r="E156" s="25">
        <v>20.900000000000002</v>
      </c>
      <c r="F156" s="7">
        <v>100.10000000000001</v>
      </c>
      <c r="G156" s="7">
        <v>40.700000000000003</v>
      </c>
      <c r="H156" s="7">
        <v>66</v>
      </c>
      <c r="I156" s="7">
        <v>80.300000000000011</v>
      </c>
    </row>
    <row r="157" spans="1:9">
      <c r="A157" s="22">
        <v>185</v>
      </c>
      <c r="B157" s="7">
        <v>61.600000000000009</v>
      </c>
      <c r="C157" s="7">
        <v>55.000000000000007</v>
      </c>
      <c r="D157" s="27">
        <v>41.800000000000004</v>
      </c>
      <c r="E157" s="25">
        <v>12.100000000000001</v>
      </c>
      <c r="F157" s="7">
        <v>72.600000000000009</v>
      </c>
      <c r="G157" s="7">
        <v>36.300000000000004</v>
      </c>
      <c r="H157" s="7">
        <v>50.6</v>
      </c>
      <c r="I157" s="7">
        <v>62.7</v>
      </c>
    </row>
    <row r="158" spans="1:9">
      <c r="A158" s="22">
        <v>186</v>
      </c>
      <c r="B158" s="7">
        <v>62.7</v>
      </c>
      <c r="C158" s="7">
        <v>57.2</v>
      </c>
      <c r="D158" s="27">
        <v>41.800000000000004</v>
      </c>
      <c r="E158" s="25">
        <v>7.7000000000000011</v>
      </c>
      <c r="F158" s="7">
        <v>55.000000000000007</v>
      </c>
      <c r="G158" s="7">
        <v>60.500000000000007</v>
      </c>
      <c r="H158" s="7">
        <v>55.000000000000007</v>
      </c>
      <c r="I158" s="7">
        <v>62.7</v>
      </c>
    </row>
    <row r="159" spans="1:9">
      <c r="A159" s="22">
        <v>187</v>
      </c>
      <c r="B159" s="7">
        <v>68.2</v>
      </c>
      <c r="C159" s="7">
        <v>70.400000000000006</v>
      </c>
      <c r="D159" s="27">
        <v>49.500000000000007</v>
      </c>
      <c r="E159" s="25">
        <v>12.100000000000001</v>
      </c>
      <c r="F159" s="7">
        <v>74.800000000000011</v>
      </c>
      <c r="G159" s="7">
        <v>42.900000000000006</v>
      </c>
      <c r="H159" s="7">
        <v>60.500000000000007</v>
      </c>
      <c r="I159" s="7">
        <v>55.000000000000007</v>
      </c>
    </row>
    <row r="160" spans="1:9">
      <c r="A160" s="22">
        <v>188</v>
      </c>
      <c r="B160" s="7">
        <v>73.7</v>
      </c>
      <c r="C160" s="7">
        <v>68.2</v>
      </c>
      <c r="D160" s="27">
        <v>46.2</v>
      </c>
      <c r="E160" s="25">
        <v>9.9</v>
      </c>
      <c r="F160" s="7">
        <v>83.600000000000009</v>
      </c>
      <c r="G160" s="7">
        <v>39.6</v>
      </c>
      <c r="H160" s="7">
        <v>91.300000000000011</v>
      </c>
      <c r="I160" s="7">
        <v>80.300000000000011</v>
      </c>
    </row>
    <row r="161" spans="1:9">
      <c r="A161" s="22">
        <v>189</v>
      </c>
      <c r="B161" s="7">
        <v>75.900000000000006</v>
      </c>
      <c r="C161" s="7">
        <v>58.300000000000004</v>
      </c>
      <c r="D161" s="27">
        <v>45.1</v>
      </c>
      <c r="E161" s="25">
        <v>8.8000000000000007</v>
      </c>
      <c r="F161" s="7">
        <v>88</v>
      </c>
      <c r="G161" s="7">
        <v>83.600000000000009</v>
      </c>
      <c r="H161" s="7">
        <v>51.7</v>
      </c>
      <c r="I161" s="7">
        <v>85.800000000000011</v>
      </c>
    </row>
    <row r="162" spans="1:9">
      <c r="A162" s="22">
        <v>190</v>
      </c>
      <c r="B162" s="7">
        <v>88</v>
      </c>
      <c r="C162" s="7">
        <v>69.300000000000011</v>
      </c>
      <c r="D162" s="27">
        <v>68.2</v>
      </c>
      <c r="E162" s="25">
        <v>15.400000000000002</v>
      </c>
      <c r="F162" s="7">
        <v>72.600000000000009</v>
      </c>
      <c r="G162" s="7">
        <v>41.800000000000004</v>
      </c>
      <c r="H162" s="7">
        <v>61.600000000000009</v>
      </c>
      <c r="I162" s="7">
        <v>72.600000000000009</v>
      </c>
    </row>
    <row r="163" spans="1:9">
      <c r="A163" s="22">
        <v>191</v>
      </c>
      <c r="B163" s="7">
        <v>53</v>
      </c>
      <c r="C163" s="7">
        <v>42</v>
      </c>
      <c r="D163" s="27">
        <v>46</v>
      </c>
      <c r="E163" s="25">
        <v>8</v>
      </c>
      <c r="F163" s="7">
        <v>57</v>
      </c>
      <c r="G163" s="7">
        <v>42</v>
      </c>
      <c r="H163" s="7">
        <v>46</v>
      </c>
      <c r="I163" s="7">
        <v>67</v>
      </c>
    </row>
    <row r="164" spans="1:9">
      <c r="A164" s="23">
        <v>200</v>
      </c>
      <c r="B164" s="39">
        <v>55.000000000000007</v>
      </c>
      <c r="C164" s="39">
        <v>45.1</v>
      </c>
      <c r="D164" s="40">
        <v>39.6</v>
      </c>
      <c r="E164" s="49">
        <v>6.6000000000000005</v>
      </c>
      <c r="F164" s="30">
        <v>100.10000000000001</v>
      </c>
      <c r="G164" s="30">
        <v>56.1</v>
      </c>
      <c r="H164" s="30">
        <v>111.10000000000001</v>
      </c>
      <c r="I164" s="30">
        <v>88</v>
      </c>
    </row>
    <row r="165" spans="1:9">
      <c r="A165" s="23">
        <v>201</v>
      </c>
      <c r="B165" s="39">
        <v>38</v>
      </c>
      <c r="C165" s="39">
        <v>34</v>
      </c>
      <c r="D165" s="40">
        <v>43</v>
      </c>
      <c r="E165" s="49">
        <v>6</v>
      </c>
      <c r="F165" s="30">
        <v>74</v>
      </c>
      <c r="G165" s="30">
        <v>56</v>
      </c>
      <c r="H165" s="30">
        <v>48</v>
      </c>
      <c r="I165" s="30">
        <v>68</v>
      </c>
    </row>
    <row r="166" spans="1:9">
      <c r="A166" s="23">
        <v>202</v>
      </c>
      <c r="B166" s="39">
        <v>37.400000000000006</v>
      </c>
      <c r="C166" s="39">
        <v>48.400000000000006</v>
      </c>
      <c r="D166" s="40">
        <v>53.900000000000006</v>
      </c>
      <c r="E166" s="49">
        <v>12.100000000000001</v>
      </c>
      <c r="F166" s="30">
        <v>71.5</v>
      </c>
      <c r="G166" s="30">
        <v>35.200000000000003</v>
      </c>
      <c r="H166" s="30">
        <v>49.500000000000007</v>
      </c>
      <c r="I166" s="30">
        <v>73.7</v>
      </c>
    </row>
    <row r="167" spans="1:9">
      <c r="A167" s="23">
        <v>203</v>
      </c>
      <c r="B167" s="39">
        <v>40</v>
      </c>
      <c r="C167" s="39">
        <v>42</v>
      </c>
      <c r="D167" s="40">
        <v>47</v>
      </c>
      <c r="E167" s="49">
        <v>8</v>
      </c>
      <c r="F167" s="30">
        <v>58</v>
      </c>
      <c r="G167" s="30">
        <v>31</v>
      </c>
      <c r="H167" s="30">
        <v>74</v>
      </c>
      <c r="I167" s="30">
        <v>62</v>
      </c>
    </row>
    <row r="168" spans="1:9">
      <c r="A168" s="23">
        <v>204</v>
      </c>
      <c r="B168" s="39">
        <v>63.800000000000004</v>
      </c>
      <c r="C168" s="39">
        <v>41.800000000000004</v>
      </c>
      <c r="D168" s="40">
        <v>39.6</v>
      </c>
      <c r="E168" s="49">
        <v>12.100000000000001</v>
      </c>
      <c r="F168" s="30">
        <v>72.600000000000009</v>
      </c>
      <c r="G168" s="30">
        <v>41.800000000000004</v>
      </c>
      <c r="H168" s="30">
        <v>57.2</v>
      </c>
      <c r="I168" s="30">
        <v>68.2</v>
      </c>
    </row>
    <row r="169" spans="1:9">
      <c r="A169" s="23">
        <v>205</v>
      </c>
      <c r="B169" s="39">
        <v>55</v>
      </c>
      <c r="C169" s="39">
        <v>41</v>
      </c>
      <c r="D169" s="40">
        <v>35</v>
      </c>
      <c r="E169" s="43">
        <v>10</v>
      </c>
      <c r="F169" s="37">
        <v>56</v>
      </c>
      <c r="G169" s="37">
        <v>32</v>
      </c>
      <c r="H169" s="37">
        <v>46</v>
      </c>
      <c r="I169" s="37">
        <v>59</v>
      </c>
    </row>
    <row r="170" spans="1:9">
      <c r="A170" s="23">
        <v>206</v>
      </c>
      <c r="B170" s="39">
        <v>62.7</v>
      </c>
      <c r="C170" s="39">
        <v>36.300000000000004</v>
      </c>
      <c r="D170" s="40">
        <v>37.400000000000006</v>
      </c>
      <c r="E170" s="43">
        <v>4.4000000000000004</v>
      </c>
      <c r="F170" s="37">
        <v>64.900000000000006</v>
      </c>
      <c r="G170" s="37">
        <v>36.300000000000004</v>
      </c>
      <c r="H170" s="37">
        <v>56.1</v>
      </c>
      <c r="I170" s="37">
        <v>72.600000000000009</v>
      </c>
    </row>
    <row r="171" spans="1:9">
      <c r="A171" s="23">
        <v>207</v>
      </c>
      <c r="B171" s="39">
        <v>46</v>
      </c>
      <c r="C171" s="39">
        <v>32</v>
      </c>
      <c r="D171" s="40">
        <v>24</v>
      </c>
      <c r="E171" s="43">
        <v>7</v>
      </c>
      <c r="F171" s="37">
        <v>58</v>
      </c>
      <c r="G171" s="37">
        <v>27</v>
      </c>
      <c r="H171" s="37">
        <v>38</v>
      </c>
      <c r="I171" s="37">
        <v>42</v>
      </c>
    </row>
    <row r="172" spans="1:9">
      <c r="A172" s="23">
        <v>208</v>
      </c>
      <c r="B172" s="37">
        <v>39.6</v>
      </c>
      <c r="C172" s="37">
        <v>40.700000000000003</v>
      </c>
      <c r="D172" s="38">
        <v>55.000000000000007</v>
      </c>
      <c r="E172" s="43">
        <v>5.5</v>
      </c>
      <c r="F172" s="37">
        <v>57.2</v>
      </c>
      <c r="G172" s="37">
        <v>41.800000000000004</v>
      </c>
      <c r="H172" s="37">
        <v>67.100000000000009</v>
      </c>
      <c r="I172" s="37">
        <v>63.800000000000004</v>
      </c>
    </row>
    <row r="173" spans="1:9">
      <c r="A173" s="23">
        <v>209</v>
      </c>
      <c r="B173" s="37">
        <v>31</v>
      </c>
      <c r="C173" s="37">
        <v>47</v>
      </c>
      <c r="D173" s="38">
        <v>40</v>
      </c>
      <c r="E173" s="43">
        <v>10</v>
      </c>
      <c r="F173" s="37">
        <v>32</v>
      </c>
      <c r="G173" s="37">
        <v>29</v>
      </c>
      <c r="H173" s="37">
        <v>42</v>
      </c>
      <c r="I173" s="37">
        <v>55</v>
      </c>
    </row>
    <row r="174" spans="1:9">
      <c r="A174" s="23">
        <v>210</v>
      </c>
      <c r="B174" s="37">
        <v>42.900000000000006</v>
      </c>
      <c r="C174" s="37">
        <v>40.700000000000003</v>
      </c>
      <c r="D174" s="38">
        <v>56.1</v>
      </c>
      <c r="E174" s="43">
        <v>8.8000000000000007</v>
      </c>
      <c r="F174" s="37">
        <v>55.000000000000007</v>
      </c>
      <c r="G174" s="37">
        <v>51.7</v>
      </c>
      <c r="H174" s="37">
        <v>55.000000000000007</v>
      </c>
      <c r="I174" s="37">
        <v>64.900000000000006</v>
      </c>
    </row>
    <row r="175" spans="1:9">
      <c r="A175" s="23">
        <v>211</v>
      </c>
      <c r="B175" s="37">
        <v>27</v>
      </c>
      <c r="C175" s="37">
        <v>23</v>
      </c>
      <c r="D175" s="38">
        <v>36</v>
      </c>
      <c r="E175" s="47">
        <v>6</v>
      </c>
      <c r="F175" s="48">
        <v>29</v>
      </c>
      <c r="G175" s="48">
        <v>16</v>
      </c>
      <c r="H175" s="48">
        <v>38</v>
      </c>
      <c r="I175" s="48">
        <v>42</v>
      </c>
    </row>
    <row r="176" spans="1:9">
      <c r="A176" s="23">
        <v>212</v>
      </c>
      <c r="B176" s="37">
        <v>31.900000000000002</v>
      </c>
      <c r="C176" s="37">
        <v>25.3</v>
      </c>
      <c r="D176" s="38">
        <v>35.200000000000003</v>
      </c>
      <c r="E176" s="47">
        <v>3.3000000000000003</v>
      </c>
      <c r="F176" s="48">
        <v>40.700000000000003</v>
      </c>
      <c r="G176" s="48">
        <v>24.200000000000003</v>
      </c>
      <c r="H176" s="48">
        <v>38.5</v>
      </c>
      <c r="I176" s="48">
        <v>44</v>
      </c>
    </row>
    <row r="177" spans="1:9">
      <c r="A177" s="23">
        <v>213</v>
      </c>
      <c r="B177" s="37">
        <v>26</v>
      </c>
      <c r="C177" s="37">
        <v>41</v>
      </c>
      <c r="D177" s="38">
        <v>30</v>
      </c>
      <c r="E177" s="47">
        <v>6</v>
      </c>
      <c r="F177" s="48">
        <v>76</v>
      </c>
      <c r="G177" s="48">
        <v>38</v>
      </c>
      <c r="H177" s="48">
        <v>53</v>
      </c>
      <c r="I177" s="48">
        <v>78</v>
      </c>
    </row>
    <row r="178" spans="1:9">
      <c r="A178" s="23">
        <v>214</v>
      </c>
      <c r="B178" s="37">
        <v>38.5</v>
      </c>
      <c r="C178" s="37">
        <v>53.900000000000006</v>
      </c>
      <c r="D178" s="38">
        <v>30.800000000000004</v>
      </c>
      <c r="E178" s="47">
        <v>2.2000000000000002</v>
      </c>
      <c r="F178" s="48">
        <v>44</v>
      </c>
      <c r="G178" s="48">
        <v>19.8</v>
      </c>
      <c r="H178" s="48">
        <v>35.200000000000003</v>
      </c>
      <c r="I178" s="48">
        <v>38.5</v>
      </c>
    </row>
    <row r="179" spans="1:9">
      <c r="A179" s="23">
        <v>215</v>
      </c>
      <c r="B179" s="37">
        <v>54</v>
      </c>
      <c r="C179" s="37">
        <v>35</v>
      </c>
      <c r="D179" s="38">
        <v>66</v>
      </c>
      <c r="E179" s="47">
        <v>5</v>
      </c>
      <c r="F179" s="48">
        <v>54</v>
      </c>
      <c r="G179" s="48">
        <v>34</v>
      </c>
      <c r="H179" s="48">
        <v>60</v>
      </c>
      <c r="I179" s="48">
        <v>74</v>
      </c>
    </row>
    <row r="180" spans="1:9">
      <c r="A180" s="23">
        <v>216</v>
      </c>
      <c r="B180" s="33">
        <v>39.6</v>
      </c>
      <c r="C180" s="33">
        <v>39.6</v>
      </c>
      <c r="D180" s="34">
        <v>37.400000000000006</v>
      </c>
      <c r="E180" s="47">
        <v>1.1000000000000001</v>
      </c>
      <c r="F180" s="48">
        <v>47.300000000000004</v>
      </c>
      <c r="G180" s="48">
        <v>35.200000000000003</v>
      </c>
      <c r="H180" s="48">
        <v>45.1</v>
      </c>
      <c r="I180" s="48">
        <v>51.7</v>
      </c>
    </row>
    <row r="181" spans="1:9">
      <c r="A181" s="23">
        <v>217</v>
      </c>
      <c r="B181" s="33">
        <v>21</v>
      </c>
      <c r="C181" s="33">
        <v>33</v>
      </c>
      <c r="D181" s="34">
        <v>36</v>
      </c>
      <c r="E181" s="47">
        <v>1</v>
      </c>
      <c r="F181" s="48">
        <v>49</v>
      </c>
      <c r="G181" s="48">
        <v>24</v>
      </c>
      <c r="H181" s="48">
        <v>46</v>
      </c>
      <c r="I181" s="48">
        <v>36</v>
      </c>
    </row>
    <row r="182" spans="1:9">
      <c r="A182" s="23">
        <v>218</v>
      </c>
      <c r="B182" s="33">
        <v>59.400000000000006</v>
      </c>
      <c r="C182" s="33">
        <v>39.6</v>
      </c>
      <c r="D182" s="34">
        <v>59.400000000000006</v>
      </c>
      <c r="E182" s="50">
        <v>3.3000000000000003</v>
      </c>
      <c r="F182" s="51">
        <v>64.900000000000006</v>
      </c>
      <c r="G182" s="51">
        <v>44</v>
      </c>
      <c r="H182" s="51">
        <v>39.6</v>
      </c>
      <c r="I182" s="51">
        <v>62.7</v>
      </c>
    </row>
    <row r="183" spans="1:9">
      <c r="A183" s="23">
        <v>219</v>
      </c>
      <c r="B183" s="33">
        <v>58</v>
      </c>
      <c r="C183" s="33">
        <v>37</v>
      </c>
      <c r="D183" s="34">
        <v>32</v>
      </c>
      <c r="E183" s="50">
        <v>6</v>
      </c>
      <c r="F183" s="51">
        <v>51</v>
      </c>
      <c r="G183" s="51">
        <v>35</v>
      </c>
      <c r="H183" s="51">
        <v>42</v>
      </c>
      <c r="I183" s="51">
        <v>61</v>
      </c>
    </row>
    <row r="184" spans="1:9">
      <c r="A184" s="23">
        <v>220</v>
      </c>
      <c r="B184" s="33">
        <v>39.6</v>
      </c>
      <c r="C184" s="33">
        <v>22</v>
      </c>
      <c r="D184" s="34">
        <v>24.200000000000003</v>
      </c>
      <c r="E184" s="50">
        <v>2.2000000000000002</v>
      </c>
      <c r="F184" s="51">
        <v>36.300000000000004</v>
      </c>
      <c r="G184" s="51">
        <v>20.900000000000002</v>
      </c>
      <c r="H184" s="51">
        <v>35.200000000000003</v>
      </c>
      <c r="I184" s="51">
        <v>50.6</v>
      </c>
    </row>
    <row r="185" spans="1:9">
      <c r="A185" s="23">
        <v>221</v>
      </c>
      <c r="B185" s="33">
        <v>48</v>
      </c>
      <c r="C185" s="33">
        <v>80</v>
      </c>
      <c r="D185" s="34">
        <v>45</v>
      </c>
      <c r="E185" s="50">
        <v>8</v>
      </c>
      <c r="F185" s="51">
        <v>87</v>
      </c>
      <c r="G185" s="51">
        <v>55</v>
      </c>
      <c r="H185" s="51">
        <v>80</v>
      </c>
      <c r="I185" s="51">
        <v>87</v>
      </c>
    </row>
    <row r="186" spans="1:9">
      <c r="A186" s="23">
        <v>222</v>
      </c>
      <c r="B186" s="33">
        <v>38.5</v>
      </c>
      <c r="C186" s="33">
        <v>33</v>
      </c>
      <c r="D186" s="34">
        <v>26.400000000000002</v>
      </c>
      <c r="E186" s="50">
        <v>0</v>
      </c>
      <c r="F186" s="51">
        <v>41.800000000000004</v>
      </c>
      <c r="G186" s="51">
        <v>24.200000000000003</v>
      </c>
      <c r="H186" s="51">
        <v>35.200000000000003</v>
      </c>
      <c r="I186" s="51">
        <v>64.900000000000006</v>
      </c>
    </row>
    <row r="187" spans="1:9">
      <c r="A187" s="23">
        <v>223</v>
      </c>
      <c r="B187" s="33">
        <v>47</v>
      </c>
      <c r="C187" s="33">
        <v>56</v>
      </c>
      <c r="D187" s="34">
        <v>36</v>
      </c>
      <c r="E187" s="50">
        <v>11</v>
      </c>
      <c r="F187" s="51">
        <v>59</v>
      </c>
      <c r="G187" s="51">
        <v>34</v>
      </c>
      <c r="H187" s="51">
        <v>35</v>
      </c>
      <c r="I187" s="51">
        <v>58</v>
      </c>
    </row>
    <row r="188" spans="1:9">
      <c r="A188" s="23">
        <v>224</v>
      </c>
      <c r="B188" s="35">
        <v>50.6</v>
      </c>
      <c r="C188" s="35">
        <v>37.400000000000006</v>
      </c>
      <c r="D188" s="36">
        <v>55.000000000000007</v>
      </c>
      <c r="E188" s="44">
        <v>6.6000000000000005</v>
      </c>
      <c r="F188" s="39">
        <v>52.800000000000004</v>
      </c>
      <c r="G188" s="39">
        <v>42.900000000000006</v>
      </c>
      <c r="H188" s="39">
        <v>41.800000000000004</v>
      </c>
      <c r="I188" s="39">
        <v>60.500000000000007</v>
      </c>
    </row>
    <row r="189" spans="1:9">
      <c r="A189" s="23">
        <v>225</v>
      </c>
      <c r="B189" s="35">
        <v>42</v>
      </c>
      <c r="C189" s="35">
        <v>34</v>
      </c>
      <c r="D189" s="36">
        <v>26</v>
      </c>
      <c r="E189" s="44">
        <v>6</v>
      </c>
      <c r="F189" s="39">
        <v>43</v>
      </c>
      <c r="G189" s="39">
        <v>30</v>
      </c>
      <c r="H189" s="39">
        <v>29</v>
      </c>
      <c r="I189" s="39">
        <v>47</v>
      </c>
    </row>
    <row r="190" spans="1:9">
      <c r="A190" s="23">
        <v>226</v>
      </c>
      <c r="B190" s="35">
        <v>47.300000000000004</v>
      </c>
      <c r="C190" s="35">
        <v>40.700000000000003</v>
      </c>
      <c r="D190" s="36">
        <v>41.800000000000004</v>
      </c>
      <c r="E190" s="44">
        <v>5.5</v>
      </c>
      <c r="F190" s="39">
        <v>42.900000000000006</v>
      </c>
      <c r="G190" s="39">
        <v>29.700000000000003</v>
      </c>
      <c r="H190" s="39">
        <v>49.500000000000007</v>
      </c>
      <c r="I190" s="39">
        <v>56.1</v>
      </c>
    </row>
    <row r="191" spans="1:9">
      <c r="A191" s="23">
        <v>227</v>
      </c>
      <c r="B191" s="35">
        <v>42</v>
      </c>
      <c r="C191" s="35">
        <v>35</v>
      </c>
      <c r="D191" s="36">
        <v>36</v>
      </c>
      <c r="E191" s="44">
        <v>7</v>
      </c>
      <c r="F191" s="39">
        <v>40</v>
      </c>
      <c r="G191" s="39">
        <v>24</v>
      </c>
      <c r="H191" s="39">
        <v>31</v>
      </c>
      <c r="I191" s="39">
        <v>51</v>
      </c>
    </row>
    <row r="192" spans="1:9">
      <c r="A192" s="23">
        <v>228</v>
      </c>
      <c r="B192" s="35">
        <v>46.2</v>
      </c>
      <c r="C192" s="35">
        <v>44</v>
      </c>
      <c r="D192" s="36">
        <v>35.200000000000003</v>
      </c>
      <c r="E192" s="44">
        <v>13.200000000000001</v>
      </c>
      <c r="F192" s="39">
        <v>52.800000000000004</v>
      </c>
      <c r="G192" s="39">
        <v>37.400000000000006</v>
      </c>
      <c r="H192" s="39">
        <v>49.500000000000007</v>
      </c>
      <c r="I192" s="39">
        <v>68.2</v>
      </c>
    </row>
    <row r="193" spans="1:9">
      <c r="A193" s="23">
        <v>229</v>
      </c>
      <c r="B193" s="35">
        <v>48</v>
      </c>
      <c r="C193" s="35">
        <v>41</v>
      </c>
      <c r="D193" s="36">
        <v>45</v>
      </c>
      <c r="E193" s="44">
        <v>5</v>
      </c>
      <c r="F193" s="39">
        <v>47</v>
      </c>
      <c r="G193" s="39">
        <v>26</v>
      </c>
      <c r="H193" s="39">
        <v>35</v>
      </c>
      <c r="I193" s="39">
        <v>36</v>
      </c>
    </row>
    <row r="194" spans="1:9">
      <c r="A194" s="23">
        <v>230</v>
      </c>
      <c r="B194" s="35">
        <v>44</v>
      </c>
      <c r="C194" s="35">
        <v>45.1</v>
      </c>
      <c r="D194" s="36">
        <v>40.700000000000003</v>
      </c>
      <c r="E194" s="44">
        <v>14.3</v>
      </c>
      <c r="F194" s="39">
        <v>48.400000000000006</v>
      </c>
      <c r="G194" s="39">
        <v>29.700000000000003</v>
      </c>
      <c r="H194" s="39">
        <v>36.300000000000004</v>
      </c>
      <c r="I194" s="39">
        <v>53.900000000000006</v>
      </c>
    </row>
    <row r="195" spans="1:9">
      <c r="A195" s="23">
        <v>231</v>
      </c>
      <c r="B195" s="35">
        <v>34</v>
      </c>
      <c r="C195" s="35">
        <v>41</v>
      </c>
      <c r="D195" s="36">
        <v>31</v>
      </c>
      <c r="E195" s="43">
        <v>5</v>
      </c>
      <c r="F195" s="37">
        <v>52</v>
      </c>
      <c r="G195" s="37">
        <v>23</v>
      </c>
      <c r="H195" s="37">
        <v>25</v>
      </c>
      <c r="I195" s="37">
        <v>35</v>
      </c>
    </row>
    <row r="196" spans="1:9">
      <c r="A196" s="23">
        <v>232</v>
      </c>
      <c r="B196" s="35">
        <v>49.500000000000007</v>
      </c>
      <c r="C196" s="35">
        <v>42.900000000000006</v>
      </c>
      <c r="D196" s="36">
        <v>28.6</v>
      </c>
      <c r="E196" s="43">
        <v>4.4000000000000004</v>
      </c>
      <c r="F196" s="37">
        <v>45.1</v>
      </c>
      <c r="G196" s="37">
        <v>37.400000000000006</v>
      </c>
      <c r="H196" s="37">
        <v>51.7</v>
      </c>
      <c r="I196" s="37">
        <v>46.2</v>
      </c>
    </row>
    <row r="197" spans="1:9">
      <c r="A197" s="23">
        <v>233</v>
      </c>
      <c r="B197" s="39">
        <v>39</v>
      </c>
      <c r="C197" s="39">
        <v>40</v>
      </c>
      <c r="D197" s="40">
        <v>30</v>
      </c>
      <c r="E197" s="43">
        <v>6</v>
      </c>
      <c r="F197" s="37">
        <v>57</v>
      </c>
      <c r="G197" s="37">
        <v>33</v>
      </c>
      <c r="H197" s="37">
        <v>37</v>
      </c>
      <c r="I197" s="37">
        <v>43</v>
      </c>
    </row>
    <row r="198" spans="1:9">
      <c r="A198" s="23">
        <v>234</v>
      </c>
      <c r="B198" s="39">
        <v>79.2</v>
      </c>
      <c r="C198" s="39">
        <v>71.5</v>
      </c>
      <c r="D198" s="40">
        <v>74.800000000000011</v>
      </c>
      <c r="E198" s="43">
        <v>12.100000000000001</v>
      </c>
      <c r="F198" s="37">
        <v>116.60000000000001</v>
      </c>
      <c r="G198" s="37">
        <v>66</v>
      </c>
      <c r="H198" s="37">
        <v>92.4</v>
      </c>
      <c r="I198" s="37">
        <v>85.800000000000011</v>
      </c>
    </row>
    <row r="199" spans="1:9">
      <c r="A199" s="23">
        <v>235</v>
      </c>
      <c r="B199" s="39">
        <v>36</v>
      </c>
      <c r="C199" s="39">
        <v>45</v>
      </c>
      <c r="D199" s="40">
        <v>48</v>
      </c>
      <c r="E199" s="43">
        <v>12</v>
      </c>
      <c r="F199" s="37">
        <v>56</v>
      </c>
      <c r="G199" s="37">
        <v>39</v>
      </c>
      <c r="H199" s="37">
        <v>64</v>
      </c>
      <c r="I199" s="37">
        <v>61</v>
      </c>
    </row>
    <row r="200" spans="1:9">
      <c r="A200" s="23">
        <v>236</v>
      </c>
      <c r="B200" s="39">
        <v>57.2</v>
      </c>
      <c r="C200" s="39">
        <v>55.000000000000007</v>
      </c>
      <c r="D200" s="40">
        <v>60.500000000000007</v>
      </c>
      <c r="E200" s="44">
        <v>13.200000000000001</v>
      </c>
      <c r="F200" s="39">
        <v>81.400000000000006</v>
      </c>
      <c r="G200" s="39">
        <v>35.200000000000003</v>
      </c>
      <c r="H200" s="39">
        <v>66</v>
      </c>
      <c r="I200" s="39">
        <v>68.2</v>
      </c>
    </row>
    <row r="201" spans="1:9">
      <c r="A201" s="23">
        <v>237</v>
      </c>
      <c r="B201" s="39">
        <v>55</v>
      </c>
      <c r="C201" s="39">
        <v>42</v>
      </c>
      <c r="D201" s="40">
        <v>51</v>
      </c>
      <c r="E201" s="44">
        <v>2</v>
      </c>
      <c r="F201" s="39">
        <v>42</v>
      </c>
      <c r="G201" s="39">
        <v>33</v>
      </c>
      <c r="H201" s="39">
        <v>64</v>
      </c>
      <c r="I201" s="39">
        <v>64</v>
      </c>
    </row>
    <row r="202" spans="1:9">
      <c r="A202" s="23">
        <v>238</v>
      </c>
      <c r="B202" s="39">
        <v>49.500000000000007</v>
      </c>
      <c r="C202" s="39">
        <v>41.800000000000004</v>
      </c>
      <c r="D202" s="40">
        <v>50.6</v>
      </c>
      <c r="E202" s="44">
        <v>3.3000000000000003</v>
      </c>
      <c r="F202" s="39">
        <v>39.6</v>
      </c>
      <c r="G202" s="39">
        <v>34.1</v>
      </c>
      <c r="H202" s="39">
        <v>55.000000000000007</v>
      </c>
      <c r="I202" s="39">
        <v>58.300000000000004</v>
      </c>
    </row>
    <row r="203" spans="1:9">
      <c r="A203" s="23">
        <v>239</v>
      </c>
      <c r="B203" s="37">
        <v>41</v>
      </c>
      <c r="C203" s="37">
        <v>23</v>
      </c>
      <c r="D203" s="38">
        <v>34</v>
      </c>
      <c r="E203" s="44">
        <v>7</v>
      </c>
      <c r="F203" s="39">
        <v>46</v>
      </c>
      <c r="G203" s="39">
        <v>28</v>
      </c>
      <c r="H203" s="39">
        <v>52</v>
      </c>
      <c r="I203" s="39">
        <v>56</v>
      </c>
    </row>
    <row r="204" spans="1:9">
      <c r="A204" s="23">
        <v>240</v>
      </c>
      <c r="B204" s="37">
        <v>26.400000000000002</v>
      </c>
      <c r="C204" s="37">
        <v>24.200000000000003</v>
      </c>
      <c r="D204" s="38">
        <v>26.400000000000002</v>
      </c>
      <c r="E204" s="44">
        <v>5.5</v>
      </c>
      <c r="F204" s="39">
        <v>36.300000000000004</v>
      </c>
      <c r="G204" s="39">
        <v>17.600000000000001</v>
      </c>
      <c r="H204" s="39">
        <v>18.700000000000003</v>
      </c>
      <c r="I204" s="39">
        <v>53.900000000000006</v>
      </c>
    </row>
    <row r="205" spans="1:9">
      <c r="A205" s="23">
        <v>241</v>
      </c>
      <c r="B205" s="37">
        <v>19.8</v>
      </c>
      <c r="C205" s="37">
        <v>22.5</v>
      </c>
      <c r="D205" s="38">
        <v>18</v>
      </c>
      <c r="E205" s="44">
        <v>1.8</v>
      </c>
      <c r="F205" s="39">
        <v>27</v>
      </c>
      <c r="G205" s="39">
        <v>14.4</v>
      </c>
      <c r="H205" s="39">
        <v>20.7</v>
      </c>
      <c r="I205" s="39">
        <v>34.200000000000003</v>
      </c>
    </row>
    <row r="206" spans="1:9">
      <c r="A206" s="23">
        <v>242</v>
      </c>
      <c r="B206" s="37">
        <v>21</v>
      </c>
      <c r="C206" s="37">
        <v>22</v>
      </c>
      <c r="D206" s="38">
        <v>25</v>
      </c>
      <c r="E206" s="44">
        <v>2</v>
      </c>
      <c r="F206" s="39">
        <v>35</v>
      </c>
      <c r="G206" s="39">
        <v>18</v>
      </c>
      <c r="H206" s="39">
        <v>31</v>
      </c>
      <c r="I206" s="39">
        <v>53</v>
      </c>
    </row>
    <row r="207" spans="1:9">
      <c r="A207" s="23">
        <v>243</v>
      </c>
      <c r="B207" s="37">
        <v>38</v>
      </c>
      <c r="C207" s="37">
        <v>30</v>
      </c>
      <c r="D207" s="38">
        <v>38</v>
      </c>
      <c r="E207" s="45">
        <v>5</v>
      </c>
      <c r="F207" s="46">
        <v>28</v>
      </c>
      <c r="G207" s="46">
        <v>27</v>
      </c>
      <c r="H207" s="46">
        <v>36</v>
      </c>
      <c r="I207" s="46">
        <v>41</v>
      </c>
    </row>
    <row r="208" spans="1:9">
      <c r="A208" s="23">
        <v>244</v>
      </c>
      <c r="B208" s="37">
        <v>68.2</v>
      </c>
      <c r="C208" s="37">
        <v>60.500000000000007</v>
      </c>
      <c r="D208" s="38">
        <v>63.800000000000004</v>
      </c>
      <c r="E208" s="45">
        <v>8.8000000000000007</v>
      </c>
      <c r="F208" s="46">
        <v>82.5</v>
      </c>
      <c r="G208" s="46">
        <v>60.500000000000007</v>
      </c>
      <c r="H208" s="46">
        <v>69.300000000000011</v>
      </c>
      <c r="I208" s="46">
        <v>104.50000000000001</v>
      </c>
    </row>
    <row r="209" spans="1:9">
      <c r="A209" s="23">
        <v>245</v>
      </c>
      <c r="B209" s="37">
        <v>35</v>
      </c>
      <c r="C209" s="37">
        <v>33</v>
      </c>
      <c r="D209" s="38">
        <v>30</v>
      </c>
      <c r="E209" s="45">
        <v>1</v>
      </c>
      <c r="F209" s="46">
        <v>28</v>
      </c>
      <c r="G209" s="46">
        <v>17</v>
      </c>
      <c r="H209" s="46">
        <v>18</v>
      </c>
      <c r="I209" s="46">
        <v>32</v>
      </c>
    </row>
    <row r="210" spans="1:9">
      <c r="A210" s="23">
        <v>246</v>
      </c>
      <c r="B210" s="37">
        <v>56.1</v>
      </c>
      <c r="C210" s="37">
        <v>34.1</v>
      </c>
      <c r="D210" s="38">
        <v>52.800000000000004</v>
      </c>
      <c r="E210" s="45">
        <v>8.8000000000000007</v>
      </c>
      <c r="F210" s="46">
        <v>66</v>
      </c>
      <c r="G210" s="46">
        <v>37.400000000000006</v>
      </c>
      <c r="H210" s="46">
        <v>52.800000000000004</v>
      </c>
      <c r="I210" s="46">
        <v>70.400000000000006</v>
      </c>
    </row>
    <row r="211" spans="1:9">
      <c r="A211" s="23">
        <v>247</v>
      </c>
      <c r="B211" s="37">
        <v>24</v>
      </c>
      <c r="C211" s="37">
        <v>30</v>
      </c>
      <c r="D211" s="38">
        <v>47</v>
      </c>
      <c r="E211" s="45">
        <v>7</v>
      </c>
      <c r="F211" s="46">
        <v>50</v>
      </c>
      <c r="G211" s="46">
        <v>45</v>
      </c>
      <c r="H211" s="46">
        <v>53</v>
      </c>
      <c r="I211" s="46">
        <v>51</v>
      </c>
    </row>
    <row r="212" spans="1:9">
      <c r="A212" s="23">
        <v>248</v>
      </c>
      <c r="B212" s="33">
        <v>41.800000000000004</v>
      </c>
      <c r="C212" s="33">
        <v>48.400000000000006</v>
      </c>
      <c r="D212" s="34">
        <v>55.000000000000007</v>
      </c>
      <c r="E212" s="45">
        <v>4.4000000000000004</v>
      </c>
      <c r="F212" s="46">
        <v>42.900000000000006</v>
      </c>
      <c r="G212" s="46">
        <v>33</v>
      </c>
      <c r="H212" s="46">
        <v>38.5</v>
      </c>
      <c r="I212" s="46">
        <v>66</v>
      </c>
    </row>
    <row r="213" spans="1:9">
      <c r="A213" s="23">
        <v>249</v>
      </c>
      <c r="B213" s="33">
        <v>38</v>
      </c>
      <c r="C213" s="33">
        <v>28</v>
      </c>
      <c r="D213" s="34">
        <v>33</v>
      </c>
      <c r="E213" s="42">
        <v>6</v>
      </c>
      <c r="F213" s="41">
        <v>53</v>
      </c>
      <c r="G213" s="41">
        <v>23</v>
      </c>
      <c r="H213" s="41">
        <v>51</v>
      </c>
      <c r="I213" s="41">
        <v>76</v>
      </c>
    </row>
    <row r="214" spans="1:9">
      <c r="A214" s="23">
        <v>250</v>
      </c>
      <c r="B214" s="33">
        <v>58.300000000000004</v>
      </c>
      <c r="C214" s="33">
        <v>47.300000000000004</v>
      </c>
      <c r="D214" s="34">
        <v>55.000000000000007</v>
      </c>
      <c r="E214" s="42">
        <v>7.7000000000000011</v>
      </c>
      <c r="F214" s="41">
        <v>70.400000000000006</v>
      </c>
      <c r="G214" s="41">
        <v>47.300000000000004</v>
      </c>
      <c r="H214" s="41">
        <v>48.400000000000006</v>
      </c>
      <c r="I214" s="41">
        <v>71.5</v>
      </c>
    </row>
    <row r="215" spans="1:9">
      <c r="A215" s="23">
        <v>251</v>
      </c>
      <c r="B215" s="33">
        <v>67</v>
      </c>
      <c r="C215" s="33">
        <v>51</v>
      </c>
      <c r="D215" s="34">
        <v>44</v>
      </c>
      <c r="E215" s="42">
        <v>6</v>
      </c>
      <c r="F215" s="41">
        <v>48</v>
      </c>
      <c r="G215" s="41">
        <v>35</v>
      </c>
      <c r="H215" s="41">
        <v>50</v>
      </c>
      <c r="I215" s="41">
        <v>52</v>
      </c>
    </row>
    <row r="216" spans="1:9">
      <c r="A216" s="23">
        <v>252</v>
      </c>
      <c r="B216" s="33">
        <v>46.2</v>
      </c>
      <c r="C216" s="33">
        <v>44</v>
      </c>
      <c r="D216" s="34">
        <v>42.900000000000006</v>
      </c>
      <c r="E216" s="42">
        <v>5.5</v>
      </c>
      <c r="F216" s="41">
        <v>50.6</v>
      </c>
      <c r="G216" s="41">
        <v>30.800000000000004</v>
      </c>
      <c r="H216" s="41">
        <v>47.300000000000004</v>
      </c>
      <c r="I216" s="41">
        <v>51.7</v>
      </c>
    </row>
    <row r="217" spans="1:9">
      <c r="A217" s="23">
        <v>253</v>
      </c>
      <c r="B217" s="33">
        <v>17</v>
      </c>
      <c r="C217" s="33">
        <v>26</v>
      </c>
      <c r="D217" s="34">
        <v>13</v>
      </c>
      <c r="E217" s="42">
        <v>1</v>
      </c>
      <c r="F217" s="41">
        <v>14</v>
      </c>
      <c r="G217" s="41">
        <v>9</v>
      </c>
      <c r="H217" s="41">
        <v>13</v>
      </c>
      <c r="I217" s="41">
        <v>33</v>
      </c>
    </row>
    <row r="218" spans="1:9">
      <c r="A218" s="23">
        <v>254</v>
      </c>
      <c r="B218" s="33">
        <v>50.6</v>
      </c>
      <c r="C218" s="33">
        <v>35.200000000000003</v>
      </c>
      <c r="D218" s="34">
        <v>58.300000000000004</v>
      </c>
      <c r="E218" s="42">
        <v>7.7000000000000011</v>
      </c>
      <c r="F218" s="41">
        <v>63.800000000000004</v>
      </c>
      <c r="G218" s="41">
        <v>33</v>
      </c>
      <c r="H218" s="41">
        <v>56.1</v>
      </c>
      <c r="I218" s="41">
        <v>51.7</v>
      </c>
    </row>
    <row r="219" spans="1:9">
      <c r="A219" s="23">
        <v>255</v>
      </c>
      <c r="B219" s="33">
        <v>36.300000000000004</v>
      </c>
      <c r="C219" s="33">
        <v>40.700000000000003</v>
      </c>
      <c r="D219" s="34">
        <v>37.400000000000006</v>
      </c>
      <c r="E219" s="42">
        <v>1.1000000000000001</v>
      </c>
      <c r="F219" s="41">
        <v>37.400000000000006</v>
      </c>
      <c r="G219" s="41">
        <v>31.900000000000002</v>
      </c>
      <c r="H219" s="41">
        <v>40.700000000000003</v>
      </c>
      <c r="I219" s="41">
        <v>39.6</v>
      </c>
    </row>
    <row r="220" spans="1:9">
      <c r="A220" s="29">
        <v>256</v>
      </c>
      <c r="B220" s="7">
        <v>0</v>
      </c>
      <c r="C220" s="7">
        <v>0</v>
      </c>
      <c r="D220" s="27">
        <v>0</v>
      </c>
      <c r="E220" s="25">
        <v>0</v>
      </c>
      <c r="F220" s="7">
        <v>0</v>
      </c>
      <c r="G220" s="7">
        <v>0</v>
      </c>
      <c r="H220" s="7">
        <v>0</v>
      </c>
      <c r="I220" s="7">
        <v>0</v>
      </c>
    </row>
    <row r="221" spans="1:9">
      <c r="A221" s="29">
        <v>257</v>
      </c>
      <c r="B221" s="7">
        <v>0</v>
      </c>
      <c r="C221" s="7">
        <v>0</v>
      </c>
      <c r="D221" s="27">
        <v>0</v>
      </c>
      <c r="E221" s="25">
        <v>0</v>
      </c>
      <c r="F221" s="7">
        <v>0</v>
      </c>
      <c r="G221" s="7">
        <v>0</v>
      </c>
      <c r="H221" s="7">
        <v>0</v>
      </c>
      <c r="I221" s="7">
        <v>0</v>
      </c>
    </row>
    <row r="222" spans="1:9">
      <c r="A222" s="29">
        <v>258</v>
      </c>
      <c r="B222" s="7">
        <v>0</v>
      </c>
      <c r="C222" s="7">
        <v>0</v>
      </c>
      <c r="D222" s="27">
        <v>0</v>
      </c>
      <c r="E222" s="25">
        <v>0</v>
      </c>
      <c r="F222" s="7">
        <v>0</v>
      </c>
      <c r="G222" s="7">
        <v>0</v>
      </c>
      <c r="H222" s="7">
        <v>0</v>
      </c>
      <c r="I222" s="7">
        <v>0</v>
      </c>
    </row>
    <row r="223" spans="1:9">
      <c r="A223" s="29">
        <v>259</v>
      </c>
      <c r="B223" s="7">
        <v>0</v>
      </c>
      <c r="C223" s="7">
        <v>0</v>
      </c>
      <c r="D223" s="27">
        <v>0</v>
      </c>
      <c r="E223" s="25">
        <v>0</v>
      </c>
      <c r="F223" s="7">
        <v>0</v>
      </c>
      <c r="G223" s="7">
        <v>0</v>
      </c>
      <c r="H223" s="7">
        <v>0</v>
      </c>
      <c r="I223" s="7">
        <v>0</v>
      </c>
    </row>
    <row r="224" spans="1:9">
      <c r="A224" s="29">
        <v>260</v>
      </c>
      <c r="B224" s="7">
        <v>0</v>
      </c>
      <c r="C224" s="7">
        <v>0</v>
      </c>
      <c r="D224" s="27">
        <v>0</v>
      </c>
      <c r="E224" s="25">
        <v>0</v>
      </c>
      <c r="F224" s="7">
        <v>0</v>
      </c>
      <c r="G224" s="7">
        <v>0</v>
      </c>
      <c r="H224" s="7">
        <v>0</v>
      </c>
      <c r="I224" s="7">
        <v>0</v>
      </c>
    </row>
    <row r="225" spans="1:9">
      <c r="A225" s="29">
        <v>261</v>
      </c>
      <c r="B225" s="7">
        <v>0</v>
      </c>
      <c r="C225" s="7">
        <v>0</v>
      </c>
      <c r="D225" s="27">
        <v>0</v>
      </c>
      <c r="E225" s="25">
        <v>0</v>
      </c>
      <c r="F225" s="7">
        <v>0</v>
      </c>
      <c r="G225" s="7">
        <v>0</v>
      </c>
      <c r="H225" s="7">
        <v>0</v>
      </c>
      <c r="I225" s="7">
        <v>0</v>
      </c>
    </row>
    <row r="226" spans="1:9">
      <c r="A226" s="29">
        <v>262</v>
      </c>
      <c r="B226" s="7">
        <v>0</v>
      </c>
      <c r="C226" s="7">
        <v>0</v>
      </c>
      <c r="D226" s="27">
        <v>0</v>
      </c>
      <c r="E226" s="25">
        <v>0</v>
      </c>
      <c r="F226" s="7">
        <v>0</v>
      </c>
      <c r="G226" s="7">
        <v>0</v>
      </c>
      <c r="H226" s="7">
        <v>0</v>
      </c>
      <c r="I226" s="7">
        <v>0</v>
      </c>
    </row>
    <row r="227" spans="1:9">
      <c r="A227" s="29">
        <v>263</v>
      </c>
      <c r="B227" s="7">
        <v>0</v>
      </c>
      <c r="C227" s="7">
        <v>0</v>
      </c>
      <c r="D227" s="27">
        <v>0</v>
      </c>
      <c r="E227" s="25">
        <v>0</v>
      </c>
      <c r="F227" s="7">
        <v>0</v>
      </c>
      <c r="G227" s="7">
        <v>0</v>
      </c>
      <c r="H227" s="7">
        <v>0</v>
      </c>
      <c r="I227" s="7">
        <v>0</v>
      </c>
    </row>
    <row r="228" spans="1:9">
      <c r="A228" s="29">
        <v>264</v>
      </c>
      <c r="B228" s="7">
        <v>0</v>
      </c>
      <c r="C228" s="7">
        <v>0</v>
      </c>
      <c r="D228" s="27">
        <v>0</v>
      </c>
      <c r="E228" s="25">
        <v>0</v>
      </c>
      <c r="F228" s="7">
        <v>0</v>
      </c>
      <c r="G228" s="7">
        <v>0</v>
      </c>
      <c r="H228" s="7">
        <v>0</v>
      </c>
      <c r="I228" s="7">
        <v>0</v>
      </c>
    </row>
    <row r="229" spans="1:9">
      <c r="A229" s="29">
        <v>265</v>
      </c>
      <c r="B229" s="7">
        <v>0</v>
      </c>
      <c r="C229" s="7">
        <v>0</v>
      </c>
      <c r="D229" s="27">
        <v>0</v>
      </c>
      <c r="E229" s="25">
        <v>0</v>
      </c>
      <c r="F229" s="7">
        <v>0</v>
      </c>
      <c r="G229" s="7">
        <v>0</v>
      </c>
      <c r="H229" s="7">
        <v>0</v>
      </c>
      <c r="I229" s="7">
        <v>0</v>
      </c>
    </row>
    <row r="230" spans="1:9">
      <c r="A230" s="6">
        <v>266</v>
      </c>
      <c r="B230" s="39">
        <v>36.300000000000004</v>
      </c>
      <c r="C230" s="39">
        <v>27.500000000000004</v>
      </c>
      <c r="D230" s="40">
        <v>30.800000000000004</v>
      </c>
      <c r="E230" s="25">
        <v>9.9</v>
      </c>
      <c r="F230" s="7">
        <v>85.800000000000011</v>
      </c>
      <c r="G230" s="7">
        <v>36.300000000000004</v>
      </c>
      <c r="H230" s="7">
        <v>79.2</v>
      </c>
      <c r="I230" s="7">
        <v>97.9</v>
      </c>
    </row>
    <row r="231" spans="1:9">
      <c r="A231" s="6">
        <v>267</v>
      </c>
      <c r="B231" s="39">
        <v>60.500000000000007</v>
      </c>
      <c r="C231" s="39">
        <v>57.2</v>
      </c>
      <c r="D231" s="40">
        <v>51.7</v>
      </c>
      <c r="E231" s="25">
        <v>7.7000000000000011</v>
      </c>
      <c r="F231" s="7">
        <v>53.900000000000006</v>
      </c>
      <c r="G231" s="7">
        <v>34.1</v>
      </c>
      <c r="H231" s="7">
        <v>51.7</v>
      </c>
      <c r="I231" s="7">
        <v>77</v>
      </c>
    </row>
    <row r="232" spans="1:9">
      <c r="A232" s="6">
        <v>268</v>
      </c>
      <c r="B232" s="39">
        <v>35.200000000000003</v>
      </c>
      <c r="C232" s="39">
        <v>25.3</v>
      </c>
      <c r="D232" s="40">
        <v>25.3</v>
      </c>
      <c r="E232" s="25">
        <v>3.3000000000000003</v>
      </c>
      <c r="F232" s="7">
        <v>51.7</v>
      </c>
      <c r="G232" s="7">
        <v>33</v>
      </c>
      <c r="H232" s="7">
        <v>34.1</v>
      </c>
      <c r="I232" s="7">
        <v>42.900000000000006</v>
      </c>
    </row>
    <row r="233" spans="1:9">
      <c r="A233" s="6">
        <v>269</v>
      </c>
      <c r="B233" s="39">
        <v>5</v>
      </c>
      <c r="C233" s="39">
        <v>6</v>
      </c>
      <c r="D233" s="40">
        <v>16</v>
      </c>
      <c r="E233" s="25">
        <v>2</v>
      </c>
      <c r="F233" s="7">
        <v>9</v>
      </c>
      <c r="G233" s="7">
        <v>7</v>
      </c>
      <c r="H233" s="7">
        <v>10</v>
      </c>
      <c r="I233" s="7">
        <v>12</v>
      </c>
    </row>
    <row r="234" spans="1:9">
      <c r="A234" s="6">
        <v>270</v>
      </c>
      <c r="B234" s="39">
        <v>34.1</v>
      </c>
      <c r="C234" s="39">
        <v>38.5</v>
      </c>
      <c r="D234" s="40">
        <v>30.800000000000004</v>
      </c>
      <c r="E234" s="25">
        <v>1.1000000000000001</v>
      </c>
      <c r="F234" s="7">
        <v>34.1</v>
      </c>
      <c r="G234" s="7">
        <v>20.900000000000002</v>
      </c>
      <c r="H234" s="7">
        <v>42.900000000000006</v>
      </c>
      <c r="I234" s="7">
        <v>42.900000000000006</v>
      </c>
    </row>
    <row r="235" spans="1:9">
      <c r="A235" s="6">
        <v>271</v>
      </c>
      <c r="B235" s="39">
        <v>9.9</v>
      </c>
      <c r="C235" s="39">
        <v>1.1000000000000001</v>
      </c>
      <c r="D235" s="40">
        <v>11</v>
      </c>
      <c r="E235" s="25">
        <v>1.1000000000000001</v>
      </c>
      <c r="F235" s="7">
        <v>6.6000000000000005</v>
      </c>
      <c r="G235" s="7">
        <v>2.2000000000000002</v>
      </c>
      <c r="H235" s="7">
        <v>7.7000000000000011</v>
      </c>
      <c r="I235" s="7">
        <v>14.3</v>
      </c>
    </row>
    <row r="236" spans="1:9">
      <c r="A236" s="6">
        <v>272</v>
      </c>
      <c r="B236" s="39">
        <v>41.800000000000004</v>
      </c>
      <c r="C236" s="39">
        <v>37.400000000000006</v>
      </c>
      <c r="D236" s="40">
        <v>39.6</v>
      </c>
      <c r="E236" s="25">
        <v>7.7000000000000011</v>
      </c>
      <c r="F236" s="7">
        <v>31.900000000000002</v>
      </c>
      <c r="G236" s="7">
        <v>17.600000000000001</v>
      </c>
      <c r="H236" s="7">
        <v>30.800000000000004</v>
      </c>
      <c r="I236" s="7">
        <v>42.900000000000006</v>
      </c>
    </row>
    <row r="237" spans="1:9">
      <c r="A237" s="6">
        <v>273</v>
      </c>
      <c r="B237" s="39">
        <v>19.8</v>
      </c>
      <c r="C237" s="39">
        <v>27.500000000000004</v>
      </c>
      <c r="D237" s="40">
        <v>13.200000000000001</v>
      </c>
      <c r="E237" s="25">
        <v>1.1000000000000001</v>
      </c>
      <c r="F237" s="7">
        <v>23.1</v>
      </c>
      <c r="G237" s="7">
        <v>20.900000000000002</v>
      </c>
      <c r="H237" s="7">
        <v>44</v>
      </c>
      <c r="I237" s="7">
        <v>37.400000000000006</v>
      </c>
    </row>
    <row r="238" spans="1:9">
      <c r="A238" s="6">
        <v>274</v>
      </c>
      <c r="B238" s="39">
        <v>19.8</v>
      </c>
      <c r="C238" s="39">
        <v>24.200000000000003</v>
      </c>
      <c r="D238" s="40">
        <v>17.600000000000001</v>
      </c>
      <c r="E238" s="25">
        <v>0</v>
      </c>
      <c r="F238" s="7">
        <v>25.3</v>
      </c>
      <c r="G238" s="7">
        <v>18.700000000000003</v>
      </c>
      <c r="H238" s="7">
        <v>18.700000000000003</v>
      </c>
      <c r="I238" s="7">
        <v>26.400000000000002</v>
      </c>
    </row>
    <row r="239" spans="1:9">
      <c r="A239" s="6">
        <v>275</v>
      </c>
      <c r="B239" s="39">
        <v>7.7000000000000011</v>
      </c>
      <c r="C239" s="39">
        <v>9.9</v>
      </c>
      <c r="D239" s="40">
        <v>18.700000000000003</v>
      </c>
      <c r="E239" s="25">
        <v>1.1000000000000001</v>
      </c>
      <c r="F239" s="7">
        <v>18.700000000000003</v>
      </c>
      <c r="G239" s="7">
        <v>7.7000000000000011</v>
      </c>
      <c r="H239" s="7">
        <v>18.700000000000003</v>
      </c>
      <c r="I239" s="7">
        <v>16.5</v>
      </c>
    </row>
    <row r="240" spans="1:9">
      <c r="A240" s="6">
        <v>276</v>
      </c>
      <c r="B240" s="39">
        <v>14.3</v>
      </c>
      <c r="C240" s="39">
        <v>18.700000000000003</v>
      </c>
      <c r="D240" s="40">
        <v>15.400000000000002</v>
      </c>
      <c r="E240" s="25">
        <v>4.4000000000000004</v>
      </c>
      <c r="F240" s="7">
        <v>20.900000000000002</v>
      </c>
      <c r="G240" s="7">
        <v>12.100000000000001</v>
      </c>
      <c r="H240" s="7">
        <v>20.900000000000002</v>
      </c>
      <c r="I240" s="7">
        <v>19.8</v>
      </c>
    </row>
    <row r="241" spans="1:9">
      <c r="A241" s="6">
        <v>277</v>
      </c>
      <c r="B241" s="31">
        <v>19.8</v>
      </c>
      <c r="C241" s="31">
        <v>17.600000000000001</v>
      </c>
      <c r="D241" s="32">
        <v>19.8</v>
      </c>
      <c r="E241" s="25">
        <v>2.2000000000000002</v>
      </c>
      <c r="F241" s="7">
        <v>25.3</v>
      </c>
      <c r="G241" s="7">
        <v>17.600000000000001</v>
      </c>
      <c r="H241" s="7">
        <v>23.1</v>
      </c>
      <c r="I241" s="7">
        <v>46.2</v>
      </c>
    </row>
    <row r="242" spans="1:9">
      <c r="A242" s="6">
        <v>278</v>
      </c>
      <c r="B242" s="31">
        <v>48.400000000000006</v>
      </c>
      <c r="C242" s="31">
        <v>42.900000000000006</v>
      </c>
      <c r="D242" s="32">
        <v>13.200000000000001</v>
      </c>
      <c r="E242" s="25">
        <v>4.4000000000000004</v>
      </c>
      <c r="F242" s="7">
        <v>17.600000000000001</v>
      </c>
      <c r="G242" s="7">
        <v>33</v>
      </c>
      <c r="H242" s="7">
        <v>33</v>
      </c>
      <c r="I242" s="7">
        <v>34.1</v>
      </c>
    </row>
    <row r="243" spans="1:9">
      <c r="A243" s="6">
        <v>279</v>
      </c>
      <c r="B243" s="31">
        <v>7</v>
      </c>
      <c r="C243" s="31">
        <v>12</v>
      </c>
      <c r="D243" s="32">
        <v>3</v>
      </c>
      <c r="E243" s="25">
        <v>1</v>
      </c>
      <c r="F243" s="7">
        <v>7</v>
      </c>
      <c r="G243" s="7">
        <v>15</v>
      </c>
      <c r="H243" s="7">
        <v>6</v>
      </c>
      <c r="I243" s="7">
        <v>12</v>
      </c>
    </row>
    <row r="244" spans="1:9">
      <c r="A244" s="6">
        <v>280</v>
      </c>
      <c r="B244" s="31">
        <v>6.3</v>
      </c>
      <c r="C244" s="31">
        <v>2.7</v>
      </c>
      <c r="D244" s="32">
        <v>3.6</v>
      </c>
      <c r="E244" s="25">
        <v>0</v>
      </c>
      <c r="F244" s="7">
        <v>2.7</v>
      </c>
      <c r="G244" s="7">
        <v>0.9</v>
      </c>
      <c r="H244" s="7">
        <v>4.5</v>
      </c>
      <c r="I244" s="7">
        <v>2.7</v>
      </c>
    </row>
    <row r="245" spans="1:9">
      <c r="A245" s="6">
        <v>281</v>
      </c>
      <c r="B245" s="31">
        <v>6.3</v>
      </c>
      <c r="C245" s="31">
        <v>4.5</v>
      </c>
      <c r="D245" s="32">
        <v>3.6</v>
      </c>
      <c r="E245" s="25">
        <v>0</v>
      </c>
      <c r="F245" s="7">
        <v>7.2</v>
      </c>
      <c r="G245" s="7">
        <v>6.3</v>
      </c>
      <c r="H245" s="7">
        <v>6.3</v>
      </c>
      <c r="I245" s="7">
        <v>3.6</v>
      </c>
    </row>
    <row r="246" spans="1:9">
      <c r="A246" s="6">
        <v>282</v>
      </c>
      <c r="B246" s="31">
        <v>4.5</v>
      </c>
      <c r="C246" s="31">
        <v>2.7</v>
      </c>
      <c r="D246" s="32">
        <v>7.2</v>
      </c>
      <c r="E246" s="25">
        <v>0.9</v>
      </c>
      <c r="F246" s="7">
        <v>2.7</v>
      </c>
      <c r="G246" s="7">
        <v>0.9</v>
      </c>
      <c r="H246" s="7">
        <v>3.6</v>
      </c>
      <c r="I246" s="7">
        <v>2.7</v>
      </c>
    </row>
    <row r="247" spans="1:9">
      <c r="A247" s="6">
        <v>283</v>
      </c>
      <c r="B247" s="31">
        <v>0.9</v>
      </c>
      <c r="C247" s="31">
        <v>1.8</v>
      </c>
      <c r="D247" s="32">
        <v>1.8</v>
      </c>
      <c r="E247" s="25">
        <v>0.9</v>
      </c>
      <c r="F247" s="7">
        <v>7.2</v>
      </c>
      <c r="G247" s="7">
        <v>2.7</v>
      </c>
      <c r="H247" s="7">
        <v>5.4</v>
      </c>
      <c r="I247" s="7">
        <v>6.3</v>
      </c>
    </row>
    <row r="248" spans="1:9">
      <c r="A248" s="6">
        <v>284</v>
      </c>
      <c r="B248" s="31">
        <v>0</v>
      </c>
      <c r="C248" s="31">
        <v>3.6</v>
      </c>
      <c r="D248" s="32">
        <v>1.8</v>
      </c>
      <c r="E248" s="25">
        <v>0.9</v>
      </c>
      <c r="F248" s="7">
        <v>72.900000000000006</v>
      </c>
      <c r="G248" s="7">
        <v>65.7</v>
      </c>
      <c r="H248" s="7">
        <v>59.4</v>
      </c>
      <c r="I248" s="7">
        <v>101.7</v>
      </c>
    </row>
    <row r="249" spans="1:9">
      <c r="A249" s="6">
        <v>285</v>
      </c>
      <c r="B249" s="31">
        <v>58.5</v>
      </c>
      <c r="C249" s="31">
        <v>34.200000000000003</v>
      </c>
      <c r="D249" s="32">
        <v>36.9</v>
      </c>
      <c r="E249" s="25">
        <v>5.4</v>
      </c>
      <c r="F249" s="7">
        <v>0</v>
      </c>
      <c r="G249" s="7">
        <v>0</v>
      </c>
      <c r="H249" s="7">
        <v>0</v>
      </c>
      <c r="I249" s="7">
        <v>0</v>
      </c>
    </row>
    <row r="250" spans="1:9">
      <c r="A250" s="6">
        <v>286</v>
      </c>
      <c r="B250" s="31">
        <v>59</v>
      </c>
      <c r="C250" s="31">
        <v>55</v>
      </c>
      <c r="D250" s="32">
        <v>41</v>
      </c>
      <c r="E250" s="25">
        <v>10</v>
      </c>
      <c r="F250" s="7">
        <v>0</v>
      </c>
      <c r="G250" s="7">
        <v>0</v>
      </c>
      <c r="H250" s="7">
        <v>0</v>
      </c>
      <c r="I250" s="7">
        <v>0</v>
      </c>
    </row>
    <row r="251" spans="1:9">
      <c r="A251" s="6">
        <v>287</v>
      </c>
      <c r="B251" s="31">
        <v>46.800000000000004</v>
      </c>
      <c r="C251" s="31">
        <v>56.7</v>
      </c>
      <c r="D251" s="32">
        <v>36.9</v>
      </c>
      <c r="E251" s="25">
        <v>1.8</v>
      </c>
      <c r="F251" s="7">
        <v>0</v>
      </c>
      <c r="G251" s="7">
        <v>0</v>
      </c>
      <c r="H251" s="7">
        <v>0</v>
      </c>
      <c r="I251" s="7">
        <v>0</v>
      </c>
    </row>
    <row r="252" spans="1:9">
      <c r="A252" s="6">
        <v>288</v>
      </c>
      <c r="B252" s="31">
        <v>34.200000000000003</v>
      </c>
      <c r="C252" s="31">
        <v>27.900000000000002</v>
      </c>
      <c r="D252" s="32">
        <v>38.700000000000003</v>
      </c>
      <c r="E252" s="25">
        <v>0</v>
      </c>
      <c r="F252" s="7">
        <v>0</v>
      </c>
      <c r="G252" s="7">
        <v>0</v>
      </c>
      <c r="H252" s="7">
        <v>0</v>
      </c>
      <c r="I252" s="7">
        <v>0</v>
      </c>
    </row>
    <row r="253" spans="1:9">
      <c r="A253" s="6">
        <v>289</v>
      </c>
      <c r="B253" s="31">
        <v>21.6</v>
      </c>
      <c r="C253" s="31">
        <v>19.8</v>
      </c>
      <c r="D253" s="32">
        <v>21.6</v>
      </c>
      <c r="E253" s="25">
        <v>4.5</v>
      </c>
      <c r="F253" s="7">
        <v>0</v>
      </c>
      <c r="G253" s="7">
        <v>0</v>
      </c>
      <c r="H253" s="7">
        <v>0</v>
      </c>
      <c r="I253" s="7">
        <v>0</v>
      </c>
    </row>
    <row r="254" spans="1:9">
      <c r="A254" s="6">
        <v>290</v>
      </c>
      <c r="B254" s="7">
        <v>69</v>
      </c>
      <c r="C254" s="7">
        <v>71</v>
      </c>
      <c r="D254" s="27">
        <v>71</v>
      </c>
      <c r="E254" s="25">
        <v>11</v>
      </c>
      <c r="F254" s="7">
        <v>0</v>
      </c>
      <c r="G254" s="7">
        <v>0</v>
      </c>
      <c r="H254" s="7">
        <v>0</v>
      </c>
      <c r="I254" s="7">
        <v>0</v>
      </c>
    </row>
    <row r="255" spans="1:9">
      <c r="A255" s="6">
        <v>291</v>
      </c>
      <c r="B255" s="7">
        <v>37</v>
      </c>
      <c r="C255" s="7">
        <v>32</v>
      </c>
      <c r="D255" s="27">
        <v>51</v>
      </c>
      <c r="E255" s="25">
        <v>1</v>
      </c>
      <c r="F255" s="7">
        <v>0</v>
      </c>
      <c r="G255" s="7">
        <v>0</v>
      </c>
      <c r="H255" s="7">
        <v>0</v>
      </c>
      <c r="I255" s="7">
        <v>0</v>
      </c>
    </row>
    <row r="256" spans="1:9">
      <c r="A256" s="6">
        <v>292</v>
      </c>
      <c r="B256" s="7">
        <v>29</v>
      </c>
      <c r="C256" s="7">
        <v>35</v>
      </c>
      <c r="D256" s="27">
        <v>28</v>
      </c>
      <c r="E256" s="25">
        <v>5</v>
      </c>
      <c r="F256" s="7">
        <v>0</v>
      </c>
      <c r="G256" s="7">
        <v>0</v>
      </c>
      <c r="H256" s="7">
        <v>0</v>
      </c>
      <c r="I256" s="7">
        <v>0</v>
      </c>
    </row>
    <row r="257" spans="1:9">
      <c r="A257" s="6">
        <v>293</v>
      </c>
      <c r="B257" s="7">
        <v>92</v>
      </c>
      <c r="C257" s="7">
        <v>70</v>
      </c>
      <c r="D257" s="27">
        <v>65</v>
      </c>
      <c r="E257" s="25">
        <v>3</v>
      </c>
      <c r="F257" s="7">
        <v>0</v>
      </c>
      <c r="G257" s="7">
        <v>0</v>
      </c>
      <c r="H257" s="7">
        <v>0</v>
      </c>
      <c r="I257" s="7">
        <v>0</v>
      </c>
    </row>
    <row r="258" spans="1:9">
      <c r="A258" s="6">
        <v>294</v>
      </c>
      <c r="B258" s="7">
        <v>20.7</v>
      </c>
      <c r="C258" s="7">
        <v>15.3</v>
      </c>
      <c r="D258" s="27">
        <v>18.900000000000002</v>
      </c>
      <c r="E258" s="25">
        <v>1.8</v>
      </c>
      <c r="F258" s="7">
        <v>0</v>
      </c>
      <c r="G258" s="7">
        <v>0</v>
      </c>
      <c r="H258" s="7">
        <v>0</v>
      </c>
      <c r="I258" s="7">
        <v>0</v>
      </c>
    </row>
    <row r="259" spans="1:9">
      <c r="A259" s="5">
        <v>295</v>
      </c>
      <c r="B259" s="7">
        <v>41.4</v>
      </c>
      <c r="C259" s="7">
        <v>25.2</v>
      </c>
      <c r="D259" s="27">
        <v>30.6</v>
      </c>
      <c r="E259" s="25">
        <v>3.6</v>
      </c>
      <c r="F259" s="7">
        <v>0</v>
      </c>
      <c r="G259" s="7">
        <v>0</v>
      </c>
      <c r="H259" s="7">
        <v>0</v>
      </c>
      <c r="I259" s="7">
        <v>0</v>
      </c>
    </row>
    <row r="260" spans="1:9">
      <c r="A260" s="6">
        <v>296</v>
      </c>
      <c r="B260" s="7">
        <v>4</v>
      </c>
      <c r="C260" s="7">
        <v>13</v>
      </c>
      <c r="D260" s="27">
        <v>11</v>
      </c>
      <c r="E260" s="25">
        <v>2</v>
      </c>
      <c r="F260" s="7">
        <v>3</v>
      </c>
      <c r="G260" s="7">
        <v>6</v>
      </c>
      <c r="H260" s="7">
        <v>1</v>
      </c>
      <c r="I260" s="7">
        <v>1</v>
      </c>
    </row>
    <row r="261" spans="1:9">
      <c r="A261" s="6">
        <v>297</v>
      </c>
      <c r="B261" s="7">
        <v>0</v>
      </c>
      <c r="C261" s="7">
        <v>0</v>
      </c>
      <c r="D261" s="27">
        <v>0</v>
      </c>
      <c r="E261" s="25">
        <v>0</v>
      </c>
      <c r="F261" s="7">
        <v>6.3</v>
      </c>
      <c r="G261" s="7">
        <v>6.3</v>
      </c>
      <c r="H261" s="7">
        <v>0</v>
      </c>
      <c r="I261" s="7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G283"/>
  <sheetViews>
    <sheetView zoomScale="60" zoomScaleNormal="60" workbookViewId="0">
      <selection activeCell="U10" sqref="U10"/>
    </sheetView>
  </sheetViews>
  <sheetFormatPr baseColWidth="10" defaultRowHeight="15.75"/>
  <cols>
    <col min="1" max="1" width="7" style="62" bestFit="1" customWidth="1"/>
    <col min="2" max="3" width="5.85546875" style="62" customWidth="1"/>
    <col min="4" max="4" width="5.85546875" style="63" customWidth="1"/>
    <col min="5" max="9" width="5.85546875" style="62" customWidth="1"/>
    <col min="10" max="10" width="11.42578125" style="8"/>
    <col min="11" max="11" width="7.28515625" style="8" customWidth="1"/>
    <col min="12" max="12" width="7.5703125" style="8" bestFit="1" customWidth="1"/>
    <col min="13" max="13" width="7.28515625" style="8" bestFit="1" customWidth="1"/>
    <col min="14" max="19" width="6.28515625" style="8" customWidth="1"/>
    <col min="20" max="21" width="11.42578125" style="8"/>
    <col min="22" max="22" width="7.5703125" style="8" bestFit="1" customWidth="1"/>
    <col min="23" max="23" width="7.28515625" style="8" bestFit="1" customWidth="1"/>
    <col min="24" max="30" width="5.5703125" style="8" bestFit="1" customWidth="1"/>
    <col min="31" max="31" width="5.140625" style="8" bestFit="1" customWidth="1"/>
    <col min="32" max="33" width="5.5703125" style="8" bestFit="1" customWidth="1"/>
    <col min="34" max="16384" width="11.42578125" style="8"/>
  </cols>
  <sheetData>
    <row r="1" spans="1:33" ht="186.75" customHeight="1" thickBot="1">
      <c r="A1" s="64" t="s">
        <v>9</v>
      </c>
      <c r="B1" s="65" t="s">
        <v>0</v>
      </c>
      <c r="C1" s="65" t="s">
        <v>1</v>
      </c>
      <c r="D1" s="66" t="s">
        <v>2</v>
      </c>
      <c r="E1" s="67" t="s">
        <v>3</v>
      </c>
      <c r="F1" s="68" t="s">
        <v>4</v>
      </c>
      <c r="G1" s="68" t="s">
        <v>5</v>
      </c>
      <c r="H1" s="68" t="s">
        <v>6</v>
      </c>
      <c r="I1" s="68" t="s">
        <v>7</v>
      </c>
      <c r="K1" s="148"/>
      <c r="L1" s="149"/>
      <c r="M1" s="150"/>
      <c r="N1" s="151"/>
      <c r="O1" s="151"/>
      <c r="P1" s="151"/>
      <c r="Q1" s="151"/>
      <c r="R1" s="151"/>
      <c r="S1" s="151"/>
      <c r="T1" s="151"/>
      <c r="U1" s="148"/>
      <c r="V1" s="149"/>
      <c r="W1" s="150"/>
      <c r="X1" s="152"/>
    </row>
    <row r="2" spans="1:33">
      <c r="A2" s="69">
        <v>20</v>
      </c>
      <c r="B2" s="52">
        <v>36.300000000000004</v>
      </c>
      <c r="C2" s="52">
        <v>59.400000000000006</v>
      </c>
      <c r="D2" s="53">
        <v>94.600000000000009</v>
      </c>
      <c r="E2" s="54">
        <v>8.8000000000000007</v>
      </c>
      <c r="F2" s="52">
        <v>78.100000000000009</v>
      </c>
      <c r="G2" s="52">
        <v>50.6</v>
      </c>
      <c r="H2" s="52">
        <v>89.100000000000009</v>
      </c>
      <c r="I2" s="52">
        <v>96.800000000000011</v>
      </c>
      <c r="K2" s="153"/>
      <c r="L2" s="154"/>
      <c r="M2" s="155"/>
      <c r="N2" s="152"/>
      <c r="O2" s="152"/>
      <c r="P2" s="152"/>
      <c r="Q2" s="152"/>
      <c r="R2" s="152"/>
      <c r="S2" s="152"/>
      <c r="T2" s="152"/>
      <c r="U2" s="153"/>
      <c r="V2" s="154"/>
      <c r="W2" s="155"/>
      <c r="X2" s="152"/>
    </row>
    <row r="3" spans="1:33">
      <c r="A3" s="70">
        <v>21</v>
      </c>
      <c r="B3" s="55">
        <v>55.000000000000007</v>
      </c>
      <c r="C3" s="55">
        <v>79.2</v>
      </c>
      <c r="D3" s="56">
        <v>85.800000000000011</v>
      </c>
      <c r="E3" s="57">
        <v>13.200000000000001</v>
      </c>
      <c r="F3" s="55">
        <v>89.100000000000009</v>
      </c>
      <c r="G3" s="55">
        <v>48.400000000000006</v>
      </c>
      <c r="H3" s="55">
        <v>73.7</v>
      </c>
      <c r="I3" s="55">
        <v>57.2</v>
      </c>
      <c r="K3" s="153"/>
      <c r="L3" s="154"/>
      <c r="M3" s="155"/>
      <c r="N3" s="152"/>
      <c r="O3" s="152"/>
      <c r="P3" s="152"/>
      <c r="Q3" s="152"/>
      <c r="R3" s="152"/>
      <c r="S3" s="152"/>
      <c r="T3" s="152"/>
      <c r="U3" s="153"/>
      <c r="V3" s="154"/>
      <c r="W3" s="155"/>
      <c r="X3" s="152"/>
    </row>
    <row r="4" spans="1:33">
      <c r="A4" s="70">
        <v>22</v>
      </c>
      <c r="B4" s="55">
        <v>44</v>
      </c>
      <c r="C4" s="55">
        <v>44</v>
      </c>
      <c r="D4" s="56">
        <v>35.200000000000003</v>
      </c>
      <c r="E4" s="57">
        <v>2.2000000000000002</v>
      </c>
      <c r="F4" s="55">
        <v>64.900000000000006</v>
      </c>
      <c r="G4" s="55">
        <v>44</v>
      </c>
      <c r="H4" s="55">
        <v>48.400000000000006</v>
      </c>
      <c r="I4" s="55">
        <v>42.900000000000006</v>
      </c>
      <c r="K4" s="153"/>
      <c r="L4" s="154"/>
      <c r="M4" s="155"/>
      <c r="N4" s="152"/>
      <c r="O4" s="152"/>
      <c r="P4" s="152"/>
      <c r="Q4" s="152"/>
      <c r="R4" s="152"/>
      <c r="S4" s="152"/>
      <c r="T4" s="152"/>
      <c r="U4" s="153"/>
      <c r="V4" s="154"/>
      <c r="W4" s="155"/>
      <c r="X4" s="152"/>
    </row>
    <row r="5" spans="1:33">
      <c r="A5" s="70">
        <v>23</v>
      </c>
      <c r="B5" s="55">
        <v>29.700000000000003</v>
      </c>
      <c r="C5" s="55">
        <v>45.1</v>
      </c>
      <c r="D5" s="56">
        <v>33</v>
      </c>
      <c r="E5" s="57">
        <v>6.6000000000000005</v>
      </c>
      <c r="F5" s="55">
        <v>53.900000000000006</v>
      </c>
      <c r="G5" s="55">
        <v>30.800000000000004</v>
      </c>
      <c r="H5" s="55">
        <v>46.2</v>
      </c>
      <c r="I5" s="55">
        <v>38.5</v>
      </c>
      <c r="K5" s="153"/>
      <c r="L5" s="154"/>
      <c r="M5" s="155"/>
      <c r="N5" s="152"/>
      <c r="O5" s="152"/>
      <c r="P5" s="152"/>
      <c r="Q5" s="152"/>
      <c r="R5" s="152"/>
      <c r="S5" s="152"/>
      <c r="T5" s="152"/>
      <c r="U5" s="153"/>
      <c r="V5" s="154"/>
      <c r="W5" s="155"/>
      <c r="X5" s="152"/>
    </row>
    <row r="6" spans="1:33">
      <c r="A6" s="70">
        <v>24</v>
      </c>
      <c r="B6" s="55">
        <v>35.200000000000003</v>
      </c>
      <c r="C6" s="55">
        <v>55.000000000000007</v>
      </c>
      <c r="D6" s="56">
        <v>53.900000000000006</v>
      </c>
      <c r="E6" s="57">
        <v>8.8000000000000007</v>
      </c>
      <c r="F6" s="55">
        <v>73.7</v>
      </c>
      <c r="G6" s="55">
        <v>53.900000000000006</v>
      </c>
      <c r="H6" s="55">
        <v>74.800000000000011</v>
      </c>
      <c r="I6" s="55">
        <v>66</v>
      </c>
      <c r="K6" s="153"/>
      <c r="L6" s="154"/>
      <c r="M6" s="155"/>
      <c r="N6" s="152"/>
      <c r="O6" s="152"/>
      <c r="P6" s="152"/>
      <c r="Q6" s="152"/>
      <c r="R6" s="152"/>
      <c r="S6" s="152"/>
      <c r="T6" s="152"/>
      <c r="U6" s="153"/>
      <c r="V6" s="154"/>
      <c r="W6" s="155"/>
      <c r="X6" s="152"/>
    </row>
    <row r="7" spans="1:33">
      <c r="A7" s="70">
        <v>25</v>
      </c>
      <c r="B7" s="55">
        <v>40.700000000000003</v>
      </c>
      <c r="C7" s="55">
        <v>53.900000000000006</v>
      </c>
      <c r="D7" s="56">
        <v>46.2</v>
      </c>
      <c r="E7" s="57">
        <v>15.400000000000002</v>
      </c>
      <c r="F7" s="55">
        <v>66</v>
      </c>
      <c r="G7" s="55">
        <v>70.400000000000006</v>
      </c>
      <c r="H7" s="55">
        <v>81.400000000000006</v>
      </c>
      <c r="I7" s="55">
        <v>84.7</v>
      </c>
      <c r="K7" s="153"/>
      <c r="L7" s="154"/>
      <c r="M7" s="155"/>
      <c r="N7" s="152"/>
      <c r="O7" s="152"/>
      <c r="P7" s="152"/>
      <c r="Q7" s="152"/>
      <c r="R7" s="152"/>
      <c r="S7" s="152"/>
      <c r="T7" s="152"/>
      <c r="U7" s="153"/>
      <c r="V7" s="154"/>
      <c r="W7" s="155"/>
      <c r="X7" s="152"/>
    </row>
    <row r="8" spans="1:33">
      <c r="A8" s="70">
        <v>26</v>
      </c>
      <c r="B8" s="55">
        <v>22</v>
      </c>
      <c r="C8" s="55">
        <v>49.500000000000007</v>
      </c>
      <c r="D8" s="56">
        <v>35.200000000000003</v>
      </c>
      <c r="E8" s="57">
        <v>7.7000000000000011</v>
      </c>
      <c r="F8" s="55">
        <v>49.500000000000007</v>
      </c>
      <c r="G8" s="55">
        <v>37.400000000000006</v>
      </c>
      <c r="H8" s="55">
        <v>46.2</v>
      </c>
      <c r="I8" s="55">
        <v>46.2</v>
      </c>
      <c r="K8" s="152"/>
      <c r="L8" s="154"/>
      <c r="M8" s="152"/>
      <c r="N8" s="152"/>
      <c r="O8" s="152"/>
      <c r="P8" s="152"/>
      <c r="Q8" s="152"/>
      <c r="R8" s="152"/>
      <c r="S8" s="152"/>
      <c r="T8" s="152"/>
      <c r="U8" s="152"/>
      <c r="V8" s="154"/>
      <c r="W8" s="152"/>
      <c r="X8" s="152"/>
    </row>
    <row r="9" spans="1:33">
      <c r="A9" s="70">
        <v>27</v>
      </c>
      <c r="B9" s="55">
        <v>42.900000000000006</v>
      </c>
      <c r="C9" s="55">
        <v>59.400000000000006</v>
      </c>
      <c r="D9" s="56">
        <v>61.600000000000009</v>
      </c>
      <c r="E9" s="57">
        <v>8.8000000000000007</v>
      </c>
      <c r="F9" s="55">
        <v>67.100000000000009</v>
      </c>
      <c r="G9" s="55">
        <v>36.300000000000004</v>
      </c>
      <c r="H9" s="55">
        <v>69.300000000000011</v>
      </c>
      <c r="I9" s="55">
        <v>68.2</v>
      </c>
      <c r="K9" s="152"/>
      <c r="L9" s="152"/>
      <c r="M9" s="152"/>
      <c r="N9" s="152"/>
      <c r="O9" s="152"/>
      <c r="P9" s="152"/>
      <c r="Q9" s="152"/>
      <c r="R9" s="152"/>
      <c r="S9" s="152"/>
      <c r="T9" s="152"/>
      <c r="U9" s="152"/>
      <c r="V9" s="152"/>
      <c r="W9" s="152"/>
      <c r="X9" s="152"/>
    </row>
    <row r="10" spans="1:33">
      <c r="A10" s="70">
        <v>28</v>
      </c>
      <c r="B10" s="55">
        <v>51</v>
      </c>
      <c r="C10" s="55">
        <v>46</v>
      </c>
      <c r="D10" s="56">
        <v>50</v>
      </c>
      <c r="E10" s="57">
        <v>9</v>
      </c>
      <c r="F10" s="55">
        <v>41</v>
      </c>
      <c r="G10" s="55">
        <v>28</v>
      </c>
      <c r="H10" s="55">
        <v>42</v>
      </c>
      <c r="I10" s="55">
        <v>37</v>
      </c>
    </row>
    <row r="11" spans="1:33">
      <c r="A11" s="70">
        <v>29</v>
      </c>
      <c r="B11" s="55">
        <v>6</v>
      </c>
      <c r="C11" s="55">
        <v>6</v>
      </c>
      <c r="D11" s="56">
        <v>2</v>
      </c>
      <c r="E11" s="57">
        <v>3</v>
      </c>
      <c r="F11" s="55">
        <v>10</v>
      </c>
      <c r="G11" s="55">
        <v>9</v>
      </c>
      <c r="H11" s="55">
        <v>22</v>
      </c>
      <c r="I11" s="55">
        <v>10</v>
      </c>
    </row>
    <row r="12" spans="1:33">
      <c r="A12" s="70">
        <v>30</v>
      </c>
      <c r="B12" s="55">
        <v>37.400000000000006</v>
      </c>
      <c r="C12" s="55">
        <v>73.7</v>
      </c>
      <c r="D12" s="56">
        <v>57.2</v>
      </c>
      <c r="E12" s="57">
        <v>8.8000000000000007</v>
      </c>
      <c r="F12" s="55">
        <v>84.7</v>
      </c>
      <c r="G12" s="55">
        <v>42.900000000000006</v>
      </c>
      <c r="H12" s="55">
        <v>52.800000000000004</v>
      </c>
      <c r="I12" s="55">
        <v>57.2</v>
      </c>
    </row>
    <row r="13" spans="1:33">
      <c r="A13" s="70">
        <v>31</v>
      </c>
      <c r="B13" s="55">
        <v>21</v>
      </c>
      <c r="C13" s="55">
        <v>53</v>
      </c>
      <c r="D13" s="56">
        <v>36</v>
      </c>
      <c r="E13" s="57">
        <v>4</v>
      </c>
      <c r="F13" s="55">
        <v>43</v>
      </c>
      <c r="G13" s="55">
        <v>23</v>
      </c>
      <c r="H13" s="55">
        <v>32</v>
      </c>
      <c r="I13" s="55">
        <v>25</v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  <c r="U13" s="152"/>
      <c r="V13" s="152"/>
      <c r="W13" s="152"/>
      <c r="X13" s="152"/>
      <c r="Y13" s="152"/>
      <c r="Z13" s="152"/>
      <c r="AA13" s="152"/>
      <c r="AB13" s="152"/>
      <c r="AC13" s="152"/>
      <c r="AD13" s="152"/>
      <c r="AE13" s="152"/>
      <c r="AF13" s="152"/>
      <c r="AG13" s="152"/>
    </row>
    <row r="14" spans="1:33" ht="21">
      <c r="A14" s="70">
        <v>32</v>
      </c>
      <c r="B14" s="55">
        <v>0</v>
      </c>
      <c r="C14" s="55">
        <v>0</v>
      </c>
      <c r="D14" s="56">
        <v>0</v>
      </c>
      <c r="E14" s="57">
        <v>0</v>
      </c>
      <c r="F14" s="55">
        <v>15</v>
      </c>
      <c r="G14" s="55">
        <v>4</v>
      </c>
      <c r="H14" s="55">
        <v>23</v>
      </c>
      <c r="I14" s="55">
        <v>6</v>
      </c>
      <c r="K14" s="152"/>
      <c r="L14" s="156"/>
      <c r="M14" s="156"/>
      <c r="N14" s="156"/>
      <c r="O14" s="156"/>
      <c r="P14" s="156"/>
      <c r="Q14" s="156"/>
      <c r="R14" s="156"/>
      <c r="S14" s="156"/>
      <c r="T14" s="152"/>
      <c r="U14" s="152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</row>
    <row r="15" spans="1:33">
      <c r="A15" s="70">
        <v>33</v>
      </c>
      <c r="B15" s="55">
        <v>21</v>
      </c>
      <c r="C15" s="55">
        <v>6</v>
      </c>
      <c r="D15" s="56">
        <v>11</v>
      </c>
      <c r="E15" s="57">
        <v>0</v>
      </c>
      <c r="F15" s="55">
        <v>19</v>
      </c>
      <c r="G15" s="55">
        <v>10</v>
      </c>
      <c r="H15" s="55">
        <v>19</v>
      </c>
      <c r="I15" s="55">
        <v>14</v>
      </c>
      <c r="K15" s="152"/>
      <c r="L15" s="153"/>
      <c r="M15" s="153"/>
      <c r="N15" s="153"/>
      <c r="O15" s="153"/>
      <c r="P15" s="153"/>
      <c r="Q15" s="153"/>
      <c r="R15" s="153"/>
      <c r="S15" s="153"/>
      <c r="T15" s="152"/>
      <c r="U15" s="152"/>
      <c r="V15" s="153"/>
      <c r="W15" s="157"/>
      <c r="X15" s="153"/>
      <c r="Y15" s="157"/>
      <c r="Z15" s="157"/>
      <c r="AA15" s="157"/>
      <c r="AB15" s="153"/>
      <c r="AC15" s="157"/>
      <c r="AD15" s="157"/>
      <c r="AE15" s="157"/>
      <c r="AF15" s="157"/>
      <c r="AG15" s="157"/>
    </row>
    <row r="16" spans="1:33">
      <c r="A16" s="70">
        <v>34</v>
      </c>
      <c r="B16" s="55">
        <v>34</v>
      </c>
      <c r="C16" s="55">
        <v>26</v>
      </c>
      <c r="D16" s="56">
        <v>20</v>
      </c>
      <c r="E16" s="57">
        <v>6</v>
      </c>
      <c r="F16" s="55">
        <v>44</v>
      </c>
      <c r="G16" s="55">
        <v>23</v>
      </c>
      <c r="H16" s="55">
        <v>46</v>
      </c>
      <c r="I16" s="55">
        <v>38</v>
      </c>
      <c r="K16" s="153"/>
      <c r="L16" s="158"/>
      <c r="M16" s="158"/>
      <c r="N16" s="158"/>
      <c r="O16" s="158"/>
      <c r="P16" s="158"/>
      <c r="Q16" s="158"/>
      <c r="R16" s="158"/>
      <c r="S16" s="158"/>
      <c r="T16" s="152"/>
      <c r="U16" s="153"/>
      <c r="V16" s="158"/>
      <c r="W16" s="158"/>
      <c r="X16" s="158"/>
      <c r="Y16" s="158"/>
      <c r="Z16" s="158"/>
      <c r="AA16" s="158"/>
      <c r="AB16" s="158"/>
      <c r="AC16" s="158"/>
      <c r="AD16" s="158"/>
      <c r="AE16" s="158"/>
      <c r="AF16" s="159"/>
      <c r="AG16" s="159"/>
    </row>
    <row r="17" spans="1:33">
      <c r="A17" s="70">
        <v>35</v>
      </c>
      <c r="B17" s="55">
        <v>44</v>
      </c>
      <c r="C17" s="55">
        <v>53.900000000000006</v>
      </c>
      <c r="D17" s="56">
        <v>34.1</v>
      </c>
      <c r="E17" s="57">
        <v>4.4000000000000004</v>
      </c>
      <c r="F17" s="55">
        <v>59.400000000000006</v>
      </c>
      <c r="G17" s="55">
        <v>39.6</v>
      </c>
      <c r="H17" s="55">
        <v>55.000000000000007</v>
      </c>
      <c r="I17" s="55">
        <v>51.7</v>
      </c>
      <c r="K17" s="153"/>
      <c r="L17" s="158"/>
      <c r="M17" s="158"/>
      <c r="N17" s="158"/>
      <c r="O17" s="158"/>
      <c r="P17" s="158"/>
      <c r="Q17" s="158"/>
      <c r="R17" s="158"/>
      <c r="S17" s="158"/>
      <c r="T17" s="152"/>
      <c r="U17" s="153"/>
      <c r="V17" s="158"/>
      <c r="W17" s="158"/>
      <c r="X17" s="158"/>
      <c r="Y17" s="158"/>
      <c r="Z17" s="158"/>
      <c r="AA17" s="158"/>
      <c r="AB17" s="158"/>
      <c r="AC17" s="158"/>
      <c r="AD17" s="158"/>
      <c r="AE17" s="158"/>
      <c r="AF17" s="158"/>
      <c r="AG17" s="158"/>
    </row>
    <row r="18" spans="1:33">
      <c r="A18" s="70">
        <v>36</v>
      </c>
      <c r="B18" s="55">
        <v>25.3</v>
      </c>
      <c r="C18" s="55">
        <v>47.300000000000004</v>
      </c>
      <c r="D18" s="56">
        <v>35.200000000000003</v>
      </c>
      <c r="E18" s="57">
        <v>4.4000000000000004</v>
      </c>
      <c r="F18" s="55">
        <v>57.2</v>
      </c>
      <c r="G18" s="55">
        <v>45.1</v>
      </c>
      <c r="H18" s="55">
        <v>97.9</v>
      </c>
      <c r="I18" s="55">
        <v>67.100000000000009</v>
      </c>
      <c r="K18" s="153"/>
      <c r="L18" s="158"/>
      <c r="M18" s="158"/>
      <c r="N18" s="158"/>
      <c r="O18" s="158"/>
      <c r="P18" s="158"/>
      <c r="Q18" s="158"/>
      <c r="R18" s="158"/>
      <c r="S18" s="158"/>
      <c r="T18" s="152"/>
      <c r="U18" s="153"/>
      <c r="V18" s="158"/>
      <c r="W18" s="158"/>
      <c r="X18" s="158"/>
      <c r="Y18" s="158"/>
      <c r="Z18" s="158"/>
      <c r="AA18" s="158"/>
      <c r="AB18" s="158"/>
      <c r="AC18" s="158"/>
      <c r="AD18" s="158"/>
      <c r="AE18" s="158"/>
      <c r="AF18" s="158"/>
      <c r="AG18" s="159"/>
    </row>
    <row r="19" spans="1:33">
      <c r="A19" s="70">
        <v>37</v>
      </c>
      <c r="B19" s="55">
        <v>39</v>
      </c>
      <c r="C19" s="55">
        <v>37</v>
      </c>
      <c r="D19" s="56">
        <v>21</v>
      </c>
      <c r="E19" s="57">
        <v>3</v>
      </c>
      <c r="F19" s="55">
        <v>46</v>
      </c>
      <c r="G19" s="55">
        <v>21</v>
      </c>
      <c r="H19" s="55">
        <v>40</v>
      </c>
      <c r="I19" s="55">
        <v>37</v>
      </c>
      <c r="K19" s="153"/>
      <c r="L19" s="158"/>
      <c r="M19" s="158"/>
      <c r="N19" s="158"/>
      <c r="O19" s="158"/>
      <c r="P19" s="158"/>
      <c r="Q19" s="158"/>
      <c r="R19" s="158"/>
      <c r="S19" s="158"/>
      <c r="T19" s="152"/>
      <c r="U19" s="153"/>
      <c r="V19" s="158"/>
      <c r="W19" s="158"/>
      <c r="X19" s="158"/>
      <c r="Y19" s="158"/>
      <c r="Z19" s="158"/>
      <c r="AA19" s="159"/>
      <c r="AB19" s="158"/>
      <c r="AC19" s="158"/>
      <c r="AD19" s="158"/>
      <c r="AE19" s="158"/>
      <c r="AF19" s="159"/>
      <c r="AG19" s="158"/>
    </row>
    <row r="20" spans="1:33">
      <c r="A20" s="70">
        <v>38</v>
      </c>
      <c r="B20" s="55">
        <v>25</v>
      </c>
      <c r="C20" s="55">
        <v>16</v>
      </c>
      <c r="D20" s="56">
        <v>17</v>
      </c>
      <c r="E20" s="57">
        <v>1</v>
      </c>
      <c r="F20" s="55">
        <v>29</v>
      </c>
      <c r="G20" s="55">
        <v>22</v>
      </c>
      <c r="H20" s="55">
        <v>21</v>
      </c>
      <c r="I20" s="55">
        <v>15</v>
      </c>
      <c r="K20" s="153"/>
      <c r="L20" s="158"/>
      <c r="M20" s="158"/>
      <c r="N20" s="158"/>
      <c r="O20" s="158"/>
      <c r="P20" s="158"/>
      <c r="Q20" s="158"/>
      <c r="R20" s="158"/>
      <c r="S20" s="158"/>
      <c r="T20" s="152"/>
      <c r="U20" s="153"/>
      <c r="V20" s="158"/>
      <c r="W20" s="158"/>
      <c r="X20" s="158"/>
      <c r="Y20" s="158"/>
      <c r="Z20" s="158"/>
      <c r="AA20" s="159"/>
      <c r="AB20" s="158"/>
      <c r="AC20" s="158"/>
      <c r="AD20" s="158"/>
      <c r="AE20" s="158"/>
      <c r="AF20" s="158"/>
      <c r="AG20" s="158"/>
    </row>
    <row r="21" spans="1:33">
      <c r="A21" s="70">
        <v>39</v>
      </c>
      <c r="B21" s="55">
        <v>24</v>
      </c>
      <c r="C21" s="55">
        <v>26</v>
      </c>
      <c r="D21" s="56">
        <v>11</v>
      </c>
      <c r="E21" s="57">
        <v>0</v>
      </c>
      <c r="F21" s="55">
        <v>26</v>
      </c>
      <c r="G21" s="55">
        <v>31</v>
      </c>
      <c r="H21" s="55">
        <v>38</v>
      </c>
      <c r="I21" s="55">
        <v>25</v>
      </c>
      <c r="K21" s="153"/>
      <c r="L21" s="158"/>
      <c r="M21" s="158"/>
      <c r="N21" s="158"/>
      <c r="O21" s="158"/>
      <c r="P21" s="158"/>
      <c r="Q21" s="158"/>
      <c r="R21" s="158"/>
      <c r="S21" s="158"/>
      <c r="T21" s="152"/>
      <c r="U21" s="153"/>
      <c r="V21" s="158"/>
      <c r="W21" s="158"/>
      <c r="X21" s="158"/>
      <c r="Y21" s="158"/>
      <c r="Z21" s="158"/>
      <c r="AA21" s="158"/>
      <c r="AB21" s="158"/>
      <c r="AC21" s="158"/>
      <c r="AD21" s="158"/>
      <c r="AE21" s="158"/>
      <c r="AF21" s="158"/>
      <c r="AG21" s="158"/>
    </row>
    <row r="22" spans="1:33">
      <c r="A22" s="70">
        <v>40</v>
      </c>
      <c r="B22" s="55">
        <v>44</v>
      </c>
      <c r="C22" s="55">
        <v>40.700000000000003</v>
      </c>
      <c r="D22" s="56">
        <v>27.500000000000004</v>
      </c>
      <c r="E22" s="57">
        <v>3.3000000000000003</v>
      </c>
      <c r="F22" s="55">
        <v>49.500000000000007</v>
      </c>
      <c r="G22" s="55">
        <v>41.800000000000004</v>
      </c>
      <c r="H22" s="55">
        <v>57.2</v>
      </c>
      <c r="I22" s="55">
        <v>41.800000000000004</v>
      </c>
      <c r="K22" s="152"/>
      <c r="L22" s="153"/>
      <c r="M22" s="153"/>
      <c r="N22" s="153"/>
      <c r="O22" s="153"/>
      <c r="P22" s="153"/>
      <c r="Q22" s="153"/>
      <c r="R22" s="153"/>
      <c r="S22" s="153"/>
      <c r="T22" s="152"/>
      <c r="U22" s="152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</row>
    <row r="23" spans="1:33">
      <c r="A23" s="70">
        <v>41</v>
      </c>
      <c r="B23" s="55">
        <v>30.800000000000004</v>
      </c>
      <c r="C23" s="55">
        <v>47.300000000000004</v>
      </c>
      <c r="D23" s="56">
        <v>17.600000000000001</v>
      </c>
      <c r="E23" s="57">
        <v>3.3000000000000003</v>
      </c>
      <c r="F23" s="55">
        <v>61.600000000000009</v>
      </c>
      <c r="G23" s="55">
        <v>39.6</v>
      </c>
      <c r="H23" s="55">
        <v>57.2</v>
      </c>
      <c r="I23" s="55">
        <v>82.5</v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  <c r="U23" s="152"/>
      <c r="V23" s="152"/>
      <c r="W23" s="152"/>
      <c r="X23" s="152"/>
      <c r="Y23" s="152"/>
      <c r="Z23" s="152"/>
      <c r="AA23" s="152"/>
      <c r="AB23" s="152"/>
      <c r="AC23" s="152"/>
      <c r="AD23" s="152"/>
      <c r="AE23" s="152"/>
      <c r="AF23" s="152"/>
      <c r="AG23" s="152"/>
    </row>
    <row r="24" spans="1:33">
      <c r="A24" s="70">
        <v>42</v>
      </c>
      <c r="B24" s="55">
        <v>28</v>
      </c>
      <c r="C24" s="55">
        <v>16</v>
      </c>
      <c r="D24" s="56">
        <v>13</v>
      </c>
      <c r="E24" s="57">
        <v>3</v>
      </c>
      <c r="F24" s="55">
        <v>26</v>
      </c>
      <c r="G24" s="55">
        <v>14</v>
      </c>
      <c r="H24" s="55">
        <v>27</v>
      </c>
      <c r="I24" s="55">
        <v>21</v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52"/>
      <c r="AE24" s="152"/>
      <c r="AF24" s="152"/>
      <c r="AG24" s="152"/>
    </row>
    <row r="25" spans="1:33">
      <c r="A25" s="70">
        <v>43</v>
      </c>
      <c r="B25" s="55">
        <v>20</v>
      </c>
      <c r="C25" s="55">
        <v>28</v>
      </c>
      <c r="D25" s="56">
        <v>13</v>
      </c>
      <c r="E25" s="57">
        <v>3</v>
      </c>
      <c r="F25" s="55">
        <v>25</v>
      </c>
      <c r="G25" s="55">
        <v>15</v>
      </c>
      <c r="H25" s="55">
        <v>23</v>
      </c>
      <c r="I25" s="55">
        <v>19</v>
      </c>
      <c r="K25" s="152"/>
      <c r="L25" s="153"/>
      <c r="M25" s="153"/>
      <c r="N25" s="153"/>
      <c r="O25" s="153"/>
      <c r="P25" s="153"/>
      <c r="Q25" s="153"/>
      <c r="R25" s="153"/>
      <c r="S25" s="153"/>
      <c r="T25" s="152"/>
      <c r="U25" s="152"/>
      <c r="V25" s="153"/>
      <c r="W25" s="157"/>
      <c r="X25" s="153"/>
      <c r="Y25" s="157"/>
      <c r="Z25" s="157"/>
      <c r="AA25" s="157"/>
      <c r="AB25" s="153"/>
      <c r="AC25" s="157"/>
      <c r="AD25" s="157"/>
      <c r="AE25" s="157"/>
      <c r="AF25" s="157"/>
      <c r="AG25" s="157"/>
    </row>
    <row r="26" spans="1:33">
      <c r="A26" s="70">
        <v>44</v>
      </c>
      <c r="B26" s="55">
        <v>24</v>
      </c>
      <c r="C26" s="55">
        <v>19</v>
      </c>
      <c r="D26" s="56">
        <v>18</v>
      </c>
      <c r="E26" s="57">
        <v>4</v>
      </c>
      <c r="F26" s="55">
        <v>34</v>
      </c>
      <c r="G26" s="55">
        <v>34</v>
      </c>
      <c r="H26" s="55">
        <v>30</v>
      </c>
      <c r="I26" s="55">
        <v>21</v>
      </c>
      <c r="K26" s="153"/>
      <c r="L26" s="154"/>
      <c r="M26" s="154"/>
      <c r="N26" s="154"/>
      <c r="O26" s="154"/>
      <c r="P26" s="154"/>
      <c r="Q26" s="154"/>
      <c r="R26" s="154"/>
      <c r="S26" s="154"/>
      <c r="T26" s="152"/>
      <c r="U26" s="153"/>
      <c r="V26" s="154"/>
      <c r="W26" s="154"/>
      <c r="X26" s="154"/>
      <c r="Y26" s="154"/>
      <c r="Z26" s="154"/>
      <c r="AA26" s="154"/>
      <c r="AB26" s="154"/>
      <c r="AC26" s="154"/>
      <c r="AD26" s="154"/>
      <c r="AE26" s="154"/>
      <c r="AF26" s="154"/>
      <c r="AG26" s="154"/>
    </row>
    <row r="27" spans="1:33">
      <c r="A27" s="70">
        <v>45</v>
      </c>
      <c r="B27" s="55">
        <v>34.1</v>
      </c>
      <c r="C27" s="55">
        <v>44</v>
      </c>
      <c r="D27" s="56">
        <v>22</v>
      </c>
      <c r="E27" s="57">
        <v>0</v>
      </c>
      <c r="F27" s="55">
        <v>39.6</v>
      </c>
      <c r="G27" s="55">
        <v>28.6</v>
      </c>
      <c r="H27" s="55">
        <v>41.800000000000004</v>
      </c>
      <c r="I27" s="55">
        <v>44</v>
      </c>
      <c r="K27" s="153"/>
      <c r="L27" s="154"/>
      <c r="M27" s="154"/>
      <c r="N27" s="154"/>
      <c r="O27" s="154"/>
      <c r="P27" s="154"/>
      <c r="Q27" s="154"/>
      <c r="R27" s="154"/>
      <c r="S27" s="154"/>
      <c r="T27" s="152"/>
      <c r="U27" s="153"/>
      <c r="V27" s="154"/>
      <c r="W27" s="154"/>
      <c r="X27" s="154"/>
      <c r="Y27" s="154"/>
      <c r="Z27" s="154"/>
      <c r="AA27" s="154"/>
      <c r="AB27" s="154"/>
      <c r="AC27" s="154"/>
      <c r="AD27" s="154"/>
      <c r="AE27" s="154"/>
      <c r="AF27" s="154"/>
      <c r="AG27" s="154"/>
    </row>
    <row r="28" spans="1:33">
      <c r="A28" s="70">
        <v>46</v>
      </c>
      <c r="B28" s="55">
        <v>21</v>
      </c>
      <c r="C28" s="55">
        <v>16</v>
      </c>
      <c r="D28" s="56">
        <v>13</v>
      </c>
      <c r="E28" s="57">
        <v>0</v>
      </c>
      <c r="F28" s="55">
        <v>26</v>
      </c>
      <c r="G28" s="55">
        <v>15</v>
      </c>
      <c r="H28" s="55">
        <v>22</v>
      </c>
      <c r="I28" s="55">
        <v>9</v>
      </c>
      <c r="K28" s="153"/>
      <c r="L28" s="154"/>
      <c r="M28" s="154"/>
      <c r="N28" s="154"/>
      <c r="O28" s="154"/>
      <c r="P28" s="154"/>
      <c r="Q28" s="154"/>
      <c r="R28" s="154"/>
      <c r="S28" s="154"/>
      <c r="T28" s="152"/>
      <c r="U28" s="153"/>
      <c r="V28" s="154"/>
      <c r="W28" s="154"/>
      <c r="X28" s="154"/>
      <c r="Y28" s="154"/>
      <c r="Z28" s="154"/>
      <c r="AA28" s="154"/>
      <c r="AB28" s="154"/>
      <c r="AC28" s="154"/>
      <c r="AD28" s="154"/>
      <c r="AE28" s="154"/>
      <c r="AF28" s="154"/>
      <c r="AG28" s="154"/>
    </row>
    <row r="29" spans="1:33">
      <c r="A29" s="70">
        <v>47</v>
      </c>
      <c r="B29" s="55">
        <v>24</v>
      </c>
      <c r="C29" s="55">
        <v>53</v>
      </c>
      <c r="D29" s="56">
        <v>32</v>
      </c>
      <c r="E29" s="57">
        <v>5</v>
      </c>
      <c r="F29" s="55">
        <v>71</v>
      </c>
      <c r="G29" s="55">
        <v>46</v>
      </c>
      <c r="H29" s="55">
        <v>80</v>
      </c>
      <c r="I29" s="55">
        <v>59</v>
      </c>
      <c r="K29" s="153"/>
      <c r="L29" s="154"/>
      <c r="M29" s="154"/>
      <c r="N29" s="154"/>
      <c r="O29" s="154"/>
      <c r="P29" s="154"/>
      <c r="Q29" s="154"/>
      <c r="R29" s="154"/>
      <c r="S29" s="154"/>
      <c r="T29" s="152"/>
      <c r="U29" s="153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</row>
    <row r="30" spans="1:33">
      <c r="A30" s="70">
        <v>48</v>
      </c>
      <c r="B30" s="55">
        <v>21</v>
      </c>
      <c r="C30" s="55">
        <v>13</v>
      </c>
      <c r="D30" s="56">
        <v>6</v>
      </c>
      <c r="E30" s="57">
        <v>5</v>
      </c>
      <c r="F30" s="55">
        <v>14</v>
      </c>
      <c r="G30" s="55">
        <v>17</v>
      </c>
      <c r="H30" s="55">
        <v>49</v>
      </c>
      <c r="I30" s="55">
        <v>21</v>
      </c>
      <c r="K30" s="153"/>
      <c r="L30" s="154"/>
      <c r="M30" s="154"/>
      <c r="N30" s="154"/>
      <c r="O30" s="154"/>
      <c r="P30" s="154"/>
      <c r="Q30" s="154"/>
      <c r="R30" s="154"/>
      <c r="S30" s="154"/>
      <c r="T30" s="152"/>
      <c r="U30" s="153"/>
      <c r="V30" s="154"/>
      <c r="W30" s="154"/>
      <c r="X30" s="154"/>
      <c r="Y30" s="154"/>
      <c r="Z30" s="154"/>
      <c r="AA30" s="154"/>
      <c r="AB30" s="154"/>
      <c r="AC30" s="154"/>
      <c r="AD30" s="154"/>
      <c r="AE30" s="154"/>
      <c r="AF30" s="154"/>
      <c r="AG30" s="154"/>
    </row>
    <row r="31" spans="1:33" ht="16.5" thickBot="1">
      <c r="A31" s="71">
        <v>49</v>
      </c>
      <c r="B31" s="58">
        <v>23</v>
      </c>
      <c r="C31" s="58">
        <v>18</v>
      </c>
      <c r="D31" s="59">
        <v>6</v>
      </c>
      <c r="E31" s="60">
        <v>0</v>
      </c>
      <c r="F31" s="58">
        <v>22</v>
      </c>
      <c r="G31" s="58">
        <v>13</v>
      </c>
      <c r="H31" s="58">
        <v>24</v>
      </c>
      <c r="I31" s="58">
        <v>15</v>
      </c>
      <c r="K31" s="153"/>
      <c r="L31" s="154"/>
      <c r="M31" s="154"/>
      <c r="N31" s="154"/>
      <c r="O31" s="154"/>
      <c r="P31" s="154"/>
      <c r="Q31" s="154"/>
      <c r="R31" s="154"/>
      <c r="S31" s="154"/>
      <c r="T31" s="152"/>
      <c r="U31" s="153"/>
      <c r="V31" s="154"/>
      <c r="W31" s="154"/>
      <c r="X31" s="154"/>
      <c r="Y31" s="154"/>
      <c r="Z31" s="154"/>
      <c r="AA31" s="154"/>
      <c r="AB31" s="154"/>
      <c r="AC31" s="154"/>
      <c r="AD31" s="154"/>
      <c r="AE31" s="154"/>
      <c r="AF31" s="154"/>
      <c r="AG31" s="154"/>
    </row>
    <row r="32" spans="1:33">
      <c r="A32" s="72">
        <v>60</v>
      </c>
      <c r="B32" s="52">
        <v>9</v>
      </c>
      <c r="C32" s="52">
        <v>10</v>
      </c>
      <c r="D32" s="53">
        <v>6</v>
      </c>
      <c r="E32" s="54">
        <v>0</v>
      </c>
      <c r="F32" s="52">
        <v>11</v>
      </c>
      <c r="G32" s="52">
        <v>4</v>
      </c>
      <c r="H32" s="52">
        <v>8</v>
      </c>
      <c r="I32" s="52">
        <v>8</v>
      </c>
      <c r="K32" s="152"/>
      <c r="L32" s="154"/>
      <c r="M32" s="154"/>
      <c r="N32" s="154"/>
      <c r="O32" s="154"/>
      <c r="P32" s="154"/>
      <c r="Q32" s="154"/>
      <c r="R32" s="154"/>
      <c r="S32" s="154"/>
      <c r="T32" s="152"/>
      <c r="U32" s="152"/>
      <c r="V32" s="158"/>
      <c r="W32" s="158"/>
      <c r="X32" s="158"/>
      <c r="Y32" s="158"/>
      <c r="Z32" s="158"/>
      <c r="AA32" s="158"/>
      <c r="AB32" s="158"/>
      <c r="AC32" s="158"/>
      <c r="AD32" s="158"/>
      <c r="AE32" s="158"/>
      <c r="AF32" s="158"/>
      <c r="AG32" s="158"/>
    </row>
    <row r="33" spans="1:33">
      <c r="A33" s="73">
        <v>61</v>
      </c>
      <c r="B33" s="55">
        <v>15.3</v>
      </c>
      <c r="C33" s="55">
        <v>9.9</v>
      </c>
      <c r="D33" s="56">
        <v>6.3</v>
      </c>
      <c r="E33" s="57">
        <v>0.9</v>
      </c>
      <c r="F33" s="55">
        <v>16.2</v>
      </c>
      <c r="G33" s="55">
        <v>6.3</v>
      </c>
      <c r="H33" s="55">
        <v>10.8</v>
      </c>
      <c r="I33" s="55">
        <v>10.8</v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</row>
    <row r="34" spans="1:33">
      <c r="A34" s="73">
        <v>62</v>
      </c>
      <c r="B34" s="55">
        <v>23.400000000000002</v>
      </c>
      <c r="C34" s="55">
        <v>13.5</v>
      </c>
      <c r="D34" s="56">
        <v>12.6</v>
      </c>
      <c r="E34" s="57">
        <v>4.5</v>
      </c>
      <c r="F34" s="55">
        <v>27</v>
      </c>
      <c r="G34" s="55">
        <v>8.1</v>
      </c>
      <c r="H34" s="55">
        <v>16.2</v>
      </c>
      <c r="I34" s="55">
        <v>19.8</v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</row>
    <row r="35" spans="1:33">
      <c r="A35" s="73">
        <v>63</v>
      </c>
      <c r="B35" s="55">
        <v>4.5</v>
      </c>
      <c r="C35" s="55">
        <v>9</v>
      </c>
      <c r="D35" s="56">
        <v>8.1</v>
      </c>
      <c r="E35" s="57">
        <v>0.9</v>
      </c>
      <c r="F35" s="55">
        <v>18</v>
      </c>
      <c r="G35" s="55">
        <v>13.5</v>
      </c>
      <c r="H35" s="55">
        <v>18</v>
      </c>
      <c r="I35" s="55">
        <v>6.3</v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152"/>
      <c r="AC35" s="152"/>
      <c r="AD35" s="152"/>
      <c r="AE35" s="152"/>
      <c r="AF35" s="152"/>
      <c r="AG35" s="152"/>
    </row>
    <row r="36" spans="1:33">
      <c r="A36" s="73">
        <v>64</v>
      </c>
      <c r="B36" s="55">
        <v>27</v>
      </c>
      <c r="C36" s="55">
        <v>20</v>
      </c>
      <c r="D36" s="56">
        <v>14</v>
      </c>
      <c r="E36" s="57">
        <v>2</v>
      </c>
      <c r="F36" s="55">
        <v>40</v>
      </c>
      <c r="G36" s="55">
        <v>19</v>
      </c>
      <c r="H36" s="55">
        <v>34</v>
      </c>
      <c r="I36" s="55">
        <v>31</v>
      </c>
    </row>
    <row r="37" spans="1:33">
      <c r="A37" s="73">
        <v>65</v>
      </c>
      <c r="B37" s="55">
        <v>24</v>
      </c>
      <c r="C37" s="55">
        <v>20</v>
      </c>
      <c r="D37" s="56">
        <v>25</v>
      </c>
      <c r="E37" s="57">
        <v>4</v>
      </c>
      <c r="F37" s="55">
        <v>76</v>
      </c>
      <c r="G37" s="55">
        <v>27</v>
      </c>
      <c r="H37" s="55">
        <v>63</v>
      </c>
      <c r="I37" s="55">
        <v>57</v>
      </c>
    </row>
    <row r="38" spans="1:33">
      <c r="A38" s="73">
        <v>66</v>
      </c>
      <c r="B38" s="55">
        <v>21</v>
      </c>
      <c r="C38" s="55">
        <v>10</v>
      </c>
      <c r="D38" s="56">
        <v>6</v>
      </c>
      <c r="E38" s="57">
        <v>1</v>
      </c>
      <c r="F38" s="55">
        <v>15</v>
      </c>
      <c r="G38" s="55">
        <v>16</v>
      </c>
      <c r="H38" s="55">
        <v>11</v>
      </c>
      <c r="I38" s="55">
        <v>12</v>
      </c>
    </row>
    <row r="39" spans="1:33">
      <c r="A39" s="73">
        <v>67</v>
      </c>
      <c r="B39" s="55">
        <v>14</v>
      </c>
      <c r="C39" s="55">
        <v>10</v>
      </c>
      <c r="D39" s="56">
        <v>11</v>
      </c>
      <c r="E39" s="57">
        <v>3</v>
      </c>
      <c r="F39" s="55">
        <v>18</v>
      </c>
      <c r="G39" s="55">
        <v>5</v>
      </c>
      <c r="H39" s="55">
        <v>17</v>
      </c>
      <c r="I39" s="55">
        <v>16</v>
      </c>
    </row>
    <row r="40" spans="1:33">
      <c r="A40" s="73">
        <v>68</v>
      </c>
      <c r="B40" s="55">
        <v>11</v>
      </c>
      <c r="C40" s="55">
        <v>14</v>
      </c>
      <c r="D40" s="56">
        <v>13</v>
      </c>
      <c r="E40" s="57">
        <v>3</v>
      </c>
      <c r="F40" s="55">
        <v>36</v>
      </c>
      <c r="G40" s="55">
        <v>17</v>
      </c>
      <c r="H40" s="55">
        <v>23</v>
      </c>
      <c r="I40" s="55">
        <v>27</v>
      </c>
    </row>
    <row r="41" spans="1:33">
      <c r="A41" s="73">
        <v>69</v>
      </c>
      <c r="B41" s="55">
        <v>36</v>
      </c>
      <c r="C41" s="55">
        <v>28</v>
      </c>
      <c r="D41" s="56">
        <v>16</v>
      </c>
      <c r="E41" s="57">
        <v>1</v>
      </c>
      <c r="F41" s="55">
        <v>43</v>
      </c>
      <c r="G41" s="55">
        <v>25</v>
      </c>
      <c r="H41" s="55">
        <v>38</v>
      </c>
      <c r="I41" s="55">
        <v>58</v>
      </c>
    </row>
    <row r="42" spans="1:33">
      <c r="A42" s="73">
        <v>70</v>
      </c>
      <c r="B42" s="55">
        <v>30</v>
      </c>
      <c r="C42" s="55">
        <v>27</v>
      </c>
      <c r="D42" s="56">
        <v>33</v>
      </c>
      <c r="E42" s="57">
        <v>7</v>
      </c>
      <c r="F42" s="55">
        <v>49</v>
      </c>
      <c r="G42" s="55">
        <v>25</v>
      </c>
      <c r="H42" s="55">
        <v>45</v>
      </c>
      <c r="I42" s="55">
        <v>45</v>
      </c>
    </row>
    <row r="43" spans="1:33">
      <c r="A43" s="73">
        <v>71</v>
      </c>
      <c r="B43" s="55">
        <v>34</v>
      </c>
      <c r="C43" s="55">
        <v>20</v>
      </c>
      <c r="D43" s="56">
        <v>26</v>
      </c>
      <c r="E43" s="57">
        <v>5</v>
      </c>
      <c r="F43" s="55">
        <v>51</v>
      </c>
      <c r="G43" s="55">
        <v>22</v>
      </c>
      <c r="H43" s="55">
        <v>40</v>
      </c>
      <c r="I43" s="55">
        <v>31</v>
      </c>
    </row>
    <row r="44" spans="1:33">
      <c r="A44" s="73">
        <v>72</v>
      </c>
      <c r="B44" s="55">
        <v>14</v>
      </c>
      <c r="C44" s="55">
        <v>10</v>
      </c>
      <c r="D44" s="56">
        <v>7</v>
      </c>
      <c r="E44" s="57">
        <v>0</v>
      </c>
      <c r="F44" s="55">
        <v>22</v>
      </c>
      <c r="G44" s="55">
        <v>7</v>
      </c>
      <c r="H44" s="55">
        <v>12</v>
      </c>
      <c r="I44" s="55">
        <v>14</v>
      </c>
    </row>
    <row r="45" spans="1:33">
      <c r="A45" s="73">
        <v>73</v>
      </c>
      <c r="B45" s="55">
        <v>42</v>
      </c>
      <c r="C45" s="55">
        <v>31</v>
      </c>
      <c r="D45" s="56">
        <v>24</v>
      </c>
      <c r="E45" s="57">
        <v>3</v>
      </c>
      <c r="F45" s="55">
        <v>56</v>
      </c>
      <c r="G45" s="55">
        <v>30</v>
      </c>
      <c r="H45" s="55">
        <v>45</v>
      </c>
      <c r="I45" s="55">
        <v>42</v>
      </c>
    </row>
    <row r="46" spans="1:33">
      <c r="A46" s="73">
        <v>74</v>
      </c>
      <c r="B46" s="55">
        <v>25</v>
      </c>
      <c r="C46" s="55">
        <v>31</v>
      </c>
      <c r="D46" s="56">
        <v>10</v>
      </c>
      <c r="E46" s="57">
        <v>2</v>
      </c>
      <c r="F46" s="55">
        <v>46</v>
      </c>
      <c r="G46" s="55">
        <v>17</v>
      </c>
      <c r="H46" s="55">
        <v>19</v>
      </c>
      <c r="I46" s="55">
        <v>33</v>
      </c>
    </row>
    <row r="47" spans="1:33">
      <c r="A47" s="73">
        <v>75</v>
      </c>
      <c r="B47" s="55">
        <v>21</v>
      </c>
      <c r="C47" s="55">
        <v>23</v>
      </c>
      <c r="D47" s="56">
        <v>25</v>
      </c>
      <c r="E47" s="57">
        <v>2</v>
      </c>
      <c r="F47" s="55">
        <v>49</v>
      </c>
      <c r="G47" s="55">
        <v>24</v>
      </c>
      <c r="H47" s="55">
        <v>31</v>
      </c>
      <c r="I47" s="55">
        <v>28</v>
      </c>
    </row>
    <row r="48" spans="1:33">
      <c r="A48" s="73">
        <v>76</v>
      </c>
      <c r="B48" s="55">
        <v>44</v>
      </c>
      <c r="C48" s="55">
        <v>38.5</v>
      </c>
      <c r="D48" s="56">
        <v>45.1</v>
      </c>
      <c r="E48" s="57">
        <v>1.1000000000000001</v>
      </c>
      <c r="F48" s="55">
        <v>72.600000000000009</v>
      </c>
      <c r="G48" s="55">
        <v>46.2</v>
      </c>
      <c r="H48" s="55">
        <v>61.600000000000009</v>
      </c>
      <c r="I48" s="55">
        <v>70.400000000000006</v>
      </c>
    </row>
    <row r="49" spans="1:9">
      <c r="A49" s="73">
        <v>77</v>
      </c>
      <c r="B49" s="55">
        <v>53.900000000000006</v>
      </c>
      <c r="C49" s="55">
        <v>41.800000000000004</v>
      </c>
      <c r="D49" s="56">
        <v>56.1</v>
      </c>
      <c r="E49" s="57">
        <v>6.6000000000000005</v>
      </c>
      <c r="F49" s="55">
        <v>71.5</v>
      </c>
      <c r="G49" s="55">
        <v>52.800000000000004</v>
      </c>
      <c r="H49" s="55">
        <v>75.900000000000006</v>
      </c>
      <c r="I49" s="55">
        <v>69.300000000000011</v>
      </c>
    </row>
    <row r="50" spans="1:9">
      <c r="A50" s="73">
        <v>78</v>
      </c>
      <c r="B50" s="55">
        <v>48.400000000000006</v>
      </c>
      <c r="C50" s="55">
        <v>42.900000000000006</v>
      </c>
      <c r="D50" s="56">
        <v>24.200000000000003</v>
      </c>
      <c r="E50" s="57">
        <v>5.5</v>
      </c>
      <c r="F50" s="55">
        <v>69.300000000000011</v>
      </c>
      <c r="G50" s="55">
        <v>40.700000000000003</v>
      </c>
      <c r="H50" s="55">
        <v>67.100000000000009</v>
      </c>
      <c r="I50" s="55">
        <v>58.300000000000004</v>
      </c>
    </row>
    <row r="51" spans="1:9">
      <c r="A51" s="73">
        <v>79</v>
      </c>
      <c r="B51" s="55">
        <v>45</v>
      </c>
      <c r="C51" s="55">
        <v>36</v>
      </c>
      <c r="D51" s="56">
        <v>15</v>
      </c>
      <c r="E51" s="57">
        <v>4</v>
      </c>
      <c r="F51" s="55">
        <v>69</v>
      </c>
      <c r="G51" s="55">
        <v>41</v>
      </c>
      <c r="H51" s="55">
        <v>57</v>
      </c>
      <c r="I51" s="55">
        <v>56</v>
      </c>
    </row>
    <row r="52" spans="1:9">
      <c r="A52" s="73">
        <v>80</v>
      </c>
      <c r="B52" s="55">
        <v>40</v>
      </c>
      <c r="C52" s="55">
        <v>41</v>
      </c>
      <c r="D52" s="56">
        <v>32</v>
      </c>
      <c r="E52" s="57">
        <v>4</v>
      </c>
      <c r="F52" s="55">
        <v>66</v>
      </c>
      <c r="G52" s="55">
        <v>32</v>
      </c>
      <c r="H52" s="55">
        <v>93</v>
      </c>
      <c r="I52" s="55">
        <v>81</v>
      </c>
    </row>
    <row r="53" spans="1:9">
      <c r="A53" s="73">
        <v>81</v>
      </c>
      <c r="B53" s="55">
        <v>58.300000000000004</v>
      </c>
      <c r="C53" s="55">
        <v>38.5</v>
      </c>
      <c r="D53" s="56">
        <v>39.6</v>
      </c>
      <c r="E53" s="57">
        <v>9.9</v>
      </c>
      <c r="F53" s="55">
        <v>95.7</v>
      </c>
      <c r="G53" s="55">
        <v>46.2</v>
      </c>
      <c r="H53" s="55">
        <v>100.10000000000001</v>
      </c>
      <c r="I53" s="55">
        <v>73.7</v>
      </c>
    </row>
    <row r="54" spans="1:9">
      <c r="A54" s="73">
        <v>82</v>
      </c>
      <c r="B54" s="55">
        <v>58.300000000000004</v>
      </c>
      <c r="C54" s="55">
        <v>42.900000000000006</v>
      </c>
      <c r="D54" s="56">
        <v>41.800000000000004</v>
      </c>
      <c r="E54" s="57">
        <v>6.6000000000000005</v>
      </c>
      <c r="F54" s="55">
        <v>61.600000000000009</v>
      </c>
      <c r="G54" s="55">
        <v>42.900000000000006</v>
      </c>
      <c r="H54" s="55">
        <v>63.800000000000004</v>
      </c>
      <c r="I54" s="55">
        <v>63.800000000000004</v>
      </c>
    </row>
    <row r="55" spans="1:9">
      <c r="A55" s="73">
        <v>83</v>
      </c>
      <c r="B55" s="55">
        <v>52.800000000000004</v>
      </c>
      <c r="C55" s="55">
        <v>57.2</v>
      </c>
      <c r="D55" s="56">
        <v>27.500000000000004</v>
      </c>
      <c r="E55" s="57">
        <v>7.7000000000000011</v>
      </c>
      <c r="F55" s="55">
        <v>66</v>
      </c>
      <c r="G55" s="55">
        <v>38.5</v>
      </c>
      <c r="H55" s="55">
        <v>82.5</v>
      </c>
      <c r="I55" s="55">
        <v>66</v>
      </c>
    </row>
    <row r="56" spans="1:9">
      <c r="A56" s="73">
        <v>84</v>
      </c>
      <c r="B56" s="55">
        <v>19.8</v>
      </c>
      <c r="C56" s="55">
        <v>10.8</v>
      </c>
      <c r="D56" s="56">
        <v>10.8</v>
      </c>
      <c r="E56" s="57">
        <v>2.7</v>
      </c>
      <c r="F56" s="55">
        <v>24.3</v>
      </c>
      <c r="G56" s="55">
        <v>12.6</v>
      </c>
      <c r="H56" s="55">
        <v>18.900000000000002</v>
      </c>
      <c r="I56" s="55">
        <v>18</v>
      </c>
    </row>
    <row r="57" spans="1:9">
      <c r="A57" s="73">
        <v>85</v>
      </c>
      <c r="B57" s="55">
        <v>49</v>
      </c>
      <c r="C57" s="55">
        <v>37</v>
      </c>
      <c r="D57" s="56">
        <v>32</v>
      </c>
      <c r="E57" s="57">
        <v>2</v>
      </c>
      <c r="F57" s="55">
        <v>81</v>
      </c>
      <c r="G57" s="55">
        <v>36</v>
      </c>
      <c r="H57" s="55">
        <v>53</v>
      </c>
      <c r="I57" s="55">
        <v>54</v>
      </c>
    </row>
    <row r="58" spans="1:9">
      <c r="A58" s="73">
        <v>86</v>
      </c>
      <c r="B58" s="55">
        <v>40</v>
      </c>
      <c r="C58" s="55">
        <v>33</v>
      </c>
      <c r="D58" s="56">
        <v>19</v>
      </c>
      <c r="E58" s="57">
        <v>3</v>
      </c>
      <c r="F58" s="55">
        <v>50</v>
      </c>
      <c r="G58" s="55">
        <v>56</v>
      </c>
      <c r="H58" s="55">
        <v>49</v>
      </c>
      <c r="I58" s="55">
        <v>55</v>
      </c>
    </row>
    <row r="59" spans="1:9">
      <c r="A59" s="73">
        <v>87</v>
      </c>
      <c r="B59" s="55">
        <v>33</v>
      </c>
      <c r="C59" s="55">
        <v>39</v>
      </c>
      <c r="D59" s="56">
        <v>29</v>
      </c>
      <c r="E59" s="57">
        <v>4</v>
      </c>
      <c r="F59" s="55">
        <v>49</v>
      </c>
      <c r="G59" s="55">
        <v>22</v>
      </c>
      <c r="H59" s="55">
        <v>38</v>
      </c>
      <c r="I59" s="55">
        <v>50</v>
      </c>
    </row>
    <row r="60" spans="1:9">
      <c r="A60" s="73">
        <v>88</v>
      </c>
      <c r="B60" s="55">
        <v>53.900000000000006</v>
      </c>
      <c r="C60" s="55">
        <v>48.400000000000006</v>
      </c>
      <c r="D60" s="56">
        <v>37.400000000000006</v>
      </c>
      <c r="E60" s="57">
        <v>9.9</v>
      </c>
      <c r="F60" s="55">
        <v>64.900000000000006</v>
      </c>
      <c r="G60" s="55">
        <v>48.400000000000006</v>
      </c>
      <c r="H60" s="55">
        <v>70.400000000000006</v>
      </c>
      <c r="I60" s="55">
        <v>62.7</v>
      </c>
    </row>
    <row r="61" spans="1:9">
      <c r="A61" s="73">
        <v>89</v>
      </c>
      <c r="B61" s="55">
        <v>34</v>
      </c>
      <c r="C61" s="55">
        <v>30</v>
      </c>
      <c r="D61" s="56">
        <v>20</v>
      </c>
      <c r="E61" s="57">
        <v>3</v>
      </c>
      <c r="F61" s="55">
        <v>44</v>
      </c>
      <c r="G61" s="55">
        <v>50</v>
      </c>
      <c r="H61" s="55">
        <v>69</v>
      </c>
      <c r="I61" s="55">
        <v>50</v>
      </c>
    </row>
    <row r="62" spans="1:9">
      <c r="A62" s="73">
        <v>90</v>
      </c>
      <c r="B62" s="55">
        <v>44</v>
      </c>
      <c r="C62" s="55">
        <v>47.300000000000004</v>
      </c>
      <c r="D62" s="56">
        <v>44</v>
      </c>
      <c r="E62" s="57">
        <v>6.6000000000000005</v>
      </c>
      <c r="F62" s="55">
        <v>68.2</v>
      </c>
      <c r="G62" s="55">
        <v>55.000000000000007</v>
      </c>
      <c r="H62" s="55">
        <v>72.600000000000009</v>
      </c>
      <c r="I62" s="55">
        <v>51.7</v>
      </c>
    </row>
    <row r="63" spans="1:9">
      <c r="A63" s="73">
        <v>91</v>
      </c>
      <c r="B63" s="55">
        <v>26</v>
      </c>
      <c r="C63" s="55">
        <v>22</v>
      </c>
      <c r="D63" s="56">
        <v>32</v>
      </c>
      <c r="E63" s="57">
        <v>6</v>
      </c>
      <c r="F63" s="55">
        <v>39</v>
      </c>
      <c r="G63" s="55">
        <v>28</v>
      </c>
      <c r="H63" s="55">
        <v>51</v>
      </c>
      <c r="I63" s="55">
        <v>44</v>
      </c>
    </row>
    <row r="64" spans="1:9">
      <c r="A64" s="73">
        <v>92</v>
      </c>
      <c r="B64" s="55">
        <v>27</v>
      </c>
      <c r="C64" s="55">
        <v>27</v>
      </c>
      <c r="D64" s="56">
        <v>28</v>
      </c>
      <c r="E64" s="57">
        <v>2</v>
      </c>
      <c r="F64" s="55">
        <v>51</v>
      </c>
      <c r="G64" s="55">
        <v>46</v>
      </c>
      <c r="H64" s="55">
        <v>74</v>
      </c>
      <c r="I64" s="55">
        <v>63</v>
      </c>
    </row>
    <row r="65" spans="1:9">
      <c r="A65" s="73">
        <v>93</v>
      </c>
      <c r="B65" s="55">
        <v>32</v>
      </c>
      <c r="C65" s="55">
        <v>32</v>
      </c>
      <c r="D65" s="56">
        <v>21</v>
      </c>
      <c r="E65" s="57">
        <v>4</v>
      </c>
      <c r="F65" s="55">
        <v>58</v>
      </c>
      <c r="G65" s="55">
        <v>33</v>
      </c>
      <c r="H65" s="55">
        <v>48</v>
      </c>
      <c r="I65" s="55">
        <v>42</v>
      </c>
    </row>
    <row r="66" spans="1:9">
      <c r="A66" s="73">
        <v>94</v>
      </c>
      <c r="B66" s="55">
        <v>33</v>
      </c>
      <c r="C66" s="55">
        <v>25</v>
      </c>
      <c r="D66" s="56">
        <v>26</v>
      </c>
      <c r="E66" s="57">
        <v>3</v>
      </c>
      <c r="F66" s="55">
        <v>58</v>
      </c>
      <c r="G66" s="55">
        <v>43</v>
      </c>
      <c r="H66" s="55">
        <v>76</v>
      </c>
      <c r="I66" s="55">
        <v>53</v>
      </c>
    </row>
    <row r="67" spans="1:9">
      <c r="A67" s="73">
        <v>95</v>
      </c>
      <c r="B67" s="55">
        <v>48</v>
      </c>
      <c r="C67" s="55">
        <v>31</v>
      </c>
      <c r="D67" s="56">
        <v>35</v>
      </c>
      <c r="E67" s="57">
        <v>5</v>
      </c>
      <c r="F67" s="55">
        <v>49</v>
      </c>
      <c r="G67" s="55">
        <v>22</v>
      </c>
      <c r="H67" s="55">
        <v>42</v>
      </c>
      <c r="I67" s="55">
        <v>34</v>
      </c>
    </row>
    <row r="68" spans="1:9">
      <c r="A68" s="73">
        <v>96</v>
      </c>
      <c r="B68" s="55">
        <v>41</v>
      </c>
      <c r="C68" s="55">
        <v>52</v>
      </c>
      <c r="D68" s="56">
        <v>19</v>
      </c>
      <c r="E68" s="57">
        <v>5</v>
      </c>
      <c r="F68" s="55">
        <v>57</v>
      </c>
      <c r="G68" s="55">
        <v>39</v>
      </c>
      <c r="H68" s="55">
        <v>55</v>
      </c>
      <c r="I68" s="55">
        <v>43</v>
      </c>
    </row>
    <row r="69" spans="1:9">
      <c r="A69" s="73">
        <v>97</v>
      </c>
      <c r="B69" s="55">
        <v>39</v>
      </c>
      <c r="C69" s="55">
        <v>42</v>
      </c>
      <c r="D69" s="56">
        <v>33</v>
      </c>
      <c r="E69" s="57">
        <v>2</v>
      </c>
      <c r="F69" s="55">
        <v>65</v>
      </c>
      <c r="G69" s="55">
        <v>44</v>
      </c>
      <c r="H69" s="55">
        <v>57</v>
      </c>
      <c r="I69" s="55">
        <v>57</v>
      </c>
    </row>
    <row r="70" spans="1:9">
      <c r="A70" s="73">
        <v>98</v>
      </c>
      <c r="B70" s="55">
        <v>27</v>
      </c>
      <c r="C70" s="55">
        <v>34</v>
      </c>
      <c r="D70" s="56">
        <v>24</v>
      </c>
      <c r="E70" s="57">
        <v>7</v>
      </c>
      <c r="F70" s="55">
        <v>63</v>
      </c>
      <c r="G70" s="55">
        <v>36</v>
      </c>
      <c r="H70" s="55">
        <v>50</v>
      </c>
      <c r="I70" s="55">
        <v>51</v>
      </c>
    </row>
    <row r="71" spans="1:9" ht="16.5" thickBot="1">
      <c r="A71" s="74">
        <v>99</v>
      </c>
      <c r="B71" s="58">
        <v>2.7</v>
      </c>
      <c r="C71" s="58">
        <v>7.2</v>
      </c>
      <c r="D71" s="59">
        <v>12.6</v>
      </c>
      <c r="E71" s="60">
        <v>0</v>
      </c>
      <c r="F71" s="58">
        <v>19.8</v>
      </c>
      <c r="G71" s="58">
        <v>10.8</v>
      </c>
      <c r="H71" s="58">
        <v>18</v>
      </c>
      <c r="I71" s="58">
        <v>9</v>
      </c>
    </row>
    <row r="72" spans="1:9">
      <c r="A72" s="75">
        <v>110</v>
      </c>
      <c r="B72" s="52">
        <v>17</v>
      </c>
      <c r="C72" s="52">
        <v>16</v>
      </c>
      <c r="D72" s="53">
        <v>6</v>
      </c>
      <c r="E72" s="54">
        <v>0</v>
      </c>
      <c r="F72" s="52">
        <v>4</v>
      </c>
      <c r="G72" s="52">
        <v>0</v>
      </c>
      <c r="H72" s="52">
        <v>1</v>
      </c>
      <c r="I72" s="52">
        <v>0</v>
      </c>
    </row>
    <row r="73" spans="1:9">
      <c r="A73" s="76">
        <v>111</v>
      </c>
      <c r="B73" s="55">
        <v>2</v>
      </c>
      <c r="C73" s="55">
        <v>10</v>
      </c>
      <c r="D73" s="56">
        <v>50</v>
      </c>
      <c r="E73" s="57">
        <v>0</v>
      </c>
      <c r="F73" s="55">
        <v>17</v>
      </c>
      <c r="G73" s="55">
        <v>0</v>
      </c>
      <c r="H73" s="55">
        <v>4</v>
      </c>
      <c r="I73" s="55">
        <v>1</v>
      </c>
    </row>
    <row r="74" spans="1:9">
      <c r="A74" s="76">
        <v>112</v>
      </c>
      <c r="B74" s="55">
        <v>0</v>
      </c>
      <c r="C74" s="55">
        <v>1</v>
      </c>
      <c r="D74" s="56">
        <v>4</v>
      </c>
      <c r="E74" s="57">
        <v>0</v>
      </c>
      <c r="F74" s="55">
        <v>1</v>
      </c>
      <c r="G74" s="55">
        <v>0</v>
      </c>
      <c r="H74" s="55">
        <v>0</v>
      </c>
      <c r="I74" s="55">
        <v>0</v>
      </c>
    </row>
    <row r="75" spans="1:9">
      <c r="A75" s="76">
        <v>113</v>
      </c>
      <c r="B75" s="55">
        <v>0</v>
      </c>
      <c r="C75" s="55">
        <v>0</v>
      </c>
      <c r="D75" s="56">
        <v>1.1000000000000001</v>
      </c>
      <c r="E75" s="57">
        <v>0</v>
      </c>
      <c r="F75" s="55">
        <v>0</v>
      </c>
      <c r="G75" s="55">
        <v>0</v>
      </c>
      <c r="H75" s="55">
        <v>0</v>
      </c>
      <c r="I75" s="55">
        <v>0</v>
      </c>
    </row>
    <row r="76" spans="1:9">
      <c r="A76" s="76">
        <v>114</v>
      </c>
      <c r="B76" s="55">
        <v>0</v>
      </c>
      <c r="C76" s="55">
        <v>1</v>
      </c>
      <c r="D76" s="56">
        <v>2</v>
      </c>
      <c r="E76" s="57">
        <v>0</v>
      </c>
      <c r="F76" s="55">
        <v>2</v>
      </c>
      <c r="G76" s="55">
        <v>0</v>
      </c>
      <c r="H76" s="55">
        <v>0</v>
      </c>
      <c r="I76" s="55">
        <v>0</v>
      </c>
    </row>
    <row r="77" spans="1:9">
      <c r="A77" s="76">
        <v>115</v>
      </c>
      <c r="B77" s="55">
        <v>0</v>
      </c>
      <c r="C77" s="55">
        <v>1</v>
      </c>
      <c r="D77" s="56">
        <v>4</v>
      </c>
      <c r="E77" s="57">
        <v>0</v>
      </c>
      <c r="F77" s="55">
        <v>1</v>
      </c>
      <c r="G77" s="55">
        <v>0</v>
      </c>
      <c r="H77" s="55">
        <v>1</v>
      </c>
      <c r="I77" s="55">
        <v>0</v>
      </c>
    </row>
    <row r="78" spans="1:9">
      <c r="A78" s="76">
        <v>116</v>
      </c>
      <c r="B78" s="55">
        <v>6.3</v>
      </c>
      <c r="C78" s="55">
        <v>4.5</v>
      </c>
      <c r="D78" s="56">
        <v>2.7</v>
      </c>
      <c r="E78" s="57">
        <v>0.9</v>
      </c>
      <c r="F78" s="55">
        <v>8.1</v>
      </c>
      <c r="G78" s="55">
        <v>4.5</v>
      </c>
      <c r="H78" s="55">
        <v>8.1</v>
      </c>
      <c r="I78" s="55">
        <v>9</v>
      </c>
    </row>
    <row r="79" spans="1:9">
      <c r="A79" s="76">
        <v>117</v>
      </c>
      <c r="B79" s="55">
        <v>6.3</v>
      </c>
      <c r="C79" s="55">
        <v>6.3</v>
      </c>
      <c r="D79" s="56">
        <v>8.1</v>
      </c>
      <c r="E79" s="57">
        <v>0</v>
      </c>
      <c r="F79" s="55">
        <v>22.5</v>
      </c>
      <c r="G79" s="55">
        <v>23.400000000000002</v>
      </c>
      <c r="H79" s="55">
        <v>22.5</v>
      </c>
      <c r="I79" s="55">
        <v>18</v>
      </c>
    </row>
    <row r="80" spans="1:9">
      <c r="A80" s="76">
        <v>118</v>
      </c>
      <c r="B80" s="55">
        <v>24.3</v>
      </c>
      <c r="C80" s="55">
        <v>23.400000000000002</v>
      </c>
      <c r="D80" s="56">
        <v>16.2</v>
      </c>
      <c r="E80" s="57">
        <v>4.5</v>
      </c>
      <c r="F80" s="55">
        <v>75.600000000000009</v>
      </c>
      <c r="G80" s="55">
        <v>22.5</v>
      </c>
      <c r="H80" s="55">
        <v>41.4</v>
      </c>
      <c r="I80" s="55">
        <v>28.8</v>
      </c>
    </row>
    <row r="81" spans="1:9">
      <c r="A81" s="76">
        <v>119</v>
      </c>
      <c r="B81" s="55">
        <v>34</v>
      </c>
      <c r="C81" s="55">
        <v>29</v>
      </c>
      <c r="D81" s="56">
        <v>26</v>
      </c>
      <c r="E81" s="57">
        <v>5</v>
      </c>
      <c r="F81" s="55">
        <v>53</v>
      </c>
      <c r="G81" s="55">
        <v>37</v>
      </c>
      <c r="H81" s="55">
        <v>64</v>
      </c>
      <c r="I81" s="55">
        <v>56</v>
      </c>
    </row>
    <row r="82" spans="1:9">
      <c r="A82" s="76">
        <v>120</v>
      </c>
      <c r="B82" s="55">
        <v>52</v>
      </c>
      <c r="C82" s="55">
        <v>66</v>
      </c>
      <c r="D82" s="56">
        <v>46</v>
      </c>
      <c r="E82" s="57">
        <v>5</v>
      </c>
      <c r="F82" s="55">
        <v>78</v>
      </c>
      <c r="G82" s="55">
        <v>35</v>
      </c>
      <c r="H82" s="55">
        <v>70</v>
      </c>
      <c r="I82" s="55">
        <v>59</v>
      </c>
    </row>
    <row r="83" spans="1:9">
      <c r="A83" s="76">
        <v>121</v>
      </c>
      <c r="B83" s="55">
        <v>23</v>
      </c>
      <c r="C83" s="55">
        <v>49</v>
      </c>
      <c r="D83" s="56">
        <v>42</v>
      </c>
      <c r="E83" s="57">
        <v>6</v>
      </c>
      <c r="F83" s="55">
        <v>67</v>
      </c>
      <c r="G83" s="55">
        <v>33</v>
      </c>
      <c r="H83" s="55">
        <v>44</v>
      </c>
      <c r="I83" s="55">
        <v>51</v>
      </c>
    </row>
    <row r="84" spans="1:9">
      <c r="A84" s="76">
        <v>122</v>
      </c>
      <c r="B84" s="55">
        <v>22</v>
      </c>
      <c r="C84" s="55">
        <v>22</v>
      </c>
      <c r="D84" s="56">
        <v>19</v>
      </c>
      <c r="E84" s="57">
        <v>1</v>
      </c>
      <c r="F84" s="55">
        <v>35</v>
      </c>
      <c r="G84" s="55">
        <v>17</v>
      </c>
      <c r="H84" s="55">
        <v>27</v>
      </c>
      <c r="I84" s="55">
        <v>25</v>
      </c>
    </row>
    <row r="85" spans="1:9">
      <c r="A85" s="76">
        <v>123</v>
      </c>
      <c r="B85" s="55">
        <v>33</v>
      </c>
      <c r="C85" s="55">
        <v>50</v>
      </c>
      <c r="D85" s="56">
        <v>34</v>
      </c>
      <c r="E85" s="57">
        <v>4</v>
      </c>
      <c r="F85" s="55">
        <v>55</v>
      </c>
      <c r="G85" s="55">
        <v>41</v>
      </c>
      <c r="H85" s="55">
        <v>55</v>
      </c>
      <c r="I85" s="55">
        <v>56</v>
      </c>
    </row>
    <row r="86" spans="1:9">
      <c r="A86" s="76">
        <v>124</v>
      </c>
      <c r="B86" s="55">
        <v>29</v>
      </c>
      <c r="C86" s="55">
        <v>49</v>
      </c>
      <c r="D86" s="56">
        <v>54</v>
      </c>
      <c r="E86" s="57">
        <v>1</v>
      </c>
      <c r="F86" s="55">
        <v>58</v>
      </c>
      <c r="G86" s="55">
        <v>41</v>
      </c>
      <c r="H86" s="55">
        <v>56</v>
      </c>
      <c r="I86" s="55">
        <v>52</v>
      </c>
    </row>
    <row r="87" spans="1:9">
      <c r="A87" s="76">
        <v>125</v>
      </c>
      <c r="B87" s="55">
        <v>50</v>
      </c>
      <c r="C87" s="55">
        <v>36</v>
      </c>
      <c r="D87" s="56">
        <v>40</v>
      </c>
      <c r="E87" s="57">
        <v>6</v>
      </c>
      <c r="F87" s="55">
        <v>62</v>
      </c>
      <c r="G87" s="55">
        <v>43</v>
      </c>
      <c r="H87" s="55">
        <v>77</v>
      </c>
      <c r="I87" s="55">
        <v>47</v>
      </c>
    </row>
    <row r="88" spans="1:9">
      <c r="A88" s="76">
        <v>126</v>
      </c>
      <c r="B88" s="55">
        <v>40</v>
      </c>
      <c r="C88" s="55">
        <v>53</v>
      </c>
      <c r="D88" s="56">
        <v>28</v>
      </c>
      <c r="E88" s="57">
        <v>2</v>
      </c>
      <c r="F88" s="55">
        <v>61</v>
      </c>
      <c r="G88" s="55">
        <v>35</v>
      </c>
      <c r="H88" s="55">
        <v>51</v>
      </c>
      <c r="I88" s="55">
        <v>40</v>
      </c>
    </row>
    <row r="89" spans="1:9">
      <c r="A89" s="76">
        <v>127</v>
      </c>
      <c r="B89" s="55">
        <v>37</v>
      </c>
      <c r="C89" s="55">
        <v>48</v>
      </c>
      <c r="D89" s="56">
        <v>36</v>
      </c>
      <c r="E89" s="57">
        <v>4</v>
      </c>
      <c r="F89" s="55">
        <v>56</v>
      </c>
      <c r="G89" s="55">
        <v>44</v>
      </c>
      <c r="H89" s="55">
        <v>38</v>
      </c>
      <c r="I89" s="55">
        <v>36</v>
      </c>
    </row>
    <row r="90" spans="1:9">
      <c r="A90" s="76">
        <v>128</v>
      </c>
      <c r="B90" s="55">
        <v>36</v>
      </c>
      <c r="C90" s="55">
        <v>44</v>
      </c>
      <c r="D90" s="56">
        <v>42</v>
      </c>
      <c r="E90" s="57">
        <v>5</v>
      </c>
      <c r="F90" s="55">
        <v>55</v>
      </c>
      <c r="G90" s="55">
        <v>33</v>
      </c>
      <c r="H90" s="55">
        <v>53</v>
      </c>
      <c r="I90" s="55">
        <v>46</v>
      </c>
    </row>
    <row r="91" spans="1:9">
      <c r="A91" s="76">
        <v>129</v>
      </c>
      <c r="B91" s="55">
        <v>28</v>
      </c>
      <c r="C91" s="55">
        <v>41</v>
      </c>
      <c r="D91" s="56">
        <v>35</v>
      </c>
      <c r="E91" s="57">
        <v>5</v>
      </c>
      <c r="F91" s="55">
        <v>75</v>
      </c>
      <c r="G91" s="55">
        <v>38</v>
      </c>
      <c r="H91" s="55">
        <v>49</v>
      </c>
      <c r="I91" s="55">
        <v>33</v>
      </c>
    </row>
    <row r="92" spans="1:9">
      <c r="A92" s="76">
        <v>130</v>
      </c>
      <c r="B92" s="55">
        <v>35</v>
      </c>
      <c r="C92" s="55">
        <v>48</v>
      </c>
      <c r="D92" s="56">
        <v>32</v>
      </c>
      <c r="E92" s="57">
        <v>4</v>
      </c>
      <c r="F92" s="55">
        <v>50</v>
      </c>
      <c r="G92" s="55">
        <v>30</v>
      </c>
      <c r="H92" s="55">
        <v>55</v>
      </c>
      <c r="I92" s="55">
        <v>37</v>
      </c>
    </row>
    <row r="93" spans="1:9">
      <c r="A93" s="76">
        <v>131</v>
      </c>
      <c r="B93" s="55">
        <v>39</v>
      </c>
      <c r="C93" s="55">
        <v>43</v>
      </c>
      <c r="D93" s="56">
        <v>38</v>
      </c>
      <c r="E93" s="57">
        <v>2</v>
      </c>
      <c r="F93" s="55">
        <v>68</v>
      </c>
      <c r="G93" s="55">
        <v>33</v>
      </c>
      <c r="H93" s="55">
        <v>39</v>
      </c>
      <c r="I93" s="55">
        <v>47</v>
      </c>
    </row>
    <row r="94" spans="1:9">
      <c r="A94" s="76">
        <v>132</v>
      </c>
      <c r="B94" s="55">
        <v>44</v>
      </c>
      <c r="C94" s="55">
        <v>51</v>
      </c>
      <c r="D94" s="56">
        <v>31</v>
      </c>
      <c r="E94" s="57">
        <v>8</v>
      </c>
      <c r="F94" s="55">
        <v>52</v>
      </c>
      <c r="G94" s="55">
        <v>44</v>
      </c>
      <c r="H94" s="55">
        <v>56</v>
      </c>
      <c r="I94" s="55">
        <v>49</v>
      </c>
    </row>
    <row r="95" spans="1:9">
      <c r="A95" s="76">
        <v>133</v>
      </c>
      <c r="B95" s="55">
        <v>30</v>
      </c>
      <c r="C95" s="55">
        <v>21</v>
      </c>
      <c r="D95" s="56">
        <v>17</v>
      </c>
      <c r="E95" s="57">
        <v>3</v>
      </c>
      <c r="F95" s="55">
        <v>35</v>
      </c>
      <c r="G95" s="55">
        <v>22</v>
      </c>
      <c r="H95" s="55">
        <v>26</v>
      </c>
      <c r="I95" s="55">
        <v>22</v>
      </c>
    </row>
    <row r="96" spans="1:9">
      <c r="A96" s="76">
        <v>134</v>
      </c>
      <c r="B96" s="55">
        <v>17</v>
      </c>
      <c r="C96" s="55">
        <v>20</v>
      </c>
      <c r="D96" s="56">
        <v>10</v>
      </c>
      <c r="E96" s="57">
        <v>2</v>
      </c>
      <c r="F96" s="55">
        <v>22</v>
      </c>
      <c r="G96" s="55">
        <v>14</v>
      </c>
      <c r="H96" s="55">
        <v>18</v>
      </c>
      <c r="I96" s="55">
        <v>22</v>
      </c>
    </row>
    <row r="97" spans="1:9">
      <c r="A97" s="76">
        <v>135</v>
      </c>
      <c r="B97" s="55">
        <v>21</v>
      </c>
      <c r="C97" s="55">
        <v>23</v>
      </c>
      <c r="D97" s="56">
        <v>23</v>
      </c>
      <c r="E97" s="57">
        <v>3</v>
      </c>
      <c r="F97" s="55">
        <v>32</v>
      </c>
      <c r="G97" s="55">
        <v>29</v>
      </c>
      <c r="H97" s="55">
        <v>28</v>
      </c>
      <c r="I97" s="55">
        <v>27</v>
      </c>
    </row>
    <row r="98" spans="1:9">
      <c r="A98" s="76">
        <v>136</v>
      </c>
      <c r="B98" s="55">
        <v>21</v>
      </c>
      <c r="C98" s="55">
        <v>29</v>
      </c>
      <c r="D98" s="56">
        <v>24</v>
      </c>
      <c r="E98" s="57">
        <v>1</v>
      </c>
      <c r="F98" s="55">
        <v>52</v>
      </c>
      <c r="G98" s="55">
        <v>32</v>
      </c>
      <c r="H98" s="55">
        <v>50</v>
      </c>
      <c r="I98" s="55">
        <v>38</v>
      </c>
    </row>
    <row r="99" spans="1:9">
      <c r="A99" s="76">
        <v>137</v>
      </c>
      <c r="B99" s="55">
        <v>20.7</v>
      </c>
      <c r="C99" s="55">
        <v>27.900000000000002</v>
      </c>
      <c r="D99" s="56">
        <v>12.6</v>
      </c>
      <c r="E99" s="57">
        <v>2.7</v>
      </c>
      <c r="F99" s="55">
        <v>23.400000000000002</v>
      </c>
      <c r="G99" s="55">
        <v>26.1</v>
      </c>
      <c r="H99" s="55">
        <v>34.200000000000003</v>
      </c>
      <c r="I99" s="55">
        <v>22.5</v>
      </c>
    </row>
    <row r="100" spans="1:9">
      <c r="A100" s="76">
        <v>138</v>
      </c>
      <c r="B100" s="55">
        <v>11</v>
      </c>
      <c r="C100" s="55">
        <v>12</v>
      </c>
      <c r="D100" s="56">
        <v>12</v>
      </c>
      <c r="E100" s="57">
        <v>1</v>
      </c>
      <c r="F100" s="55">
        <v>19</v>
      </c>
      <c r="G100" s="55">
        <v>12</v>
      </c>
      <c r="H100" s="55">
        <v>8</v>
      </c>
      <c r="I100" s="55">
        <v>10</v>
      </c>
    </row>
    <row r="101" spans="1:9" ht="16.5" thickBot="1">
      <c r="A101" s="77">
        <v>139</v>
      </c>
      <c r="B101" s="58">
        <v>21</v>
      </c>
      <c r="C101" s="58">
        <v>34</v>
      </c>
      <c r="D101" s="59">
        <v>23</v>
      </c>
      <c r="E101" s="60">
        <v>2</v>
      </c>
      <c r="F101" s="58">
        <v>27</v>
      </c>
      <c r="G101" s="58">
        <v>25</v>
      </c>
      <c r="H101" s="58">
        <v>28</v>
      </c>
      <c r="I101" s="58">
        <v>16</v>
      </c>
    </row>
    <row r="102" spans="1:9">
      <c r="A102" s="78">
        <v>150</v>
      </c>
      <c r="B102" s="52">
        <v>4.5</v>
      </c>
      <c r="C102" s="52">
        <v>11.700000000000001</v>
      </c>
      <c r="D102" s="53">
        <v>13.5</v>
      </c>
      <c r="E102" s="54">
        <v>0</v>
      </c>
      <c r="F102" s="52">
        <v>27</v>
      </c>
      <c r="G102" s="52">
        <v>13.5</v>
      </c>
      <c r="H102" s="52">
        <v>22.5</v>
      </c>
      <c r="I102" s="52">
        <v>21.6</v>
      </c>
    </row>
    <row r="103" spans="1:9">
      <c r="A103" s="79">
        <v>151</v>
      </c>
      <c r="B103" s="55">
        <v>20.7</v>
      </c>
      <c r="C103" s="55">
        <v>12.6</v>
      </c>
      <c r="D103" s="56">
        <v>9</v>
      </c>
      <c r="E103" s="57">
        <v>1.8</v>
      </c>
      <c r="F103" s="55">
        <v>23.400000000000002</v>
      </c>
      <c r="G103" s="55">
        <v>9.9</v>
      </c>
      <c r="H103" s="55">
        <v>23.400000000000002</v>
      </c>
      <c r="I103" s="55">
        <v>23.400000000000002</v>
      </c>
    </row>
    <row r="104" spans="1:9">
      <c r="A104" s="79">
        <v>152</v>
      </c>
      <c r="B104" s="55">
        <v>11.700000000000001</v>
      </c>
      <c r="C104" s="55">
        <v>19.8</v>
      </c>
      <c r="D104" s="56">
        <v>7.2</v>
      </c>
      <c r="E104" s="57">
        <v>0.9</v>
      </c>
      <c r="F104" s="55">
        <v>30.6</v>
      </c>
      <c r="G104" s="55">
        <v>14.4</v>
      </c>
      <c r="H104" s="55">
        <v>30.6</v>
      </c>
      <c r="I104" s="55">
        <v>24.3</v>
      </c>
    </row>
    <row r="105" spans="1:9">
      <c r="A105" s="79">
        <v>153</v>
      </c>
      <c r="B105" s="55">
        <v>23</v>
      </c>
      <c r="C105" s="55">
        <v>31</v>
      </c>
      <c r="D105" s="56">
        <v>40</v>
      </c>
      <c r="E105" s="57">
        <v>6</v>
      </c>
      <c r="F105" s="55">
        <v>47</v>
      </c>
      <c r="G105" s="55">
        <v>31</v>
      </c>
      <c r="H105" s="55">
        <v>55</v>
      </c>
      <c r="I105" s="55">
        <v>39</v>
      </c>
    </row>
    <row r="106" spans="1:9">
      <c r="A106" s="79">
        <v>154</v>
      </c>
      <c r="B106" s="55">
        <v>34</v>
      </c>
      <c r="C106" s="55">
        <v>27</v>
      </c>
      <c r="D106" s="56">
        <v>37</v>
      </c>
      <c r="E106" s="57">
        <v>3</v>
      </c>
      <c r="F106" s="55">
        <v>62</v>
      </c>
      <c r="G106" s="55">
        <v>30</v>
      </c>
      <c r="H106" s="55">
        <v>36</v>
      </c>
      <c r="I106" s="55">
        <v>56</v>
      </c>
    </row>
    <row r="107" spans="1:9">
      <c r="A107" s="79">
        <v>155</v>
      </c>
      <c r="B107" s="55">
        <v>10.8</v>
      </c>
      <c r="C107" s="55">
        <v>18</v>
      </c>
      <c r="D107" s="56">
        <v>8.1</v>
      </c>
      <c r="E107" s="57">
        <v>0.9</v>
      </c>
      <c r="F107" s="55">
        <v>15.3</v>
      </c>
      <c r="G107" s="55">
        <v>10.8</v>
      </c>
      <c r="H107" s="55">
        <v>27</v>
      </c>
      <c r="I107" s="55">
        <v>18</v>
      </c>
    </row>
    <row r="108" spans="1:9">
      <c r="A108" s="79">
        <v>156</v>
      </c>
      <c r="B108" s="55">
        <v>31</v>
      </c>
      <c r="C108" s="55">
        <v>42</v>
      </c>
      <c r="D108" s="56">
        <v>38</v>
      </c>
      <c r="E108" s="57">
        <v>6</v>
      </c>
      <c r="F108" s="55">
        <v>61</v>
      </c>
      <c r="G108" s="55">
        <v>26</v>
      </c>
      <c r="H108" s="55">
        <v>47</v>
      </c>
      <c r="I108" s="55">
        <v>38</v>
      </c>
    </row>
    <row r="109" spans="1:9">
      <c r="A109" s="79">
        <v>157</v>
      </c>
      <c r="B109" s="55">
        <v>44</v>
      </c>
      <c r="C109" s="55">
        <v>58</v>
      </c>
      <c r="D109" s="56">
        <v>29</v>
      </c>
      <c r="E109" s="57">
        <v>4</v>
      </c>
      <c r="F109" s="55">
        <v>88</v>
      </c>
      <c r="G109" s="55">
        <v>50</v>
      </c>
      <c r="H109" s="55">
        <v>60</v>
      </c>
      <c r="I109" s="55">
        <v>37</v>
      </c>
    </row>
    <row r="110" spans="1:9">
      <c r="A110" s="79">
        <v>158</v>
      </c>
      <c r="B110" s="55">
        <v>20</v>
      </c>
      <c r="C110" s="55">
        <v>27</v>
      </c>
      <c r="D110" s="56">
        <v>21</v>
      </c>
      <c r="E110" s="57">
        <v>4</v>
      </c>
      <c r="F110" s="55">
        <v>59</v>
      </c>
      <c r="G110" s="55">
        <v>29</v>
      </c>
      <c r="H110" s="55">
        <v>26</v>
      </c>
      <c r="I110" s="55">
        <v>51</v>
      </c>
    </row>
    <row r="111" spans="1:9">
      <c r="A111" s="79">
        <v>159</v>
      </c>
      <c r="B111" s="55">
        <v>26</v>
      </c>
      <c r="C111" s="55">
        <v>35</v>
      </c>
      <c r="D111" s="56">
        <v>38</v>
      </c>
      <c r="E111" s="57">
        <v>7</v>
      </c>
      <c r="F111" s="55">
        <v>60</v>
      </c>
      <c r="G111" s="55">
        <v>35</v>
      </c>
      <c r="H111" s="55">
        <v>59</v>
      </c>
      <c r="I111" s="55">
        <v>42</v>
      </c>
    </row>
    <row r="112" spans="1:9">
      <c r="A112" s="79">
        <v>160</v>
      </c>
      <c r="B112" s="55">
        <v>29</v>
      </c>
      <c r="C112" s="55">
        <v>28</v>
      </c>
      <c r="D112" s="56">
        <v>39</v>
      </c>
      <c r="E112" s="57">
        <v>3</v>
      </c>
      <c r="F112" s="55">
        <v>57</v>
      </c>
      <c r="G112" s="55">
        <v>25</v>
      </c>
      <c r="H112" s="55">
        <v>26</v>
      </c>
      <c r="I112" s="55">
        <v>35</v>
      </c>
    </row>
    <row r="113" spans="1:9">
      <c r="A113" s="79">
        <v>161</v>
      </c>
      <c r="B113" s="55">
        <v>32</v>
      </c>
      <c r="C113" s="55">
        <v>38</v>
      </c>
      <c r="D113" s="56">
        <v>32</v>
      </c>
      <c r="E113" s="57">
        <v>1</v>
      </c>
      <c r="F113" s="55">
        <v>58</v>
      </c>
      <c r="G113" s="55">
        <v>26</v>
      </c>
      <c r="H113" s="55">
        <v>69</v>
      </c>
      <c r="I113" s="55">
        <v>50</v>
      </c>
    </row>
    <row r="114" spans="1:9">
      <c r="A114" s="79">
        <v>162</v>
      </c>
      <c r="B114" s="55">
        <v>29</v>
      </c>
      <c r="C114" s="55">
        <v>26</v>
      </c>
      <c r="D114" s="56">
        <v>24</v>
      </c>
      <c r="E114" s="57">
        <v>6</v>
      </c>
      <c r="F114" s="55">
        <v>43</v>
      </c>
      <c r="G114" s="55">
        <v>24</v>
      </c>
      <c r="H114" s="55">
        <v>48</v>
      </c>
      <c r="I114" s="55">
        <v>43</v>
      </c>
    </row>
    <row r="115" spans="1:9">
      <c r="A115" s="79">
        <v>163</v>
      </c>
      <c r="B115" s="55">
        <v>22</v>
      </c>
      <c r="C115" s="55">
        <v>19</v>
      </c>
      <c r="D115" s="56">
        <v>21</v>
      </c>
      <c r="E115" s="57">
        <v>0</v>
      </c>
      <c r="F115" s="55">
        <v>53</v>
      </c>
      <c r="G115" s="55">
        <v>31</v>
      </c>
      <c r="H115" s="55">
        <v>44</v>
      </c>
      <c r="I115" s="55">
        <v>52</v>
      </c>
    </row>
    <row r="116" spans="1:9">
      <c r="A116" s="79">
        <v>164</v>
      </c>
      <c r="B116" s="55">
        <v>26.400000000000002</v>
      </c>
      <c r="C116" s="55">
        <v>67.100000000000009</v>
      </c>
      <c r="D116" s="56">
        <v>39.6</v>
      </c>
      <c r="E116" s="57">
        <v>2.2000000000000002</v>
      </c>
      <c r="F116" s="55">
        <v>99.000000000000014</v>
      </c>
      <c r="G116" s="55">
        <v>47.300000000000004</v>
      </c>
      <c r="H116" s="55">
        <v>69.300000000000011</v>
      </c>
      <c r="I116" s="55">
        <v>66</v>
      </c>
    </row>
    <row r="117" spans="1:9">
      <c r="A117" s="79">
        <v>165</v>
      </c>
      <c r="B117" s="55">
        <v>25</v>
      </c>
      <c r="C117" s="55">
        <v>31</v>
      </c>
      <c r="D117" s="56">
        <v>19</v>
      </c>
      <c r="E117" s="57">
        <v>2</v>
      </c>
      <c r="F117" s="55">
        <v>56</v>
      </c>
      <c r="G117" s="55">
        <v>37</v>
      </c>
      <c r="H117" s="55">
        <v>43</v>
      </c>
      <c r="I117" s="55">
        <v>48</v>
      </c>
    </row>
    <row r="118" spans="1:9">
      <c r="A118" s="79">
        <v>166</v>
      </c>
      <c r="B118" s="55">
        <v>33</v>
      </c>
      <c r="C118" s="55">
        <v>41.800000000000004</v>
      </c>
      <c r="D118" s="56">
        <v>40.700000000000003</v>
      </c>
      <c r="E118" s="57">
        <v>4.4000000000000004</v>
      </c>
      <c r="F118" s="55">
        <v>61.600000000000009</v>
      </c>
      <c r="G118" s="55">
        <v>46.2</v>
      </c>
      <c r="H118" s="55">
        <v>70.400000000000006</v>
      </c>
      <c r="I118" s="55">
        <v>56.1</v>
      </c>
    </row>
    <row r="119" spans="1:9">
      <c r="A119" s="79">
        <v>167</v>
      </c>
      <c r="B119" s="55">
        <v>20</v>
      </c>
      <c r="C119" s="55">
        <v>30</v>
      </c>
      <c r="D119" s="56">
        <v>26</v>
      </c>
      <c r="E119" s="57">
        <v>3</v>
      </c>
      <c r="F119" s="55">
        <v>35</v>
      </c>
      <c r="G119" s="55">
        <v>19</v>
      </c>
      <c r="H119" s="55">
        <v>33</v>
      </c>
      <c r="I119" s="55">
        <v>38</v>
      </c>
    </row>
    <row r="120" spans="1:9">
      <c r="A120" s="79">
        <v>168</v>
      </c>
      <c r="B120" s="55">
        <v>16</v>
      </c>
      <c r="C120" s="55">
        <v>22</v>
      </c>
      <c r="D120" s="56">
        <v>23</v>
      </c>
      <c r="E120" s="57">
        <v>6</v>
      </c>
      <c r="F120" s="55">
        <v>53</v>
      </c>
      <c r="G120" s="55">
        <v>25</v>
      </c>
      <c r="H120" s="55">
        <v>37</v>
      </c>
      <c r="I120" s="55">
        <v>32</v>
      </c>
    </row>
    <row r="121" spans="1:9">
      <c r="A121" s="79">
        <v>169</v>
      </c>
      <c r="B121" s="55">
        <v>17</v>
      </c>
      <c r="C121" s="55">
        <v>15</v>
      </c>
      <c r="D121" s="56">
        <v>12</v>
      </c>
      <c r="E121" s="57">
        <v>6</v>
      </c>
      <c r="F121" s="55">
        <v>16</v>
      </c>
      <c r="G121" s="55">
        <v>15</v>
      </c>
      <c r="H121" s="55">
        <v>12</v>
      </c>
      <c r="I121" s="55">
        <v>12</v>
      </c>
    </row>
    <row r="122" spans="1:9">
      <c r="A122" s="79">
        <v>170</v>
      </c>
      <c r="B122" s="55">
        <v>33</v>
      </c>
      <c r="C122" s="55">
        <v>29</v>
      </c>
      <c r="D122" s="56">
        <v>34</v>
      </c>
      <c r="E122" s="57">
        <v>1</v>
      </c>
      <c r="F122" s="55">
        <v>55</v>
      </c>
      <c r="G122" s="55">
        <v>31</v>
      </c>
      <c r="H122" s="55">
        <v>41</v>
      </c>
      <c r="I122" s="55">
        <v>47</v>
      </c>
    </row>
    <row r="123" spans="1:9">
      <c r="A123" s="79">
        <v>171</v>
      </c>
      <c r="B123" s="55">
        <v>21</v>
      </c>
      <c r="C123" s="55">
        <v>17</v>
      </c>
      <c r="D123" s="56">
        <v>19</v>
      </c>
      <c r="E123" s="57">
        <v>3</v>
      </c>
      <c r="F123" s="55">
        <v>28</v>
      </c>
      <c r="G123" s="55">
        <v>9</v>
      </c>
      <c r="H123" s="55">
        <v>10</v>
      </c>
      <c r="I123" s="55">
        <v>20</v>
      </c>
    </row>
    <row r="124" spans="1:9">
      <c r="A124" s="79">
        <v>172</v>
      </c>
      <c r="B124" s="55">
        <v>48</v>
      </c>
      <c r="C124" s="55">
        <v>28</v>
      </c>
      <c r="D124" s="56">
        <v>32</v>
      </c>
      <c r="E124" s="57">
        <v>6</v>
      </c>
      <c r="F124" s="55">
        <v>61</v>
      </c>
      <c r="G124" s="55">
        <v>33</v>
      </c>
      <c r="H124" s="55">
        <v>56</v>
      </c>
      <c r="I124" s="55">
        <v>40</v>
      </c>
    </row>
    <row r="125" spans="1:9">
      <c r="A125" s="79">
        <v>173</v>
      </c>
      <c r="B125" s="55">
        <v>35</v>
      </c>
      <c r="C125" s="55">
        <v>39</v>
      </c>
      <c r="D125" s="56">
        <v>27</v>
      </c>
      <c r="E125" s="57">
        <v>3</v>
      </c>
      <c r="F125" s="55">
        <v>48</v>
      </c>
      <c r="G125" s="55">
        <v>30</v>
      </c>
      <c r="H125" s="55">
        <v>39</v>
      </c>
      <c r="I125" s="55">
        <v>41</v>
      </c>
    </row>
    <row r="126" spans="1:9">
      <c r="A126" s="79">
        <v>174</v>
      </c>
      <c r="B126" s="55">
        <v>27</v>
      </c>
      <c r="C126" s="55">
        <v>12</v>
      </c>
      <c r="D126" s="56">
        <v>17</v>
      </c>
      <c r="E126" s="57">
        <v>1</v>
      </c>
      <c r="F126" s="55">
        <v>27</v>
      </c>
      <c r="G126" s="55">
        <v>15</v>
      </c>
      <c r="H126" s="55">
        <v>21</v>
      </c>
      <c r="I126" s="55">
        <v>26</v>
      </c>
    </row>
    <row r="127" spans="1:9">
      <c r="A127" s="79">
        <v>175</v>
      </c>
      <c r="B127" s="55">
        <v>23</v>
      </c>
      <c r="C127" s="55">
        <v>31</v>
      </c>
      <c r="D127" s="56">
        <v>27</v>
      </c>
      <c r="E127" s="57">
        <v>1</v>
      </c>
      <c r="F127" s="55">
        <v>30</v>
      </c>
      <c r="G127" s="55">
        <v>26</v>
      </c>
      <c r="H127" s="55">
        <v>28</v>
      </c>
      <c r="I127" s="55">
        <v>42</v>
      </c>
    </row>
    <row r="128" spans="1:9">
      <c r="A128" s="79">
        <v>176</v>
      </c>
      <c r="B128" s="55">
        <v>17</v>
      </c>
      <c r="C128" s="55">
        <v>34</v>
      </c>
      <c r="D128" s="56">
        <v>16</v>
      </c>
      <c r="E128" s="57">
        <v>0</v>
      </c>
      <c r="F128" s="55">
        <v>33</v>
      </c>
      <c r="G128" s="55">
        <v>19</v>
      </c>
      <c r="H128" s="55">
        <v>22</v>
      </c>
      <c r="I128" s="55">
        <v>17</v>
      </c>
    </row>
    <row r="129" spans="1:9">
      <c r="A129" s="79">
        <v>177</v>
      </c>
      <c r="B129" s="55">
        <v>16</v>
      </c>
      <c r="C129" s="55">
        <v>35</v>
      </c>
      <c r="D129" s="56">
        <v>25</v>
      </c>
      <c r="E129" s="57">
        <v>3</v>
      </c>
      <c r="F129" s="55">
        <v>36</v>
      </c>
      <c r="G129" s="55">
        <v>27</v>
      </c>
      <c r="H129" s="55">
        <v>30</v>
      </c>
      <c r="I129" s="55">
        <v>32</v>
      </c>
    </row>
    <row r="130" spans="1:9">
      <c r="A130" s="79">
        <v>178</v>
      </c>
      <c r="B130" s="55">
        <v>24.200000000000003</v>
      </c>
      <c r="C130" s="55">
        <v>37.400000000000006</v>
      </c>
      <c r="D130" s="56">
        <v>49.500000000000007</v>
      </c>
      <c r="E130" s="57">
        <v>6.6000000000000005</v>
      </c>
      <c r="F130" s="55">
        <v>58.300000000000004</v>
      </c>
      <c r="G130" s="55">
        <v>34.1</v>
      </c>
      <c r="H130" s="55">
        <v>44</v>
      </c>
      <c r="I130" s="55">
        <v>48.400000000000006</v>
      </c>
    </row>
    <row r="131" spans="1:9">
      <c r="A131" s="79">
        <v>179</v>
      </c>
      <c r="B131" s="55">
        <v>39.6</v>
      </c>
      <c r="C131" s="55">
        <v>53.900000000000006</v>
      </c>
      <c r="D131" s="56">
        <v>49.500000000000007</v>
      </c>
      <c r="E131" s="57">
        <v>6.6000000000000005</v>
      </c>
      <c r="F131" s="55">
        <v>91.300000000000011</v>
      </c>
      <c r="G131" s="55">
        <v>61.600000000000009</v>
      </c>
      <c r="H131" s="55">
        <v>74.800000000000011</v>
      </c>
      <c r="I131" s="55">
        <v>73.7</v>
      </c>
    </row>
    <row r="132" spans="1:9">
      <c r="A132" s="79">
        <v>180</v>
      </c>
      <c r="B132" s="55">
        <v>16.5</v>
      </c>
      <c r="C132" s="55">
        <v>22</v>
      </c>
      <c r="D132" s="56">
        <v>30.800000000000004</v>
      </c>
      <c r="E132" s="57">
        <v>1.1000000000000001</v>
      </c>
      <c r="F132" s="55">
        <v>26.400000000000002</v>
      </c>
      <c r="G132" s="55">
        <v>29.700000000000003</v>
      </c>
      <c r="H132" s="55">
        <v>49.500000000000007</v>
      </c>
      <c r="I132" s="55">
        <v>30.800000000000004</v>
      </c>
    </row>
    <row r="133" spans="1:9">
      <c r="A133" s="79">
        <v>181</v>
      </c>
      <c r="B133" s="55">
        <v>28.6</v>
      </c>
      <c r="C133" s="55">
        <v>15.400000000000002</v>
      </c>
      <c r="D133" s="56">
        <v>24.200000000000003</v>
      </c>
      <c r="E133" s="57">
        <v>3.3000000000000003</v>
      </c>
      <c r="F133" s="55">
        <v>33</v>
      </c>
      <c r="G133" s="55">
        <v>29.700000000000003</v>
      </c>
      <c r="H133" s="55">
        <v>47.300000000000004</v>
      </c>
      <c r="I133" s="55">
        <v>44</v>
      </c>
    </row>
    <row r="134" spans="1:9">
      <c r="A134" s="79">
        <v>182</v>
      </c>
      <c r="B134" s="55">
        <v>29.700000000000003</v>
      </c>
      <c r="C134" s="55">
        <v>44</v>
      </c>
      <c r="D134" s="56">
        <v>46.2</v>
      </c>
      <c r="E134" s="57">
        <v>5.5</v>
      </c>
      <c r="F134" s="55">
        <v>57.2</v>
      </c>
      <c r="G134" s="55">
        <v>38.5</v>
      </c>
      <c r="H134" s="55">
        <v>58.300000000000004</v>
      </c>
      <c r="I134" s="55">
        <v>48.400000000000006</v>
      </c>
    </row>
    <row r="135" spans="1:9">
      <c r="A135" s="79">
        <v>183</v>
      </c>
      <c r="B135" s="55">
        <v>46.2</v>
      </c>
      <c r="C135" s="55">
        <v>75.900000000000006</v>
      </c>
      <c r="D135" s="56">
        <v>52.800000000000004</v>
      </c>
      <c r="E135" s="57">
        <v>5.5</v>
      </c>
      <c r="F135" s="55">
        <v>62.7</v>
      </c>
      <c r="G135" s="55">
        <v>49.500000000000007</v>
      </c>
      <c r="H135" s="55">
        <v>92.4</v>
      </c>
      <c r="I135" s="55">
        <v>62.7</v>
      </c>
    </row>
    <row r="136" spans="1:9">
      <c r="A136" s="79">
        <v>184</v>
      </c>
      <c r="B136" s="55">
        <v>44</v>
      </c>
      <c r="C136" s="55">
        <v>58.300000000000004</v>
      </c>
      <c r="D136" s="56">
        <v>45.1</v>
      </c>
      <c r="E136" s="57">
        <v>11</v>
      </c>
      <c r="F136" s="55">
        <v>66</v>
      </c>
      <c r="G136" s="55">
        <v>41.800000000000004</v>
      </c>
      <c r="H136" s="55">
        <v>55.000000000000007</v>
      </c>
      <c r="I136" s="55">
        <v>61.600000000000009</v>
      </c>
    </row>
    <row r="137" spans="1:9">
      <c r="A137" s="79">
        <v>185</v>
      </c>
      <c r="B137" s="55">
        <v>47.300000000000004</v>
      </c>
      <c r="C137" s="55">
        <v>42.900000000000006</v>
      </c>
      <c r="D137" s="56">
        <v>36.300000000000004</v>
      </c>
      <c r="E137" s="57">
        <v>4.4000000000000004</v>
      </c>
      <c r="F137" s="55">
        <v>44</v>
      </c>
      <c r="G137" s="55">
        <v>39.6</v>
      </c>
      <c r="H137" s="55">
        <v>30.800000000000004</v>
      </c>
      <c r="I137" s="55">
        <v>41.800000000000004</v>
      </c>
    </row>
    <row r="138" spans="1:9">
      <c r="A138" s="79">
        <v>186</v>
      </c>
      <c r="B138" s="55">
        <v>26.400000000000002</v>
      </c>
      <c r="C138" s="55">
        <v>44</v>
      </c>
      <c r="D138" s="56">
        <v>39.6</v>
      </c>
      <c r="E138" s="57">
        <v>2.2000000000000002</v>
      </c>
      <c r="F138" s="55">
        <v>86.9</v>
      </c>
      <c r="G138" s="55">
        <v>40.700000000000003</v>
      </c>
      <c r="H138" s="55">
        <v>80.300000000000011</v>
      </c>
      <c r="I138" s="55">
        <v>71.5</v>
      </c>
    </row>
    <row r="139" spans="1:9">
      <c r="A139" s="79">
        <v>187</v>
      </c>
      <c r="B139" s="55">
        <v>35.200000000000003</v>
      </c>
      <c r="C139" s="55">
        <v>45.1</v>
      </c>
      <c r="D139" s="56">
        <v>45.1</v>
      </c>
      <c r="E139" s="57">
        <v>4.4000000000000004</v>
      </c>
      <c r="F139" s="55">
        <v>48.400000000000006</v>
      </c>
      <c r="G139" s="55">
        <v>47.300000000000004</v>
      </c>
      <c r="H139" s="55">
        <v>37.400000000000006</v>
      </c>
      <c r="I139" s="55">
        <v>50.6</v>
      </c>
    </row>
    <row r="140" spans="1:9">
      <c r="A140" s="79">
        <v>188</v>
      </c>
      <c r="B140" s="55">
        <v>44</v>
      </c>
      <c r="C140" s="55">
        <v>71.5</v>
      </c>
      <c r="D140" s="56">
        <v>60.500000000000007</v>
      </c>
      <c r="E140" s="57">
        <v>5.5</v>
      </c>
      <c r="F140" s="55">
        <v>75.900000000000006</v>
      </c>
      <c r="G140" s="55">
        <v>71.5</v>
      </c>
      <c r="H140" s="55">
        <v>67.100000000000009</v>
      </c>
      <c r="I140" s="55">
        <v>61.600000000000009</v>
      </c>
    </row>
    <row r="141" spans="1:9">
      <c r="A141" s="79">
        <v>189</v>
      </c>
      <c r="B141" s="55">
        <v>41.800000000000004</v>
      </c>
      <c r="C141" s="55">
        <v>57.2</v>
      </c>
      <c r="D141" s="56">
        <v>52.800000000000004</v>
      </c>
      <c r="E141" s="57">
        <v>2.2000000000000002</v>
      </c>
      <c r="F141" s="55">
        <v>96.800000000000011</v>
      </c>
      <c r="G141" s="55">
        <v>81.400000000000006</v>
      </c>
      <c r="H141" s="55">
        <v>97.9</v>
      </c>
      <c r="I141" s="55">
        <v>80.300000000000011</v>
      </c>
    </row>
    <row r="142" spans="1:9">
      <c r="A142" s="79">
        <v>190</v>
      </c>
      <c r="B142" s="55">
        <v>41.800000000000004</v>
      </c>
      <c r="C142" s="55">
        <v>50.6</v>
      </c>
      <c r="D142" s="56">
        <v>50.6</v>
      </c>
      <c r="E142" s="57">
        <v>9.9</v>
      </c>
      <c r="F142" s="55">
        <v>62.7</v>
      </c>
      <c r="G142" s="55">
        <v>49.500000000000007</v>
      </c>
      <c r="H142" s="55">
        <v>55.000000000000007</v>
      </c>
      <c r="I142" s="55">
        <v>55.000000000000007</v>
      </c>
    </row>
    <row r="143" spans="1:9" ht="16.5" thickBot="1">
      <c r="A143" s="80">
        <v>191</v>
      </c>
      <c r="B143" s="58">
        <v>34</v>
      </c>
      <c r="C143" s="58">
        <v>38</v>
      </c>
      <c r="D143" s="59">
        <v>30</v>
      </c>
      <c r="E143" s="60">
        <v>9</v>
      </c>
      <c r="F143" s="58">
        <v>43</v>
      </c>
      <c r="G143" s="58">
        <v>33</v>
      </c>
      <c r="H143" s="58">
        <v>39</v>
      </c>
      <c r="I143" s="58">
        <v>58</v>
      </c>
    </row>
    <row r="144" spans="1:9">
      <c r="A144" s="81">
        <v>200</v>
      </c>
      <c r="B144" s="52">
        <v>37.400000000000006</v>
      </c>
      <c r="C144" s="52">
        <v>53.900000000000006</v>
      </c>
      <c r="D144" s="53">
        <v>68.2</v>
      </c>
      <c r="E144" s="54">
        <v>9.9</v>
      </c>
      <c r="F144" s="52">
        <v>94.600000000000009</v>
      </c>
      <c r="G144" s="52">
        <v>67.100000000000009</v>
      </c>
      <c r="H144" s="52">
        <v>114.4</v>
      </c>
      <c r="I144" s="52">
        <v>78.100000000000009</v>
      </c>
    </row>
    <row r="145" spans="1:9">
      <c r="A145" s="82">
        <v>201</v>
      </c>
      <c r="B145" s="55">
        <v>21</v>
      </c>
      <c r="C145" s="55">
        <v>45</v>
      </c>
      <c r="D145" s="56">
        <v>39</v>
      </c>
      <c r="E145" s="57">
        <v>10</v>
      </c>
      <c r="F145" s="55">
        <v>60</v>
      </c>
      <c r="G145" s="55">
        <v>50</v>
      </c>
      <c r="H145" s="55">
        <v>65</v>
      </c>
      <c r="I145" s="55">
        <v>70</v>
      </c>
    </row>
    <row r="146" spans="1:9">
      <c r="A146" s="82">
        <v>202</v>
      </c>
      <c r="B146" s="55">
        <v>26.400000000000002</v>
      </c>
      <c r="C146" s="55">
        <v>44</v>
      </c>
      <c r="D146" s="56">
        <v>31.900000000000002</v>
      </c>
      <c r="E146" s="57">
        <v>5.5</v>
      </c>
      <c r="F146" s="55">
        <v>55.000000000000007</v>
      </c>
      <c r="G146" s="55">
        <v>28.6</v>
      </c>
      <c r="H146" s="55">
        <v>60.500000000000007</v>
      </c>
      <c r="I146" s="55">
        <v>52.800000000000004</v>
      </c>
    </row>
    <row r="147" spans="1:9">
      <c r="A147" s="82">
        <v>203</v>
      </c>
      <c r="B147" s="55">
        <v>27</v>
      </c>
      <c r="C147" s="55">
        <v>51</v>
      </c>
      <c r="D147" s="56">
        <v>46</v>
      </c>
      <c r="E147" s="57">
        <v>2</v>
      </c>
      <c r="F147" s="55">
        <v>51</v>
      </c>
      <c r="G147" s="55">
        <v>40</v>
      </c>
      <c r="H147" s="55">
        <v>81</v>
      </c>
      <c r="I147" s="55">
        <v>79</v>
      </c>
    </row>
    <row r="148" spans="1:9">
      <c r="A148" s="82">
        <v>204</v>
      </c>
      <c r="B148" s="55">
        <v>33</v>
      </c>
      <c r="C148" s="55">
        <v>47.300000000000004</v>
      </c>
      <c r="D148" s="56">
        <v>31.900000000000002</v>
      </c>
      <c r="E148" s="57">
        <v>1.1000000000000001</v>
      </c>
      <c r="F148" s="55">
        <v>56.1</v>
      </c>
      <c r="G148" s="55">
        <v>33</v>
      </c>
      <c r="H148" s="55">
        <v>44</v>
      </c>
      <c r="I148" s="55">
        <v>40.700000000000003</v>
      </c>
    </row>
    <row r="149" spans="1:9">
      <c r="A149" s="82">
        <v>205</v>
      </c>
      <c r="B149" s="55">
        <v>25</v>
      </c>
      <c r="C149" s="55">
        <v>50</v>
      </c>
      <c r="D149" s="56">
        <v>50</v>
      </c>
      <c r="E149" s="57">
        <v>7</v>
      </c>
      <c r="F149" s="55">
        <v>50</v>
      </c>
      <c r="G149" s="55">
        <v>42</v>
      </c>
      <c r="H149" s="55">
        <v>38</v>
      </c>
      <c r="I149" s="55">
        <v>50</v>
      </c>
    </row>
    <row r="150" spans="1:9">
      <c r="A150" s="82">
        <v>206</v>
      </c>
      <c r="B150" s="55">
        <v>24.200000000000003</v>
      </c>
      <c r="C150" s="55">
        <v>41.800000000000004</v>
      </c>
      <c r="D150" s="56">
        <v>33</v>
      </c>
      <c r="E150" s="57">
        <v>3.3000000000000003</v>
      </c>
      <c r="F150" s="55">
        <v>68.2</v>
      </c>
      <c r="G150" s="55">
        <v>35.200000000000003</v>
      </c>
      <c r="H150" s="55">
        <v>59.400000000000006</v>
      </c>
      <c r="I150" s="55">
        <v>47.300000000000004</v>
      </c>
    </row>
    <row r="151" spans="1:9">
      <c r="A151" s="82">
        <v>207</v>
      </c>
      <c r="B151" s="55">
        <v>26</v>
      </c>
      <c r="C151" s="55">
        <v>34</v>
      </c>
      <c r="D151" s="56">
        <v>22</v>
      </c>
      <c r="E151" s="57">
        <v>2</v>
      </c>
      <c r="F151" s="55">
        <v>36</v>
      </c>
      <c r="G151" s="55">
        <v>31</v>
      </c>
      <c r="H151" s="55">
        <v>35</v>
      </c>
      <c r="I151" s="55">
        <v>32</v>
      </c>
    </row>
    <row r="152" spans="1:9">
      <c r="A152" s="82">
        <v>208</v>
      </c>
      <c r="B152" s="55">
        <v>27.500000000000004</v>
      </c>
      <c r="C152" s="55">
        <v>41.800000000000004</v>
      </c>
      <c r="D152" s="56">
        <v>52.800000000000004</v>
      </c>
      <c r="E152" s="57">
        <v>6.6000000000000005</v>
      </c>
      <c r="F152" s="55">
        <v>61.600000000000009</v>
      </c>
      <c r="G152" s="55">
        <v>42.900000000000006</v>
      </c>
      <c r="H152" s="55">
        <v>45.1</v>
      </c>
      <c r="I152" s="55">
        <v>59.400000000000006</v>
      </c>
    </row>
    <row r="153" spans="1:9">
      <c r="A153" s="82">
        <v>209</v>
      </c>
      <c r="B153" s="55">
        <v>26</v>
      </c>
      <c r="C153" s="55">
        <v>25</v>
      </c>
      <c r="D153" s="56">
        <v>30</v>
      </c>
      <c r="E153" s="57">
        <v>3</v>
      </c>
      <c r="F153" s="55">
        <v>47</v>
      </c>
      <c r="G153" s="55">
        <v>33</v>
      </c>
      <c r="H153" s="55">
        <v>46</v>
      </c>
      <c r="I153" s="55">
        <v>46</v>
      </c>
    </row>
    <row r="154" spans="1:9">
      <c r="A154" s="82">
        <v>210</v>
      </c>
      <c r="B154" s="55">
        <v>44</v>
      </c>
      <c r="C154" s="55">
        <v>39.6</v>
      </c>
      <c r="D154" s="56">
        <v>51.7</v>
      </c>
      <c r="E154" s="57">
        <v>5.5</v>
      </c>
      <c r="F154" s="55">
        <v>49.500000000000007</v>
      </c>
      <c r="G154" s="55">
        <v>29.700000000000003</v>
      </c>
      <c r="H154" s="55">
        <v>58.300000000000004</v>
      </c>
      <c r="I154" s="55">
        <v>91.300000000000011</v>
      </c>
    </row>
    <row r="155" spans="1:9">
      <c r="A155" s="82">
        <v>211</v>
      </c>
      <c r="B155" s="55">
        <v>16</v>
      </c>
      <c r="C155" s="55">
        <v>24</v>
      </c>
      <c r="D155" s="56">
        <v>17</v>
      </c>
      <c r="E155" s="57">
        <v>4</v>
      </c>
      <c r="F155" s="55">
        <v>40</v>
      </c>
      <c r="G155" s="55">
        <v>36</v>
      </c>
      <c r="H155" s="55">
        <v>42</v>
      </c>
      <c r="I155" s="55">
        <v>48</v>
      </c>
    </row>
    <row r="156" spans="1:9">
      <c r="A156" s="82">
        <v>212</v>
      </c>
      <c r="B156" s="55">
        <v>31.900000000000002</v>
      </c>
      <c r="C156" s="55">
        <v>37.400000000000006</v>
      </c>
      <c r="D156" s="56">
        <v>70.400000000000006</v>
      </c>
      <c r="E156" s="57">
        <v>6.6000000000000005</v>
      </c>
      <c r="F156" s="55">
        <v>44</v>
      </c>
      <c r="G156" s="55">
        <v>35.200000000000003</v>
      </c>
      <c r="H156" s="55">
        <v>29.700000000000003</v>
      </c>
      <c r="I156" s="55">
        <v>41.800000000000004</v>
      </c>
    </row>
    <row r="157" spans="1:9">
      <c r="A157" s="82">
        <v>213</v>
      </c>
      <c r="B157" s="55">
        <v>34</v>
      </c>
      <c r="C157" s="55">
        <v>50</v>
      </c>
      <c r="D157" s="56">
        <v>32</v>
      </c>
      <c r="E157" s="57">
        <v>4</v>
      </c>
      <c r="F157" s="55">
        <v>54</v>
      </c>
      <c r="G157" s="55">
        <v>51</v>
      </c>
      <c r="H157" s="55">
        <v>62</v>
      </c>
      <c r="I157" s="55">
        <v>60</v>
      </c>
    </row>
    <row r="158" spans="1:9">
      <c r="A158" s="82">
        <v>214</v>
      </c>
      <c r="B158" s="55">
        <v>26.400000000000002</v>
      </c>
      <c r="C158" s="55">
        <v>22</v>
      </c>
      <c r="D158" s="56">
        <v>31.900000000000002</v>
      </c>
      <c r="E158" s="57">
        <v>7.7000000000000011</v>
      </c>
      <c r="F158" s="55">
        <v>31.900000000000002</v>
      </c>
      <c r="G158" s="55">
        <v>17.600000000000001</v>
      </c>
      <c r="H158" s="55">
        <v>41.800000000000004</v>
      </c>
      <c r="I158" s="55">
        <v>40.700000000000003</v>
      </c>
    </row>
    <row r="159" spans="1:9">
      <c r="A159" s="82">
        <v>215</v>
      </c>
      <c r="B159" s="55">
        <v>23</v>
      </c>
      <c r="C159" s="55">
        <v>45</v>
      </c>
      <c r="D159" s="56">
        <v>49</v>
      </c>
      <c r="E159" s="57">
        <v>3</v>
      </c>
      <c r="F159" s="55">
        <v>68</v>
      </c>
      <c r="G159" s="55">
        <v>35</v>
      </c>
      <c r="H159" s="55">
        <v>81</v>
      </c>
      <c r="I159" s="55">
        <v>69</v>
      </c>
    </row>
    <row r="160" spans="1:9">
      <c r="A160" s="82">
        <v>216</v>
      </c>
      <c r="B160" s="55">
        <v>19.8</v>
      </c>
      <c r="C160" s="55">
        <v>30.800000000000004</v>
      </c>
      <c r="D160" s="56">
        <v>88</v>
      </c>
      <c r="E160" s="57">
        <v>0</v>
      </c>
      <c r="F160" s="55">
        <v>50.6</v>
      </c>
      <c r="G160" s="55">
        <v>30.800000000000004</v>
      </c>
      <c r="H160" s="55">
        <v>38.5</v>
      </c>
      <c r="I160" s="55">
        <v>37.400000000000006</v>
      </c>
    </row>
    <row r="161" spans="1:9">
      <c r="A161" s="82">
        <v>217</v>
      </c>
      <c r="B161" s="55">
        <v>15</v>
      </c>
      <c r="C161" s="55">
        <v>24</v>
      </c>
      <c r="D161" s="56">
        <v>35</v>
      </c>
      <c r="E161" s="57">
        <v>0</v>
      </c>
      <c r="F161" s="55">
        <v>59</v>
      </c>
      <c r="G161" s="55">
        <v>34</v>
      </c>
      <c r="H161" s="55">
        <v>55</v>
      </c>
      <c r="I161" s="55">
        <v>37</v>
      </c>
    </row>
    <row r="162" spans="1:9">
      <c r="A162" s="82">
        <v>218</v>
      </c>
      <c r="B162" s="55">
        <v>24.200000000000003</v>
      </c>
      <c r="C162" s="55">
        <v>26.400000000000002</v>
      </c>
      <c r="D162" s="56">
        <v>31.900000000000002</v>
      </c>
      <c r="E162" s="57">
        <v>4.4000000000000004</v>
      </c>
      <c r="F162" s="55">
        <v>61.600000000000009</v>
      </c>
      <c r="G162" s="55">
        <v>33</v>
      </c>
      <c r="H162" s="55">
        <v>56.1</v>
      </c>
      <c r="I162" s="55">
        <v>37.400000000000006</v>
      </c>
    </row>
    <row r="163" spans="1:9">
      <c r="A163" s="82">
        <v>219</v>
      </c>
      <c r="B163" s="55">
        <v>27</v>
      </c>
      <c r="C163" s="55">
        <v>35</v>
      </c>
      <c r="D163" s="56">
        <v>18</v>
      </c>
      <c r="E163" s="57">
        <v>7</v>
      </c>
      <c r="F163" s="55">
        <v>48</v>
      </c>
      <c r="G163" s="55">
        <v>25</v>
      </c>
      <c r="H163" s="55">
        <v>44</v>
      </c>
      <c r="I163" s="55">
        <v>40</v>
      </c>
    </row>
    <row r="164" spans="1:9">
      <c r="A164" s="82">
        <v>220</v>
      </c>
      <c r="B164" s="55">
        <v>24.200000000000003</v>
      </c>
      <c r="C164" s="55">
        <v>22</v>
      </c>
      <c r="D164" s="56">
        <v>20.900000000000002</v>
      </c>
      <c r="E164" s="57">
        <v>2.2000000000000002</v>
      </c>
      <c r="F164" s="55">
        <v>33</v>
      </c>
      <c r="G164" s="55">
        <v>17.600000000000001</v>
      </c>
      <c r="H164" s="55">
        <v>28.6</v>
      </c>
      <c r="I164" s="55">
        <v>17.600000000000001</v>
      </c>
    </row>
    <row r="165" spans="1:9">
      <c r="A165" s="82">
        <v>221</v>
      </c>
      <c r="B165" s="55">
        <v>48</v>
      </c>
      <c r="C165" s="55">
        <v>52</v>
      </c>
      <c r="D165" s="56">
        <v>38</v>
      </c>
      <c r="E165" s="57">
        <v>9</v>
      </c>
      <c r="F165" s="55">
        <v>87</v>
      </c>
      <c r="G165" s="55">
        <v>38</v>
      </c>
      <c r="H165" s="55">
        <v>73</v>
      </c>
      <c r="I165" s="55">
        <v>70</v>
      </c>
    </row>
    <row r="166" spans="1:9">
      <c r="A166" s="82">
        <v>222</v>
      </c>
      <c r="B166" s="55">
        <v>24.200000000000003</v>
      </c>
      <c r="C166" s="55">
        <v>42.900000000000006</v>
      </c>
      <c r="D166" s="56">
        <v>22</v>
      </c>
      <c r="E166" s="57">
        <v>0</v>
      </c>
      <c r="F166" s="55">
        <v>26.400000000000002</v>
      </c>
      <c r="G166" s="55">
        <v>22</v>
      </c>
      <c r="H166" s="55">
        <v>34.1</v>
      </c>
      <c r="I166" s="55">
        <v>27.500000000000004</v>
      </c>
    </row>
    <row r="167" spans="1:9">
      <c r="A167" s="82">
        <v>223</v>
      </c>
      <c r="B167" s="55">
        <v>30</v>
      </c>
      <c r="C167" s="55">
        <v>43</v>
      </c>
      <c r="D167" s="56">
        <v>24</v>
      </c>
      <c r="E167" s="57">
        <v>0</v>
      </c>
      <c r="F167" s="55">
        <v>61</v>
      </c>
      <c r="G167" s="55">
        <v>37</v>
      </c>
      <c r="H167" s="55">
        <v>62</v>
      </c>
      <c r="I167" s="55">
        <v>44</v>
      </c>
    </row>
    <row r="168" spans="1:9">
      <c r="A168" s="82">
        <v>224</v>
      </c>
      <c r="B168" s="55">
        <v>31.900000000000002</v>
      </c>
      <c r="C168" s="55">
        <v>31.900000000000002</v>
      </c>
      <c r="D168" s="56">
        <v>45.1</v>
      </c>
      <c r="E168" s="57">
        <v>3.3000000000000003</v>
      </c>
      <c r="F168" s="55">
        <v>60.500000000000007</v>
      </c>
      <c r="G168" s="55">
        <v>36.300000000000004</v>
      </c>
      <c r="H168" s="55">
        <v>47.300000000000004</v>
      </c>
      <c r="I168" s="55">
        <v>35.200000000000003</v>
      </c>
    </row>
    <row r="169" spans="1:9">
      <c r="A169" s="82">
        <v>225</v>
      </c>
      <c r="B169" s="55">
        <v>7</v>
      </c>
      <c r="C169" s="55">
        <v>39</v>
      </c>
      <c r="D169" s="56">
        <v>45</v>
      </c>
      <c r="E169" s="57">
        <v>3</v>
      </c>
      <c r="F169" s="55">
        <v>38</v>
      </c>
      <c r="G169" s="55">
        <v>21</v>
      </c>
      <c r="H169" s="55">
        <v>29</v>
      </c>
      <c r="I169" s="55">
        <v>35</v>
      </c>
    </row>
    <row r="170" spans="1:9">
      <c r="A170" s="82">
        <v>226</v>
      </c>
      <c r="B170" s="55">
        <v>25.3</v>
      </c>
      <c r="C170" s="55">
        <v>44</v>
      </c>
      <c r="D170" s="56">
        <v>35.200000000000003</v>
      </c>
      <c r="E170" s="57">
        <v>9.9</v>
      </c>
      <c r="F170" s="55">
        <v>56.1</v>
      </c>
      <c r="G170" s="55">
        <v>26.400000000000002</v>
      </c>
      <c r="H170" s="55">
        <v>29.700000000000003</v>
      </c>
      <c r="I170" s="55">
        <v>46.2</v>
      </c>
    </row>
    <row r="171" spans="1:9">
      <c r="A171" s="82">
        <v>227</v>
      </c>
      <c r="B171" s="55">
        <v>23</v>
      </c>
      <c r="C171" s="55">
        <v>43</v>
      </c>
      <c r="D171" s="56">
        <v>27</v>
      </c>
      <c r="E171" s="57">
        <v>1</v>
      </c>
      <c r="F171" s="55">
        <v>57</v>
      </c>
      <c r="G171" s="55">
        <v>30</v>
      </c>
      <c r="H171" s="55">
        <v>39</v>
      </c>
      <c r="I171" s="55">
        <v>28</v>
      </c>
    </row>
    <row r="172" spans="1:9">
      <c r="A172" s="82">
        <v>228</v>
      </c>
      <c r="B172" s="55">
        <v>42.900000000000006</v>
      </c>
      <c r="C172" s="55">
        <v>40.700000000000003</v>
      </c>
      <c r="D172" s="56">
        <v>33</v>
      </c>
      <c r="E172" s="57">
        <v>4.4000000000000004</v>
      </c>
      <c r="F172" s="55">
        <v>47.300000000000004</v>
      </c>
      <c r="G172" s="55">
        <v>39.6</v>
      </c>
      <c r="H172" s="55">
        <v>49.500000000000007</v>
      </c>
      <c r="I172" s="55">
        <v>41.800000000000004</v>
      </c>
    </row>
    <row r="173" spans="1:9">
      <c r="A173" s="82">
        <v>229</v>
      </c>
      <c r="B173" s="55">
        <v>28</v>
      </c>
      <c r="C173" s="55">
        <v>31</v>
      </c>
      <c r="D173" s="56">
        <v>25</v>
      </c>
      <c r="E173" s="57">
        <v>1</v>
      </c>
      <c r="F173" s="55">
        <v>34</v>
      </c>
      <c r="G173" s="55">
        <v>18</v>
      </c>
      <c r="H173" s="55">
        <v>49</v>
      </c>
      <c r="I173" s="55">
        <v>38</v>
      </c>
    </row>
    <row r="174" spans="1:9">
      <c r="A174" s="82">
        <v>230</v>
      </c>
      <c r="B174" s="55">
        <v>17.600000000000001</v>
      </c>
      <c r="C174" s="55">
        <v>41.800000000000004</v>
      </c>
      <c r="D174" s="56">
        <v>36.300000000000004</v>
      </c>
      <c r="E174" s="57">
        <v>5.5</v>
      </c>
      <c r="F174" s="55">
        <v>47.300000000000004</v>
      </c>
      <c r="G174" s="55">
        <v>46.2</v>
      </c>
      <c r="H174" s="55">
        <v>59.400000000000006</v>
      </c>
      <c r="I174" s="55">
        <v>66</v>
      </c>
    </row>
    <row r="175" spans="1:9">
      <c r="A175" s="82">
        <v>231</v>
      </c>
      <c r="B175" s="55">
        <v>17</v>
      </c>
      <c r="C175" s="55">
        <v>37</v>
      </c>
      <c r="D175" s="56">
        <v>42</v>
      </c>
      <c r="E175" s="57">
        <v>4</v>
      </c>
      <c r="F175" s="55">
        <v>31</v>
      </c>
      <c r="G175" s="55">
        <v>18</v>
      </c>
      <c r="H175" s="55">
        <v>32</v>
      </c>
      <c r="I175" s="55">
        <v>40</v>
      </c>
    </row>
    <row r="176" spans="1:9">
      <c r="A176" s="82">
        <v>232</v>
      </c>
      <c r="B176" s="55">
        <v>26.400000000000002</v>
      </c>
      <c r="C176" s="55">
        <v>59.400000000000006</v>
      </c>
      <c r="D176" s="56">
        <v>24.200000000000003</v>
      </c>
      <c r="E176" s="57">
        <v>1.1000000000000001</v>
      </c>
      <c r="F176" s="55">
        <v>63.800000000000004</v>
      </c>
      <c r="G176" s="55">
        <v>31.900000000000002</v>
      </c>
      <c r="H176" s="55">
        <v>39.6</v>
      </c>
      <c r="I176" s="55">
        <v>41.800000000000004</v>
      </c>
    </row>
    <row r="177" spans="1:9">
      <c r="A177" s="82">
        <v>233</v>
      </c>
      <c r="B177" s="55">
        <v>15</v>
      </c>
      <c r="C177" s="55">
        <v>50</v>
      </c>
      <c r="D177" s="56">
        <v>37</v>
      </c>
      <c r="E177" s="57">
        <v>2</v>
      </c>
      <c r="F177" s="55">
        <v>41</v>
      </c>
      <c r="G177" s="55">
        <v>19</v>
      </c>
      <c r="H177" s="55">
        <v>42</v>
      </c>
      <c r="I177" s="55">
        <v>51</v>
      </c>
    </row>
    <row r="178" spans="1:9">
      <c r="A178" s="82">
        <v>234</v>
      </c>
      <c r="B178" s="55">
        <v>63.800000000000004</v>
      </c>
      <c r="C178" s="55">
        <v>78.100000000000009</v>
      </c>
      <c r="D178" s="56">
        <v>91.300000000000011</v>
      </c>
      <c r="E178" s="57">
        <v>3.3000000000000003</v>
      </c>
      <c r="F178" s="55">
        <v>84.7</v>
      </c>
      <c r="G178" s="55">
        <v>47.300000000000004</v>
      </c>
      <c r="H178" s="55">
        <v>73.7</v>
      </c>
      <c r="I178" s="55">
        <v>85.800000000000011</v>
      </c>
    </row>
    <row r="179" spans="1:9">
      <c r="A179" s="82">
        <v>235</v>
      </c>
      <c r="B179" s="55">
        <v>19</v>
      </c>
      <c r="C179" s="55">
        <v>48</v>
      </c>
      <c r="D179" s="56">
        <v>44</v>
      </c>
      <c r="E179" s="57">
        <v>6</v>
      </c>
      <c r="F179" s="55">
        <v>36</v>
      </c>
      <c r="G179" s="55">
        <v>28</v>
      </c>
      <c r="H179" s="55">
        <v>49</v>
      </c>
      <c r="I179" s="55">
        <v>39</v>
      </c>
    </row>
    <row r="180" spans="1:9">
      <c r="A180" s="82">
        <v>236</v>
      </c>
      <c r="B180" s="55">
        <v>36.300000000000004</v>
      </c>
      <c r="C180" s="55">
        <v>52.800000000000004</v>
      </c>
      <c r="D180" s="56">
        <v>59.400000000000006</v>
      </c>
      <c r="E180" s="57">
        <v>2.2000000000000002</v>
      </c>
      <c r="F180" s="55">
        <v>58.300000000000004</v>
      </c>
      <c r="G180" s="55">
        <v>39.6</v>
      </c>
      <c r="H180" s="55">
        <v>63.800000000000004</v>
      </c>
      <c r="I180" s="55">
        <v>53.900000000000006</v>
      </c>
    </row>
    <row r="181" spans="1:9">
      <c r="A181" s="82">
        <v>237</v>
      </c>
      <c r="B181" s="55">
        <v>34</v>
      </c>
      <c r="C181" s="55">
        <v>39</v>
      </c>
      <c r="D181" s="56">
        <v>42</v>
      </c>
      <c r="E181" s="57">
        <v>4</v>
      </c>
      <c r="F181" s="55">
        <v>62</v>
      </c>
      <c r="G181" s="55">
        <v>22</v>
      </c>
      <c r="H181" s="55">
        <v>47</v>
      </c>
      <c r="I181" s="55">
        <v>44</v>
      </c>
    </row>
    <row r="182" spans="1:9">
      <c r="A182" s="82">
        <v>238</v>
      </c>
      <c r="B182" s="55">
        <v>34.1</v>
      </c>
      <c r="C182" s="55">
        <v>45.1</v>
      </c>
      <c r="D182" s="56">
        <v>26.400000000000002</v>
      </c>
      <c r="E182" s="57">
        <v>2.2000000000000002</v>
      </c>
      <c r="F182" s="55">
        <v>44</v>
      </c>
      <c r="G182" s="55">
        <v>33</v>
      </c>
      <c r="H182" s="55">
        <v>60.500000000000007</v>
      </c>
      <c r="I182" s="55">
        <v>57.2</v>
      </c>
    </row>
    <row r="183" spans="1:9">
      <c r="A183" s="82">
        <v>239</v>
      </c>
      <c r="B183" s="55">
        <v>27</v>
      </c>
      <c r="C183" s="55">
        <v>39</v>
      </c>
      <c r="D183" s="56">
        <v>22</v>
      </c>
      <c r="E183" s="57">
        <v>6</v>
      </c>
      <c r="F183" s="55">
        <v>49</v>
      </c>
      <c r="G183" s="55">
        <v>20</v>
      </c>
      <c r="H183" s="55">
        <v>48</v>
      </c>
      <c r="I183" s="55">
        <v>50</v>
      </c>
    </row>
    <row r="184" spans="1:9">
      <c r="A184" s="82">
        <v>240</v>
      </c>
      <c r="B184" s="55">
        <v>18.700000000000003</v>
      </c>
      <c r="C184" s="55">
        <v>24.200000000000003</v>
      </c>
      <c r="D184" s="56">
        <v>36.300000000000004</v>
      </c>
      <c r="E184" s="57">
        <v>0</v>
      </c>
      <c r="F184" s="55">
        <v>47.300000000000004</v>
      </c>
      <c r="G184" s="55">
        <v>34.1</v>
      </c>
      <c r="H184" s="55">
        <v>35.200000000000003</v>
      </c>
      <c r="I184" s="55">
        <v>35.200000000000003</v>
      </c>
    </row>
    <row r="185" spans="1:9">
      <c r="A185" s="82">
        <v>241</v>
      </c>
      <c r="B185" s="55">
        <v>9.9</v>
      </c>
      <c r="C185" s="55">
        <v>13.5</v>
      </c>
      <c r="D185" s="56">
        <v>14.4</v>
      </c>
      <c r="E185" s="57">
        <v>1.8</v>
      </c>
      <c r="F185" s="55">
        <v>25.2</v>
      </c>
      <c r="G185" s="55">
        <v>19.8</v>
      </c>
      <c r="H185" s="55">
        <v>25.2</v>
      </c>
      <c r="I185" s="55">
        <v>25.2</v>
      </c>
    </row>
    <row r="186" spans="1:9">
      <c r="A186" s="82">
        <v>242</v>
      </c>
      <c r="B186" s="55">
        <v>16</v>
      </c>
      <c r="C186" s="55">
        <v>24</v>
      </c>
      <c r="D186" s="56">
        <v>28</v>
      </c>
      <c r="E186" s="57">
        <v>1</v>
      </c>
      <c r="F186" s="55">
        <v>45</v>
      </c>
      <c r="G186" s="55">
        <v>13</v>
      </c>
      <c r="H186" s="55">
        <v>37</v>
      </c>
      <c r="I186" s="55">
        <v>23</v>
      </c>
    </row>
    <row r="187" spans="1:9">
      <c r="A187" s="82">
        <v>243</v>
      </c>
      <c r="B187" s="55">
        <v>18</v>
      </c>
      <c r="C187" s="55">
        <v>25</v>
      </c>
      <c r="D187" s="56">
        <v>23</v>
      </c>
      <c r="E187" s="57">
        <v>2</v>
      </c>
      <c r="F187" s="55">
        <v>37</v>
      </c>
      <c r="G187" s="55">
        <v>35</v>
      </c>
      <c r="H187" s="55">
        <v>46</v>
      </c>
      <c r="I187" s="55">
        <v>35</v>
      </c>
    </row>
    <row r="188" spans="1:9">
      <c r="A188" s="82">
        <v>244</v>
      </c>
      <c r="B188" s="55">
        <v>44</v>
      </c>
      <c r="C188" s="55">
        <v>64.900000000000006</v>
      </c>
      <c r="D188" s="56">
        <v>57.2</v>
      </c>
      <c r="E188" s="57">
        <v>4.4000000000000004</v>
      </c>
      <c r="F188" s="55">
        <v>70.400000000000006</v>
      </c>
      <c r="G188" s="55">
        <v>40.700000000000003</v>
      </c>
      <c r="H188" s="55">
        <v>72.600000000000009</v>
      </c>
      <c r="I188" s="55">
        <v>77</v>
      </c>
    </row>
    <row r="189" spans="1:9">
      <c r="A189" s="82">
        <v>245</v>
      </c>
      <c r="B189" s="55">
        <v>27</v>
      </c>
      <c r="C189" s="55">
        <v>32</v>
      </c>
      <c r="D189" s="56">
        <v>25</v>
      </c>
      <c r="E189" s="57">
        <v>2</v>
      </c>
      <c r="F189" s="55">
        <v>27</v>
      </c>
      <c r="G189" s="55">
        <v>12</v>
      </c>
      <c r="H189" s="55">
        <v>21</v>
      </c>
      <c r="I189" s="55">
        <v>14</v>
      </c>
    </row>
    <row r="190" spans="1:9">
      <c r="A190" s="82">
        <v>246</v>
      </c>
      <c r="B190" s="55">
        <v>29.700000000000003</v>
      </c>
      <c r="C190" s="55">
        <v>53.900000000000006</v>
      </c>
      <c r="D190" s="56">
        <v>35.200000000000003</v>
      </c>
      <c r="E190" s="57">
        <v>1.1000000000000001</v>
      </c>
      <c r="F190" s="55">
        <v>97.9</v>
      </c>
      <c r="G190" s="55">
        <v>44</v>
      </c>
      <c r="H190" s="55">
        <v>36.300000000000004</v>
      </c>
      <c r="I190" s="55">
        <v>71.5</v>
      </c>
    </row>
    <row r="191" spans="1:9">
      <c r="A191" s="82">
        <v>247</v>
      </c>
      <c r="B191" s="55">
        <v>19</v>
      </c>
      <c r="C191" s="55">
        <v>34</v>
      </c>
      <c r="D191" s="56">
        <v>36</v>
      </c>
      <c r="E191" s="57">
        <v>2</v>
      </c>
      <c r="F191" s="55">
        <v>46</v>
      </c>
      <c r="G191" s="55">
        <v>29</v>
      </c>
      <c r="H191" s="55">
        <v>40</v>
      </c>
      <c r="I191" s="55">
        <v>29</v>
      </c>
    </row>
    <row r="192" spans="1:9">
      <c r="A192" s="82">
        <v>248</v>
      </c>
      <c r="B192" s="55">
        <v>34.1</v>
      </c>
      <c r="C192" s="55">
        <v>46.2</v>
      </c>
      <c r="D192" s="56">
        <v>34.1</v>
      </c>
      <c r="E192" s="57">
        <v>5.5</v>
      </c>
      <c r="F192" s="55">
        <v>45.1</v>
      </c>
      <c r="G192" s="55">
        <v>23.1</v>
      </c>
      <c r="H192" s="55">
        <v>48.400000000000006</v>
      </c>
      <c r="I192" s="55">
        <v>53.900000000000006</v>
      </c>
    </row>
    <row r="193" spans="1:9">
      <c r="A193" s="82">
        <v>249</v>
      </c>
      <c r="B193" s="55">
        <v>30</v>
      </c>
      <c r="C193" s="55">
        <v>23</v>
      </c>
      <c r="D193" s="56">
        <v>70</v>
      </c>
      <c r="E193" s="57">
        <v>5</v>
      </c>
      <c r="F193" s="55">
        <v>47</v>
      </c>
      <c r="G193" s="55">
        <v>33</v>
      </c>
      <c r="H193" s="55">
        <v>69</v>
      </c>
      <c r="I193" s="55">
        <v>43</v>
      </c>
    </row>
    <row r="194" spans="1:9">
      <c r="A194" s="82">
        <v>250</v>
      </c>
      <c r="B194" s="55">
        <v>49.500000000000007</v>
      </c>
      <c r="C194" s="55">
        <v>44</v>
      </c>
      <c r="D194" s="56">
        <v>55.000000000000007</v>
      </c>
      <c r="E194" s="57">
        <v>3.3000000000000003</v>
      </c>
      <c r="F194" s="55">
        <v>77</v>
      </c>
      <c r="G194" s="55">
        <v>34.1</v>
      </c>
      <c r="H194" s="55">
        <v>63.800000000000004</v>
      </c>
      <c r="I194" s="55">
        <v>37.400000000000006</v>
      </c>
    </row>
    <row r="195" spans="1:9">
      <c r="A195" s="82">
        <v>251</v>
      </c>
      <c r="B195" s="55">
        <v>28</v>
      </c>
      <c r="C195" s="55">
        <v>43</v>
      </c>
      <c r="D195" s="56">
        <v>40</v>
      </c>
      <c r="E195" s="57">
        <v>1</v>
      </c>
      <c r="F195" s="55">
        <v>51</v>
      </c>
      <c r="G195" s="55">
        <v>42</v>
      </c>
      <c r="H195" s="55">
        <v>58</v>
      </c>
      <c r="I195" s="55">
        <v>47</v>
      </c>
    </row>
    <row r="196" spans="1:9">
      <c r="A196" s="82">
        <v>252</v>
      </c>
      <c r="B196" s="55">
        <v>31.900000000000002</v>
      </c>
      <c r="C196" s="55">
        <v>34.1</v>
      </c>
      <c r="D196" s="56">
        <v>29.700000000000003</v>
      </c>
      <c r="E196" s="57">
        <v>4.4000000000000004</v>
      </c>
      <c r="F196" s="55">
        <v>49.500000000000007</v>
      </c>
      <c r="G196" s="55">
        <v>25.3</v>
      </c>
      <c r="H196" s="55">
        <v>40.700000000000003</v>
      </c>
      <c r="I196" s="55">
        <v>46.2</v>
      </c>
    </row>
    <row r="197" spans="1:9">
      <c r="A197" s="82">
        <v>253</v>
      </c>
      <c r="B197" s="55">
        <v>19</v>
      </c>
      <c r="C197" s="55">
        <v>19</v>
      </c>
      <c r="D197" s="56">
        <v>9</v>
      </c>
      <c r="E197" s="57">
        <v>1</v>
      </c>
      <c r="F197" s="55">
        <v>20</v>
      </c>
      <c r="G197" s="55">
        <v>12</v>
      </c>
      <c r="H197" s="55">
        <v>18</v>
      </c>
      <c r="I197" s="55">
        <v>27</v>
      </c>
    </row>
    <row r="198" spans="1:9">
      <c r="A198" s="82">
        <v>254</v>
      </c>
      <c r="B198" s="55">
        <v>20.900000000000002</v>
      </c>
      <c r="C198" s="55">
        <v>25.3</v>
      </c>
      <c r="D198" s="56">
        <v>31.900000000000002</v>
      </c>
      <c r="E198" s="57">
        <v>2.2000000000000002</v>
      </c>
      <c r="F198" s="55">
        <v>30.800000000000004</v>
      </c>
      <c r="G198" s="55">
        <v>20.900000000000002</v>
      </c>
      <c r="H198" s="55">
        <v>30.800000000000004</v>
      </c>
      <c r="I198" s="55">
        <v>22</v>
      </c>
    </row>
    <row r="199" spans="1:9" ht="16.5" thickBot="1">
      <c r="A199" s="83">
        <v>255</v>
      </c>
      <c r="B199" s="58">
        <v>29.700000000000003</v>
      </c>
      <c r="C199" s="58">
        <v>24.200000000000003</v>
      </c>
      <c r="D199" s="59">
        <v>19.8</v>
      </c>
      <c r="E199" s="60">
        <v>1.1000000000000001</v>
      </c>
      <c r="F199" s="58">
        <v>29.700000000000003</v>
      </c>
      <c r="G199" s="58">
        <v>26.400000000000002</v>
      </c>
      <c r="H199" s="58">
        <v>28.6</v>
      </c>
      <c r="I199" s="58">
        <v>29.700000000000003</v>
      </c>
    </row>
    <row r="200" spans="1:9">
      <c r="A200" s="84">
        <v>266</v>
      </c>
      <c r="B200" s="52">
        <v>25.3</v>
      </c>
      <c r="C200" s="52">
        <v>38.5</v>
      </c>
      <c r="D200" s="53">
        <v>33</v>
      </c>
      <c r="E200" s="54">
        <v>3.3000000000000003</v>
      </c>
      <c r="F200" s="52">
        <v>77</v>
      </c>
      <c r="G200" s="52">
        <v>57.2</v>
      </c>
      <c r="H200" s="52">
        <v>129.80000000000001</v>
      </c>
      <c r="I200" s="52">
        <v>73.7</v>
      </c>
    </row>
    <row r="201" spans="1:9">
      <c r="A201" s="61">
        <v>267</v>
      </c>
      <c r="B201" s="55">
        <v>31.900000000000002</v>
      </c>
      <c r="C201" s="55">
        <v>36.300000000000004</v>
      </c>
      <c r="D201" s="56">
        <v>25.3</v>
      </c>
      <c r="E201" s="57">
        <v>5.5</v>
      </c>
      <c r="F201" s="55">
        <v>77</v>
      </c>
      <c r="G201" s="55">
        <v>27.500000000000004</v>
      </c>
      <c r="H201" s="55">
        <v>35.200000000000003</v>
      </c>
      <c r="I201" s="55">
        <v>42.900000000000006</v>
      </c>
    </row>
    <row r="202" spans="1:9">
      <c r="A202" s="61">
        <v>268</v>
      </c>
      <c r="B202" s="55">
        <v>16.5</v>
      </c>
      <c r="C202" s="55">
        <v>31.900000000000002</v>
      </c>
      <c r="D202" s="56">
        <v>24.200000000000003</v>
      </c>
      <c r="E202" s="57">
        <v>2.2000000000000002</v>
      </c>
      <c r="F202" s="55">
        <v>34.1</v>
      </c>
      <c r="G202" s="55">
        <v>31.900000000000002</v>
      </c>
      <c r="H202" s="55">
        <v>58.300000000000004</v>
      </c>
      <c r="I202" s="55">
        <v>35.200000000000003</v>
      </c>
    </row>
    <row r="203" spans="1:9">
      <c r="A203" s="61">
        <v>269</v>
      </c>
      <c r="B203" s="55">
        <v>3</v>
      </c>
      <c r="C203" s="55">
        <v>5</v>
      </c>
      <c r="D203" s="56">
        <v>5</v>
      </c>
      <c r="E203" s="57">
        <v>0</v>
      </c>
      <c r="F203" s="55">
        <v>14</v>
      </c>
      <c r="G203" s="55">
        <v>12</v>
      </c>
      <c r="H203" s="55">
        <v>9</v>
      </c>
      <c r="I203" s="55">
        <v>14</v>
      </c>
    </row>
    <row r="204" spans="1:9">
      <c r="A204" s="61">
        <v>270</v>
      </c>
      <c r="B204" s="55">
        <v>11</v>
      </c>
      <c r="C204" s="55">
        <v>14.3</v>
      </c>
      <c r="D204" s="56">
        <v>25.3</v>
      </c>
      <c r="E204" s="57">
        <v>2.2000000000000002</v>
      </c>
      <c r="F204" s="55">
        <v>20.900000000000002</v>
      </c>
      <c r="G204" s="55">
        <v>15.400000000000002</v>
      </c>
      <c r="H204" s="55">
        <v>9.9</v>
      </c>
      <c r="I204" s="55">
        <v>31.900000000000002</v>
      </c>
    </row>
    <row r="205" spans="1:9">
      <c r="A205" s="61">
        <v>271</v>
      </c>
      <c r="B205" s="55">
        <v>8.8000000000000007</v>
      </c>
      <c r="C205" s="55">
        <v>4.4000000000000004</v>
      </c>
      <c r="D205" s="56">
        <v>9.9</v>
      </c>
      <c r="E205" s="57">
        <v>0</v>
      </c>
      <c r="F205" s="55">
        <v>4.4000000000000004</v>
      </c>
      <c r="G205" s="55">
        <v>5.5</v>
      </c>
      <c r="H205" s="55">
        <v>6.6000000000000005</v>
      </c>
      <c r="I205" s="55">
        <v>7.7000000000000011</v>
      </c>
    </row>
    <row r="206" spans="1:9">
      <c r="A206" s="61">
        <v>272</v>
      </c>
      <c r="B206" s="55">
        <v>24.200000000000003</v>
      </c>
      <c r="C206" s="55">
        <v>28.6</v>
      </c>
      <c r="D206" s="56">
        <v>26.400000000000002</v>
      </c>
      <c r="E206" s="57">
        <v>3.3000000000000003</v>
      </c>
      <c r="F206" s="55">
        <v>56.1</v>
      </c>
      <c r="G206" s="55">
        <v>24.200000000000003</v>
      </c>
      <c r="H206" s="55">
        <v>67.100000000000009</v>
      </c>
      <c r="I206" s="55">
        <v>46.2</v>
      </c>
    </row>
    <row r="207" spans="1:9">
      <c r="A207" s="61">
        <v>273</v>
      </c>
      <c r="B207" s="55">
        <v>16.5</v>
      </c>
      <c r="C207" s="55">
        <v>31.900000000000002</v>
      </c>
      <c r="D207" s="56">
        <v>24.200000000000003</v>
      </c>
      <c r="E207" s="57">
        <v>0</v>
      </c>
      <c r="F207" s="55">
        <v>35.200000000000003</v>
      </c>
      <c r="G207" s="55">
        <v>15.400000000000002</v>
      </c>
      <c r="H207" s="55">
        <v>51.7</v>
      </c>
      <c r="I207" s="55">
        <v>52.800000000000004</v>
      </c>
    </row>
    <row r="208" spans="1:9">
      <c r="A208" s="61">
        <v>274</v>
      </c>
      <c r="B208" s="55">
        <v>15.400000000000002</v>
      </c>
      <c r="C208" s="55">
        <v>24.200000000000003</v>
      </c>
      <c r="D208" s="56">
        <v>17.600000000000001</v>
      </c>
      <c r="E208" s="57">
        <v>1.1000000000000001</v>
      </c>
      <c r="F208" s="55">
        <v>31.900000000000002</v>
      </c>
      <c r="G208" s="55">
        <v>13.200000000000001</v>
      </c>
      <c r="H208" s="55">
        <v>20.900000000000002</v>
      </c>
      <c r="I208" s="55">
        <v>30.800000000000004</v>
      </c>
    </row>
    <row r="209" spans="1:9">
      <c r="A209" s="61">
        <v>275</v>
      </c>
      <c r="B209" s="55">
        <v>7.7000000000000011</v>
      </c>
      <c r="C209" s="55">
        <v>9.9</v>
      </c>
      <c r="D209" s="56">
        <v>19.8</v>
      </c>
      <c r="E209" s="57">
        <v>0</v>
      </c>
      <c r="F209" s="55">
        <v>17.600000000000001</v>
      </c>
      <c r="G209" s="55">
        <v>12.100000000000001</v>
      </c>
      <c r="H209" s="55">
        <v>20.900000000000002</v>
      </c>
      <c r="I209" s="55">
        <v>18.700000000000003</v>
      </c>
    </row>
    <row r="210" spans="1:9">
      <c r="A210" s="61">
        <v>276</v>
      </c>
      <c r="B210" s="55">
        <v>11</v>
      </c>
      <c r="C210" s="55">
        <v>23.1</v>
      </c>
      <c r="D210" s="56">
        <v>12.100000000000001</v>
      </c>
      <c r="E210" s="57">
        <v>4.4000000000000004</v>
      </c>
      <c r="F210" s="55">
        <v>25.3</v>
      </c>
      <c r="G210" s="55">
        <v>15.400000000000002</v>
      </c>
      <c r="H210" s="55">
        <v>17.600000000000001</v>
      </c>
      <c r="I210" s="55">
        <v>26.400000000000002</v>
      </c>
    </row>
    <row r="211" spans="1:9">
      <c r="A211" s="61">
        <v>277</v>
      </c>
      <c r="B211" s="55">
        <v>12.100000000000001</v>
      </c>
      <c r="C211" s="55">
        <v>9.9</v>
      </c>
      <c r="D211" s="56">
        <v>9.9</v>
      </c>
      <c r="E211" s="57">
        <v>2.2000000000000002</v>
      </c>
      <c r="F211" s="55">
        <v>20.900000000000002</v>
      </c>
      <c r="G211" s="55">
        <v>16.5</v>
      </c>
      <c r="H211" s="55">
        <v>20.900000000000002</v>
      </c>
      <c r="I211" s="55">
        <v>22</v>
      </c>
    </row>
    <row r="212" spans="1:9">
      <c r="A212" s="61">
        <v>278</v>
      </c>
      <c r="B212" s="55">
        <v>14.3</v>
      </c>
      <c r="C212" s="55">
        <v>23.1</v>
      </c>
      <c r="D212" s="56">
        <v>19.8</v>
      </c>
      <c r="E212" s="57">
        <v>3.3000000000000003</v>
      </c>
      <c r="F212" s="55">
        <v>36.300000000000004</v>
      </c>
      <c r="G212" s="55">
        <v>17.600000000000001</v>
      </c>
      <c r="H212" s="55">
        <v>27.500000000000004</v>
      </c>
      <c r="I212" s="55">
        <v>26.400000000000002</v>
      </c>
    </row>
    <row r="213" spans="1:9">
      <c r="A213" s="61">
        <v>279</v>
      </c>
      <c r="B213" s="55">
        <v>9</v>
      </c>
      <c r="C213" s="55">
        <v>7</v>
      </c>
      <c r="D213" s="56">
        <v>6</v>
      </c>
      <c r="E213" s="57">
        <v>1</v>
      </c>
      <c r="F213" s="55">
        <v>13</v>
      </c>
      <c r="G213" s="55">
        <v>6</v>
      </c>
      <c r="H213" s="55">
        <v>22</v>
      </c>
      <c r="I213" s="55">
        <v>8</v>
      </c>
    </row>
    <row r="214" spans="1:9">
      <c r="A214" s="61">
        <v>280</v>
      </c>
      <c r="B214" s="55">
        <v>8.1</v>
      </c>
      <c r="C214" s="55">
        <v>6.3</v>
      </c>
      <c r="D214" s="56">
        <v>7.2</v>
      </c>
      <c r="E214" s="57">
        <v>0</v>
      </c>
      <c r="F214" s="55">
        <v>4.5</v>
      </c>
      <c r="G214" s="55">
        <v>1.8</v>
      </c>
      <c r="H214" s="55">
        <v>4.5</v>
      </c>
      <c r="I214" s="55">
        <v>5.4</v>
      </c>
    </row>
    <row r="215" spans="1:9">
      <c r="A215" s="61">
        <v>281</v>
      </c>
      <c r="B215" s="55">
        <v>5.4</v>
      </c>
      <c r="C215" s="55">
        <v>6.3</v>
      </c>
      <c r="D215" s="56">
        <v>5.4</v>
      </c>
      <c r="E215" s="57">
        <v>0</v>
      </c>
      <c r="F215" s="55">
        <v>7.2</v>
      </c>
      <c r="G215" s="55">
        <v>3.6</v>
      </c>
      <c r="H215" s="55">
        <v>5.4</v>
      </c>
      <c r="I215" s="55">
        <v>4.5</v>
      </c>
    </row>
    <row r="216" spans="1:9">
      <c r="A216" s="61">
        <v>282</v>
      </c>
      <c r="B216" s="55">
        <v>1.8</v>
      </c>
      <c r="C216" s="55">
        <v>5.4</v>
      </c>
      <c r="D216" s="56">
        <v>1.8</v>
      </c>
      <c r="E216" s="57">
        <v>0</v>
      </c>
      <c r="F216" s="55">
        <v>2.7</v>
      </c>
      <c r="G216" s="55">
        <v>2.7</v>
      </c>
      <c r="H216" s="55">
        <v>0</v>
      </c>
      <c r="I216" s="55">
        <v>4.5</v>
      </c>
    </row>
    <row r="217" spans="1:9">
      <c r="A217" s="61">
        <v>283</v>
      </c>
      <c r="B217" s="55">
        <v>3.6</v>
      </c>
      <c r="C217" s="55">
        <v>4.5</v>
      </c>
      <c r="D217" s="56">
        <v>7.2</v>
      </c>
      <c r="E217" s="57">
        <v>0</v>
      </c>
      <c r="F217" s="55">
        <v>6.3</v>
      </c>
      <c r="G217" s="55">
        <v>2.7</v>
      </c>
      <c r="H217" s="55">
        <v>0</v>
      </c>
      <c r="I217" s="55">
        <v>0.9</v>
      </c>
    </row>
    <row r="218" spans="1:9">
      <c r="A218" s="61">
        <v>284</v>
      </c>
      <c r="B218" s="55">
        <v>0</v>
      </c>
      <c r="C218" s="55">
        <v>1.8</v>
      </c>
      <c r="D218" s="56">
        <v>0.9</v>
      </c>
      <c r="E218" s="57">
        <v>1.8</v>
      </c>
      <c r="F218" s="55">
        <v>77.400000000000006</v>
      </c>
      <c r="G218" s="55">
        <v>27</v>
      </c>
      <c r="H218" s="55">
        <v>109.8</v>
      </c>
      <c r="I218" s="55">
        <v>18.900000000000002</v>
      </c>
    </row>
    <row r="219" spans="1:9">
      <c r="A219" s="61">
        <v>285</v>
      </c>
      <c r="B219" s="55">
        <v>23.400000000000002</v>
      </c>
      <c r="C219" s="55">
        <v>32.4</v>
      </c>
      <c r="D219" s="56">
        <v>32.4</v>
      </c>
      <c r="E219" s="57">
        <v>2.7</v>
      </c>
      <c r="F219" s="55">
        <v>0</v>
      </c>
      <c r="G219" s="55">
        <v>0</v>
      </c>
      <c r="H219" s="55">
        <v>0</v>
      </c>
      <c r="I219" s="55">
        <v>0</v>
      </c>
    </row>
    <row r="220" spans="1:9">
      <c r="A220" s="61">
        <v>286</v>
      </c>
      <c r="B220" s="55">
        <v>26</v>
      </c>
      <c r="C220" s="55">
        <v>42</v>
      </c>
      <c r="D220" s="56">
        <v>46</v>
      </c>
      <c r="E220" s="57">
        <v>3</v>
      </c>
      <c r="F220" s="55">
        <v>0</v>
      </c>
      <c r="G220" s="55">
        <v>0</v>
      </c>
      <c r="H220" s="55">
        <v>0</v>
      </c>
      <c r="I220" s="55">
        <v>0</v>
      </c>
    </row>
    <row r="221" spans="1:9">
      <c r="A221" s="61">
        <v>287</v>
      </c>
      <c r="B221" s="55">
        <v>36</v>
      </c>
      <c r="C221" s="55">
        <v>30.6</v>
      </c>
      <c r="D221" s="56">
        <v>35.1</v>
      </c>
      <c r="E221" s="57">
        <v>0</v>
      </c>
      <c r="F221" s="55">
        <v>0</v>
      </c>
      <c r="G221" s="55">
        <v>0</v>
      </c>
      <c r="H221" s="55">
        <v>0</v>
      </c>
      <c r="I221" s="55">
        <v>0</v>
      </c>
    </row>
    <row r="222" spans="1:9">
      <c r="A222" s="61">
        <v>288</v>
      </c>
      <c r="B222" s="55">
        <v>26.1</v>
      </c>
      <c r="C222" s="55">
        <v>27</v>
      </c>
      <c r="D222" s="56">
        <v>16.2</v>
      </c>
      <c r="E222" s="57">
        <v>0.9</v>
      </c>
      <c r="F222" s="55">
        <v>0</v>
      </c>
      <c r="G222" s="55">
        <v>0</v>
      </c>
      <c r="H222" s="55">
        <v>0</v>
      </c>
      <c r="I222" s="55">
        <v>0</v>
      </c>
    </row>
    <row r="223" spans="1:9">
      <c r="A223" s="61">
        <v>289</v>
      </c>
      <c r="B223" s="55">
        <v>24.3</v>
      </c>
      <c r="C223" s="55">
        <v>26.1</v>
      </c>
      <c r="D223" s="56">
        <v>17.100000000000001</v>
      </c>
      <c r="E223" s="57">
        <v>0.9</v>
      </c>
      <c r="F223" s="55">
        <v>0</v>
      </c>
      <c r="G223" s="55">
        <v>0</v>
      </c>
      <c r="H223" s="55">
        <v>0</v>
      </c>
      <c r="I223" s="55">
        <v>0</v>
      </c>
    </row>
    <row r="224" spans="1:9">
      <c r="A224" s="61">
        <v>290</v>
      </c>
      <c r="B224" s="55">
        <v>67</v>
      </c>
      <c r="C224" s="55">
        <v>75</v>
      </c>
      <c r="D224" s="56">
        <v>76</v>
      </c>
      <c r="E224" s="57">
        <v>1</v>
      </c>
      <c r="F224" s="55">
        <v>0</v>
      </c>
      <c r="G224" s="55">
        <v>0</v>
      </c>
      <c r="H224" s="55">
        <v>0</v>
      </c>
      <c r="I224" s="55">
        <v>0</v>
      </c>
    </row>
    <row r="225" spans="1:9">
      <c r="A225" s="61">
        <v>291</v>
      </c>
      <c r="B225" s="55">
        <v>25</v>
      </c>
      <c r="C225" s="55">
        <v>34</v>
      </c>
      <c r="D225" s="56">
        <v>28</v>
      </c>
      <c r="E225" s="57">
        <v>2</v>
      </c>
      <c r="F225" s="55">
        <v>0</v>
      </c>
      <c r="G225" s="55">
        <v>0</v>
      </c>
      <c r="H225" s="55">
        <v>0</v>
      </c>
      <c r="I225" s="55">
        <v>0</v>
      </c>
    </row>
    <row r="226" spans="1:9">
      <c r="A226" s="61">
        <v>292</v>
      </c>
      <c r="B226" s="55">
        <v>33</v>
      </c>
      <c r="C226" s="55">
        <v>37</v>
      </c>
      <c r="D226" s="56">
        <v>29</v>
      </c>
      <c r="E226" s="57">
        <v>2</v>
      </c>
      <c r="F226" s="55">
        <v>0</v>
      </c>
      <c r="G226" s="55">
        <v>0</v>
      </c>
      <c r="H226" s="55">
        <v>0</v>
      </c>
      <c r="I226" s="55">
        <v>0</v>
      </c>
    </row>
    <row r="227" spans="1:9">
      <c r="A227" s="61">
        <v>293</v>
      </c>
      <c r="B227" s="55">
        <v>49</v>
      </c>
      <c r="C227" s="55">
        <v>53</v>
      </c>
      <c r="D227" s="56">
        <v>52</v>
      </c>
      <c r="E227" s="57">
        <v>2</v>
      </c>
      <c r="F227" s="55">
        <v>0</v>
      </c>
      <c r="G227" s="55">
        <v>0</v>
      </c>
      <c r="H227" s="55">
        <v>0</v>
      </c>
      <c r="I227" s="55">
        <v>0</v>
      </c>
    </row>
    <row r="228" spans="1:9">
      <c r="A228" s="61">
        <v>294</v>
      </c>
      <c r="B228" s="55">
        <v>9.9</v>
      </c>
      <c r="C228" s="55">
        <v>10.8</v>
      </c>
      <c r="D228" s="56">
        <v>11.700000000000001</v>
      </c>
      <c r="E228" s="57">
        <v>0</v>
      </c>
      <c r="F228" s="55">
        <v>0</v>
      </c>
      <c r="G228" s="55">
        <v>0</v>
      </c>
      <c r="H228" s="55">
        <v>0</v>
      </c>
      <c r="I228" s="55">
        <v>0</v>
      </c>
    </row>
    <row r="229" spans="1:9">
      <c r="A229" s="61">
        <v>295</v>
      </c>
      <c r="B229" s="55">
        <v>20.7</v>
      </c>
      <c r="C229" s="55">
        <v>39.6</v>
      </c>
      <c r="D229" s="56">
        <v>28.8</v>
      </c>
      <c r="E229" s="57">
        <v>0.9</v>
      </c>
      <c r="F229" s="55">
        <v>0</v>
      </c>
      <c r="G229" s="55">
        <v>0</v>
      </c>
      <c r="H229" s="55">
        <v>0</v>
      </c>
      <c r="I229" s="55">
        <v>0</v>
      </c>
    </row>
    <row r="230" spans="1:9">
      <c r="A230" s="61">
        <v>296</v>
      </c>
      <c r="B230" s="55">
        <v>1</v>
      </c>
      <c r="C230" s="55">
        <v>0</v>
      </c>
      <c r="D230" s="56">
        <v>0</v>
      </c>
      <c r="E230" s="57">
        <v>0</v>
      </c>
      <c r="F230" s="55">
        <v>1</v>
      </c>
      <c r="G230" s="55">
        <v>0</v>
      </c>
      <c r="H230" s="55">
        <v>0</v>
      </c>
      <c r="I230" s="55">
        <v>0</v>
      </c>
    </row>
    <row r="231" spans="1:9" ht="16.5" thickBot="1">
      <c r="A231" s="85">
        <v>297</v>
      </c>
      <c r="B231" s="58">
        <v>0</v>
      </c>
      <c r="C231" s="58">
        <v>2.7</v>
      </c>
      <c r="D231" s="59">
        <v>1.8</v>
      </c>
      <c r="E231" s="60">
        <v>0</v>
      </c>
      <c r="F231" s="58">
        <v>0</v>
      </c>
      <c r="G231" s="58">
        <v>0</v>
      </c>
      <c r="H231" s="58">
        <v>0</v>
      </c>
      <c r="I231" s="58">
        <v>0</v>
      </c>
    </row>
    <row r="232" spans="1:9">
      <c r="D232" s="86"/>
      <c r="E232" s="86"/>
    </row>
    <row r="233" spans="1:9">
      <c r="D233" s="87"/>
      <c r="E233" s="87"/>
    </row>
    <row r="234" spans="1:9">
      <c r="D234" s="87"/>
      <c r="E234" s="87"/>
    </row>
    <row r="235" spans="1:9">
      <c r="D235" s="87"/>
      <c r="E235" s="87"/>
    </row>
    <row r="236" spans="1:9">
      <c r="D236" s="87"/>
      <c r="E236" s="87"/>
    </row>
    <row r="237" spans="1:9">
      <c r="D237" s="87"/>
      <c r="E237" s="87"/>
    </row>
    <row r="238" spans="1:9">
      <c r="D238" s="87"/>
      <c r="E238" s="87"/>
    </row>
    <row r="239" spans="1:9">
      <c r="D239" s="87"/>
      <c r="E239" s="87"/>
    </row>
    <row r="240" spans="1:9">
      <c r="D240" s="87"/>
      <c r="E240" s="87"/>
    </row>
    <row r="241" spans="4:5">
      <c r="D241" s="87"/>
      <c r="E241" s="87"/>
    </row>
    <row r="242" spans="4:5">
      <c r="D242" s="87"/>
      <c r="E242" s="87"/>
    </row>
    <row r="243" spans="4:5">
      <c r="D243" s="87"/>
      <c r="E243" s="87"/>
    </row>
    <row r="244" spans="4:5">
      <c r="D244" s="87"/>
      <c r="E244" s="87"/>
    </row>
    <row r="245" spans="4:5">
      <c r="D245" s="87"/>
      <c r="E245" s="87"/>
    </row>
    <row r="246" spans="4:5">
      <c r="D246" s="87"/>
      <c r="E246" s="87"/>
    </row>
    <row r="247" spans="4:5">
      <c r="D247" s="87"/>
      <c r="E247" s="87"/>
    </row>
    <row r="248" spans="4:5">
      <c r="D248" s="87"/>
      <c r="E248" s="87"/>
    </row>
    <row r="249" spans="4:5">
      <c r="D249" s="87"/>
      <c r="E249" s="87"/>
    </row>
    <row r="250" spans="4:5">
      <c r="D250" s="87"/>
      <c r="E250" s="87"/>
    </row>
    <row r="251" spans="4:5">
      <c r="D251" s="87"/>
      <c r="E251" s="87"/>
    </row>
    <row r="252" spans="4:5">
      <c r="D252" s="87"/>
      <c r="E252" s="87"/>
    </row>
    <row r="253" spans="4:5">
      <c r="D253" s="87"/>
      <c r="E253" s="87"/>
    </row>
    <row r="254" spans="4:5">
      <c r="D254" s="87"/>
      <c r="E254" s="87"/>
    </row>
    <row r="255" spans="4:5">
      <c r="D255" s="87"/>
      <c r="E255" s="87"/>
    </row>
    <row r="256" spans="4:5">
      <c r="D256" s="87"/>
      <c r="E256" s="87"/>
    </row>
    <row r="257" spans="4:5">
      <c r="D257" s="87"/>
      <c r="E257" s="87"/>
    </row>
    <row r="258" spans="4:5">
      <c r="D258" s="87"/>
      <c r="E258" s="87"/>
    </row>
    <row r="259" spans="4:5">
      <c r="D259" s="87"/>
      <c r="E259" s="87"/>
    </row>
    <row r="260" spans="4:5">
      <c r="D260" s="87"/>
      <c r="E260" s="87"/>
    </row>
    <row r="261" spans="4:5">
      <c r="D261" s="87"/>
      <c r="E261" s="87"/>
    </row>
    <row r="262" spans="4:5">
      <c r="D262" s="87"/>
      <c r="E262" s="87"/>
    </row>
    <row r="263" spans="4:5">
      <c r="D263" s="87"/>
      <c r="E263" s="87"/>
    </row>
    <row r="264" spans="4:5">
      <c r="D264" s="87"/>
      <c r="E264" s="87"/>
    </row>
    <row r="265" spans="4:5">
      <c r="D265" s="87"/>
      <c r="E265" s="87"/>
    </row>
    <row r="266" spans="4:5">
      <c r="D266" s="87"/>
      <c r="E266" s="87"/>
    </row>
    <row r="267" spans="4:5">
      <c r="D267" s="87"/>
      <c r="E267" s="87"/>
    </row>
    <row r="268" spans="4:5">
      <c r="D268" s="87"/>
      <c r="E268" s="87"/>
    </row>
    <row r="269" spans="4:5">
      <c r="D269" s="87"/>
      <c r="E269" s="87"/>
    </row>
    <row r="270" spans="4:5">
      <c r="D270" s="87"/>
      <c r="E270" s="87"/>
    </row>
    <row r="271" spans="4:5">
      <c r="D271" s="87"/>
      <c r="E271" s="87"/>
    </row>
    <row r="272" spans="4:5">
      <c r="D272" s="87"/>
      <c r="E272" s="87"/>
    </row>
    <row r="273" spans="4:5">
      <c r="D273" s="87"/>
      <c r="E273" s="87"/>
    </row>
    <row r="274" spans="4:5">
      <c r="D274" s="87"/>
      <c r="E274" s="87"/>
    </row>
    <row r="275" spans="4:5">
      <c r="D275" s="87"/>
      <c r="E275" s="87"/>
    </row>
    <row r="276" spans="4:5">
      <c r="D276" s="87"/>
      <c r="E276" s="87"/>
    </row>
    <row r="277" spans="4:5">
      <c r="D277" s="87"/>
      <c r="E277" s="87"/>
    </row>
    <row r="278" spans="4:5">
      <c r="D278" s="87"/>
      <c r="E278" s="87"/>
    </row>
    <row r="279" spans="4:5">
      <c r="D279" s="87"/>
      <c r="E279" s="87"/>
    </row>
    <row r="280" spans="4:5">
      <c r="D280" s="87"/>
      <c r="E280" s="87"/>
    </row>
    <row r="281" spans="4:5">
      <c r="D281" s="87"/>
      <c r="E281" s="87"/>
    </row>
    <row r="282" spans="4:5">
      <c r="D282" s="87"/>
      <c r="E282" s="87"/>
    </row>
    <row r="283" spans="4:5">
      <c r="D283" s="87"/>
      <c r="E283" s="87"/>
    </row>
  </sheetData>
  <mergeCells count="2">
    <mergeCell ref="L14:S14"/>
    <mergeCell ref="V14:AG14"/>
  </mergeCells>
  <pageMargins left="0.7" right="0.7" top="0.75" bottom="0.75" header="0.3" footer="0.3"/>
  <pageSetup paperSize="9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L36"/>
  <sheetViews>
    <sheetView tabSelected="1" workbookViewId="0">
      <selection activeCell="E1" sqref="E1:G1"/>
    </sheetView>
  </sheetViews>
  <sheetFormatPr baseColWidth="10" defaultRowHeight="15"/>
  <cols>
    <col min="27" max="27" width="16.7109375" customWidth="1"/>
    <col min="28" max="28" width="6.7109375" customWidth="1"/>
    <col min="29" max="29" width="7.7109375" customWidth="1"/>
    <col min="30" max="30" width="3.7109375" customWidth="1"/>
    <col min="31" max="31" width="6.7109375" customWidth="1"/>
    <col min="32" max="32" width="10.7109375" style="8" customWidth="1"/>
    <col min="33" max="33" width="7.7109375" style="8" customWidth="1"/>
    <col min="34" max="34" width="3.7109375" style="8" customWidth="1"/>
    <col min="35" max="35" width="7.7109375" style="8" customWidth="1"/>
    <col min="36" max="38" width="8.7109375" customWidth="1"/>
  </cols>
  <sheetData>
    <row r="1" spans="1:38" ht="15.75">
      <c r="A1" s="137" t="s">
        <v>31</v>
      </c>
      <c r="B1" s="137"/>
      <c r="C1" s="137"/>
      <c r="E1" s="141" t="s">
        <v>32</v>
      </c>
      <c r="F1" s="142"/>
      <c r="G1" s="143"/>
      <c r="AA1" s="138" t="s">
        <v>10</v>
      </c>
      <c r="AB1" s="139"/>
      <c r="AC1" s="139"/>
      <c r="AD1" s="139"/>
      <c r="AE1" s="139"/>
      <c r="AF1" s="139"/>
      <c r="AG1" s="139"/>
      <c r="AH1" s="139"/>
      <c r="AI1" s="140"/>
      <c r="AJ1" s="93"/>
      <c r="AK1" s="93"/>
    </row>
    <row r="2" spans="1:38">
      <c r="A2" s="114" t="s">
        <v>33</v>
      </c>
      <c r="B2" s="114" t="s">
        <v>34</v>
      </c>
      <c r="C2" s="114"/>
      <c r="E2" s="112" t="s">
        <v>33</v>
      </c>
      <c r="G2" s="2" t="s">
        <v>34</v>
      </c>
      <c r="AA2" s="8"/>
      <c r="AB2" s="8"/>
      <c r="AC2" s="8"/>
      <c r="AD2" s="8"/>
      <c r="AE2" s="8"/>
      <c r="AF2" s="88"/>
      <c r="AH2" s="88"/>
      <c r="AJ2" s="90" t="s">
        <v>27</v>
      </c>
      <c r="AK2" s="90" t="s">
        <v>28</v>
      </c>
      <c r="AL2" s="8"/>
    </row>
    <row r="3" spans="1:38">
      <c r="A3" s="119"/>
      <c r="B3" s="119"/>
      <c r="C3" s="115" t="s">
        <v>35</v>
      </c>
      <c r="E3" s="144">
        <v>22</v>
      </c>
      <c r="G3" s="146">
        <v>26</v>
      </c>
      <c r="AA3" s="94" t="s">
        <v>11</v>
      </c>
      <c r="AB3" s="95" t="s">
        <v>13</v>
      </c>
      <c r="AC3" s="102" t="s">
        <v>14</v>
      </c>
      <c r="AD3" s="96" t="s">
        <v>15</v>
      </c>
      <c r="AE3" s="102" t="s">
        <v>16</v>
      </c>
      <c r="AF3" s="89"/>
      <c r="AG3" s="2"/>
      <c r="AH3" s="89"/>
      <c r="AI3" s="2"/>
      <c r="AJ3" s="91">
        <f>CODE(AC3)-65</f>
        <v>1</v>
      </c>
      <c r="AK3" s="91">
        <f>CODE(AE3)-64-AJ3</f>
        <v>3</v>
      </c>
      <c r="AL3" s="1"/>
    </row>
    <row r="4" spans="1:38">
      <c r="A4" s="129"/>
      <c r="B4" s="129"/>
      <c r="C4" s="115" t="s">
        <v>36</v>
      </c>
      <c r="E4" s="145"/>
      <c r="G4" s="147"/>
      <c r="AA4" s="97" t="s">
        <v>12</v>
      </c>
      <c r="AB4" s="98" t="s">
        <v>13</v>
      </c>
      <c r="AC4" s="103" t="s">
        <v>17</v>
      </c>
      <c r="AD4" s="99" t="s">
        <v>15</v>
      </c>
      <c r="AE4" s="103" t="s">
        <v>18</v>
      </c>
      <c r="AF4" s="89"/>
      <c r="AG4" s="2"/>
      <c r="AH4" s="89"/>
      <c r="AI4" s="2"/>
      <c r="AJ4" s="91">
        <f>CODE(AC4)-65</f>
        <v>4</v>
      </c>
      <c r="AK4" s="91">
        <f>CODE(AE4)-64-AJ4</f>
        <v>5</v>
      </c>
      <c r="AL4" s="1"/>
    </row>
    <row r="5" spans="1:38">
      <c r="B5" s="9"/>
      <c r="D5" s="111"/>
      <c r="E5" s="111"/>
      <c r="F5" s="111"/>
      <c r="G5" s="111"/>
      <c r="H5" s="111"/>
      <c r="AF5" s="88"/>
      <c r="AH5" s="88"/>
      <c r="AJ5" s="90" t="s">
        <v>29</v>
      </c>
      <c r="AK5" s="90" t="s">
        <v>28</v>
      </c>
      <c r="AL5" s="90" t="s">
        <v>30</v>
      </c>
    </row>
    <row r="6" spans="1:38">
      <c r="A6" s="137" t="s">
        <v>37</v>
      </c>
      <c r="B6" s="137"/>
      <c r="D6" s="117" t="s">
        <v>33</v>
      </c>
      <c r="E6" s="132" t="s">
        <v>38</v>
      </c>
      <c r="F6" s="132"/>
      <c r="G6" s="132"/>
      <c r="H6" s="132"/>
      <c r="J6" s="113" t="s">
        <v>34</v>
      </c>
      <c r="K6" s="132" t="s">
        <v>38</v>
      </c>
      <c r="L6" s="132"/>
      <c r="M6" s="132"/>
      <c r="N6" s="132"/>
      <c r="AA6" s="94" t="s">
        <v>19</v>
      </c>
      <c r="AB6" s="96" t="s">
        <v>25</v>
      </c>
      <c r="AC6" s="102">
        <v>2</v>
      </c>
      <c r="AD6" s="96" t="s">
        <v>15</v>
      </c>
      <c r="AE6" s="102">
        <v>31</v>
      </c>
      <c r="AF6" s="105" t="s">
        <v>26</v>
      </c>
      <c r="AG6" s="102">
        <v>20</v>
      </c>
      <c r="AH6" s="96" t="s">
        <v>15</v>
      </c>
      <c r="AI6" s="108">
        <f>AG6+AE6-AC6</f>
        <v>49</v>
      </c>
      <c r="AJ6" s="91">
        <f>AC6-1</f>
        <v>1</v>
      </c>
      <c r="AK6" s="91">
        <f>AE6-AC6+1</f>
        <v>30</v>
      </c>
      <c r="AL6" s="92">
        <f>AG6-AC6</f>
        <v>18</v>
      </c>
    </row>
    <row r="7" spans="1:38">
      <c r="D7" s="111"/>
      <c r="E7" s="111"/>
      <c r="F7" s="111"/>
      <c r="G7" s="111"/>
      <c r="H7" s="111"/>
      <c r="AA7" s="100" t="s">
        <v>20</v>
      </c>
      <c r="AB7" s="101" t="s">
        <v>25</v>
      </c>
      <c r="AC7" s="104">
        <v>32</v>
      </c>
      <c r="AD7" s="101" t="s">
        <v>15</v>
      </c>
      <c r="AE7" s="104">
        <v>71</v>
      </c>
      <c r="AF7" s="106" t="s">
        <v>26</v>
      </c>
      <c r="AG7" s="104">
        <v>60</v>
      </c>
      <c r="AH7" s="101" t="s">
        <v>15</v>
      </c>
      <c r="AI7" s="109">
        <f t="shared" ref="AI7:AI11" si="0">AG7+AE7-AC7</f>
        <v>99</v>
      </c>
      <c r="AJ7" s="91">
        <f t="shared" ref="AJ7:AJ11" si="1">AC7-1</f>
        <v>31</v>
      </c>
      <c r="AK7" s="91">
        <f t="shared" ref="AK7:AK11" si="2">AE7-AC7+1</f>
        <v>40</v>
      </c>
      <c r="AL7" s="92">
        <f t="shared" ref="AL7:AL11" si="3">AG7-AC7</f>
        <v>28</v>
      </c>
    </row>
    <row r="8" spans="1:38">
      <c r="A8" s="119"/>
      <c r="B8" s="119"/>
      <c r="C8" s="133" t="s">
        <v>19</v>
      </c>
      <c r="D8" s="135"/>
      <c r="E8" s="121"/>
      <c r="F8" s="122"/>
      <c r="G8" s="122"/>
      <c r="H8" s="123"/>
      <c r="J8" s="130"/>
      <c r="K8" s="121"/>
      <c r="L8" s="122"/>
      <c r="M8" s="122"/>
      <c r="N8" s="123"/>
      <c r="AA8" s="100" t="s">
        <v>21</v>
      </c>
      <c r="AB8" s="101" t="s">
        <v>25</v>
      </c>
      <c r="AC8" s="104">
        <v>72</v>
      </c>
      <c r="AD8" s="101" t="s">
        <v>15</v>
      </c>
      <c r="AE8" s="104">
        <v>101</v>
      </c>
      <c r="AF8" s="106" t="s">
        <v>26</v>
      </c>
      <c r="AG8" s="104">
        <v>110</v>
      </c>
      <c r="AH8" s="101" t="s">
        <v>15</v>
      </c>
      <c r="AI8" s="109">
        <f t="shared" si="0"/>
        <v>139</v>
      </c>
      <c r="AJ8" s="91">
        <f t="shared" si="1"/>
        <v>71</v>
      </c>
      <c r="AK8" s="91">
        <f t="shared" si="2"/>
        <v>30</v>
      </c>
      <c r="AL8" s="92">
        <f t="shared" si="3"/>
        <v>38</v>
      </c>
    </row>
    <row r="9" spans="1:38">
      <c r="A9" s="120" t="str">
        <f>IF(D8&gt;0,A8/D8,"")</f>
        <v/>
      </c>
      <c r="B9" s="120" t="str">
        <f>IF(J8&gt;0,B8/J8,"")</f>
        <v/>
      </c>
      <c r="C9" s="134"/>
      <c r="D9" s="136"/>
      <c r="E9" s="124"/>
      <c r="F9" s="125"/>
      <c r="G9" s="125"/>
      <c r="H9" s="126"/>
      <c r="J9" s="131"/>
      <c r="K9" s="124"/>
      <c r="L9" s="125"/>
      <c r="M9" s="125"/>
      <c r="N9" s="126"/>
      <c r="AA9" s="100" t="s">
        <v>22</v>
      </c>
      <c r="AB9" s="101" t="s">
        <v>25</v>
      </c>
      <c r="AC9" s="104">
        <v>102</v>
      </c>
      <c r="AD9" s="101" t="s">
        <v>15</v>
      </c>
      <c r="AE9" s="104">
        <v>143</v>
      </c>
      <c r="AF9" s="106" t="s">
        <v>26</v>
      </c>
      <c r="AG9" s="104">
        <v>150</v>
      </c>
      <c r="AH9" s="101" t="s">
        <v>15</v>
      </c>
      <c r="AI9" s="109">
        <f t="shared" si="0"/>
        <v>191</v>
      </c>
      <c r="AJ9" s="91">
        <f t="shared" si="1"/>
        <v>101</v>
      </c>
      <c r="AK9" s="91">
        <f t="shared" si="2"/>
        <v>42</v>
      </c>
      <c r="AL9" s="92">
        <f t="shared" si="3"/>
        <v>48</v>
      </c>
    </row>
    <row r="10" spans="1:38" ht="18.75">
      <c r="A10" s="116"/>
      <c r="B10" s="116"/>
      <c r="D10" s="127"/>
      <c r="E10" s="118"/>
      <c r="F10" s="118"/>
      <c r="G10" s="118"/>
      <c r="H10" s="118"/>
      <c r="J10" s="128"/>
      <c r="K10" s="1"/>
      <c r="L10" s="1"/>
      <c r="M10" s="1"/>
      <c r="N10" s="1"/>
      <c r="AA10" s="100" t="s">
        <v>23</v>
      </c>
      <c r="AB10" s="101" t="s">
        <v>25</v>
      </c>
      <c r="AC10" s="104">
        <v>144</v>
      </c>
      <c r="AD10" s="101" t="s">
        <v>15</v>
      </c>
      <c r="AE10" s="104">
        <v>199</v>
      </c>
      <c r="AF10" s="106" t="s">
        <v>26</v>
      </c>
      <c r="AG10" s="104">
        <v>200</v>
      </c>
      <c r="AH10" s="101" t="s">
        <v>15</v>
      </c>
      <c r="AI10" s="109">
        <f t="shared" si="0"/>
        <v>255</v>
      </c>
      <c r="AJ10" s="91">
        <f t="shared" si="1"/>
        <v>143</v>
      </c>
      <c r="AK10" s="91">
        <f t="shared" si="2"/>
        <v>56</v>
      </c>
      <c r="AL10" s="92">
        <f t="shared" si="3"/>
        <v>56</v>
      </c>
    </row>
    <row r="11" spans="1:38">
      <c r="A11" s="119"/>
      <c r="B11" s="119"/>
      <c r="C11" s="133" t="s">
        <v>20</v>
      </c>
      <c r="D11" s="135"/>
      <c r="E11" s="121"/>
      <c r="F11" s="122"/>
      <c r="G11" s="122"/>
      <c r="H11" s="123"/>
      <c r="J11" s="130"/>
      <c r="K11" s="121"/>
      <c r="L11" s="122"/>
      <c r="M11" s="122"/>
      <c r="N11" s="123"/>
      <c r="AA11" s="97" t="s">
        <v>24</v>
      </c>
      <c r="AB11" s="99" t="s">
        <v>25</v>
      </c>
      <c r="AC11" s="103">
        <v>200</v>
      </c>
      <c r="AD11" s="99" t="s">
        <v>15</v>
      </c>
      <c r="AE11" s="103">
        <v>231</v>
      </c>
      <c r="AF11" s="107" t="s">
        <v>26</v>
      </c>
      <c r="AG11" s="103">
        <v>266</v>
      </c>
      <c r="AH11" s="99" t="s">
        <v>15</v>
      </c>
      <c r="AI11" s="110">
        <f t="shared" si="0"/>
        <v>297</v>
      </c>
      <c r="AJ11" s="91">
        <f t="shared" si="1"/>
        <v>199</v>
      </c>
      <c r="AK11" s="91">
        <f t="shared" si="2"/>
        <v>32</v>
      </c>
      <c r="AL11" s="92">
        <f t="shared" si="3"/>
        <v>66</v>
      </c>
    </row>
    <row r="12" spans="1:38">
      <c r="A12" s="120" t="str">
        <f>IF(D11&gt;0,A11/D11,"")</f>
        <v/>
      </c>
      <c r="B12" s="120" t="str">
        <f>IF(J11&gt;0,B11/J11,"")</f>
        <v/>
      </c>
      <c r="C12" s="134"/>
      <c r="D12" s="136"/>
      <c r="E12" s="124"/>
      <c r="F12" s="125"/>
      <c r="G12" s="125"/>
      <c r="H12" s="126"/>
      <c r="J12" s="131"/>
      <c r="K12" s="124"/>
      <c r="L12" s="125"/>
      <c r="M12" s="125"/>
      <c r="N12" s="126"/>
      <c r="AJ12" s="92">
        <f>AC6-1</f>
        <v>1</v>
      </c>
      <c r="AK12" s="92">
        <f>AE11-AC6+1</f>
        <v>230</v>
      </c>
    </row>
    <row r="13" spans="1:38" ht="18.75">
      <c r="A13" s="116"/>
      <c r="B13" s="116"/>
      <c r="D13" s="127"/>
      <c r="E13" s="118"/>
      <c r="F13" s="118"/>
      <c r="G13" s="118"/>
      <c r="H13" s="118"/>
      <c r="J13" s="128"/>
      <c r="K13" s="1"/>
      <c r="L13" s="1"/>
      <c r="M13" s="1"/>
      <c r="N13" s="1"/>
    </row>
    <row r="14" spans="1:38">
      <c r="A14" s="119"/>
      <c r="B14" s="119"/>
      <c r="C14" s="133" t="s">
        <v>21</v>
      </c>
      <c r="D14" s="135"/>
      <c r="E14" s="121"/>
      <c r="F14" s="122"/>
      <c r="G14" s="122"/>
      <c r="H14" s="123"/>
      <c r="J14" s="130"/>
      <c r="K14" s="121"/>
      <c r="L14" s="122"/>
      <c r="M14" s="122"/>
      <c r="N14" s="123"/>
    </row>
    <row r="15" spans="1:38">
      <c r="A15" s="120" t="str">
        <f>IF(D14&gt;0,A14/D14,"")</f>
        <v/>
      </c>
      <c r="B15" s="120" t="str">
        <f>IF(J14&gt;0,B14/J14,"")</f>
        <v/>
      </c>
      <c r="C15" s="134"/>
      <c r="D15" s="136"/>
      <c r="E15" s="124"/>
      <c r="F15" s="125"/>
      <c r="G15" s="125"/>
      <c r="H15" s="126"/>
      <c r="J15" s="131"/>
      <c r="K15" s="124"/>
      <c r="L15" s="125"/>
      <c r="M15" s="125"/>
      <c r="N15" s="126"/>
    </row>
    <row r="16" spans="1:38" ht="18.75">
      <c r="A16" s="116"/>
      <c r="B16" s="116"/>
      <c r="D16" s="127"/>
      <c r="E16" s="118"/>
      <c r="F16" s="118"/>
      <c r="G16" s="118"/>
      <c r="H16" s="118"/>
      <c r="J16" s="128"/>
      <c r="K16" s="1"/>
      <c r="L16" s="1"/>
      <c r="M16" s="1"/>
      <c r="N16" s="1"/>
    </row>
    <row r="17" spans="1:14">
      <c r="A17" s="119"/>
      <c r="B17" s="119"/>
      <c r="C17" s="133" t="s">
        <v>22</v>
      </c>
      <c r="D17" s="135"/>
      <c r="E17" s="121"/>
      <c r="F17" s="122"/>
      <c r="G17" s="122"/>
      <c r="H17" s="123"/>
      <c r="J17" s="130"/>
      <c r="K17" s="121"/>
      <c r="L17" s="122"/>
      <c r="M17" s="122"/>
      <c r="N17" s="123"/>
    </row>
    <row r="18" spans="1:14">
      <c r="A18" s="120" t="str">
        <f>IF(D17&gt;0,A17/D17,"")</f>
        <v/>
      </c>
      <c r="B18" s="120" t="str">
        <f>IF(J17&gt;0,B17/J17,"")</f>
        <v/>
      </c>
      <c r="C18" s="134"/>
      <c r="D18" s="136"/>
      <c r="E18" s="124"/>
      <c r="F18" s="125"/>
      <c r="G18" s="125"/>
      <c r="H18" s="126"/>
      <c r="J18" s="131"/>
      <c r="K18" s="124"/>
      <c r="L18" s="125"/>
      <c r="M18" s="125"/>
      <c r="N18" s="126"/>
    </row>
    <row r="19" spans="1:14" ht="18.75">
      <c r="A19" s="116"/>
      <c r="B19" s="116"/>
      <c r="D19" s="127"/>
      <c r="E19" s="118"/>
      <c r="F19" s="118"/>
      <c r="G19" s="118"/>
      <c r="H19" s="118"/>
      <c r="J19" s="128"/>
      <c r="K19" s="1"/>
      <c r="L19" s="1"/>
      <c r="M19" s="1"/>
      <c r="N19" s="1"/>
    </row>
    <row r="20" spans="1:14">
      <c r="A20" s="119"/>
      <c r="B20" s="119"/>
      <c r="C20" s="133" t="s">
        <v>23</v>
      </c>
      <c r="D20" s="135"/>
      <c r="E20" s="121"/>
      <c r="F20" s="122"/>
      <c r="G20" s="122"/>
      <c r="H20" s="123"/>
      <c r="J20" s="130"/>
      <c r="K20" s="121"/>
      <c r="L20" s="122"/>
      <c r="M20" s="122"/>
      <c r="N20" s="123"/>
    </row>
    <row r="21" spans="1:14">
      <c r="A21" s="120" t="str">
        <f>IF(D20&gt;0,A20/D20,"")</f>
        <v/>
      </c>
      <c r="B21" s="120" t="str">
        <f>IF(J20&gt;0,B20/J20,"")</f>
        <v/>
      </c>
      <c r="C21" s="134"/>
      <c r="D21" s="136"/>
      <c r="E21" s="124"/>
      <c r="F21" s="125"/>
      <c r="G21" s="125"/>
      <c r="H21" s="126"/>
      <c r="J21" s="131"/>
      <c r="K21" s="124"/>
      <c r="L21" s="125"/>
      <c r="M21" s="125"/>
      <c r="N21" s="126"/>
    </row>
    <row r="22" spans="1:14" ht="18.75">
      <c r="A22" s="116"/>
      <c r="B22" s="116"/>
      <c r="D22" s="127"/>
      <c r="E22" s="118"/>
      <c r="F22" s="118"/>
      <c r="G22" s="118"/>
      <c r="H22" s="118"/>
      <c r="J22" s="128"/>
      <c r="K22" s="1"/>
      <c r="L22" s="1"/>
      <c r="M22" s="1"/>
      <c r="N22" s="1"/>
    </row>
    <row r="23" spans="1:14">
      <c r="A23" s="119"/>
      <c r="B23" s="119"/>
      <c r="C23" s="133" t="s">
        <v>24</v>
      </c>
      <c r="D23" s="135"/>
      <c r="E23" s="121"/>
      <c r="F23" s="122"/>
      <c r="G23" s="122"/>
      <c r="H23" s="123"/>
      <c r="J23" s="130"/>
      <c r="K23" s="121"/>
      <c r="L23" s="122"/>
      <c r="M23" s="122"/>
      <c r="N23" s="123"/>
    </row>
    <row r="24" spans="1:14">
      <c r="A24" s="120" t="str">
        <f>IF(D23&gt;0,A23/D23,"")</f>
        <v/>
      </c>
      <c r="B24" s="120" t="str">
        <f>IF(J23&gt;0,B23/J23,"")</f>
        <v/>
      </c>
      <c r="C24" s="134"/>
      <c r="D24" s="136"/>
      <c r="E24" s="124"/>
      <c r="F24" s="125"/>
      <c r="G24" s="125"/>
      <c r="H24" s="126"/>
      <c r="J24" s="131"/>
      <c r="K24" s="124"/>
      <c r="L24" s="125"/>
      <c r="M24" s="125"/>
      <c r="N24" s="126"/>
    </row>
    <row r="25" spans="1:14">
      <c r="D25" s="111"/>
      <c r="E25" s="111"/>
      <c r="F25" s="111"/>
      <c r="G25" s="111"/>
      <c r="H25" s="111"/>
    </row>
    <row r="26" spans="1:14">
      <c r="D26" s="111"/>
      <c r="E26" s="111"/>
      <c r="F26" s="111"/>
      <c r="G26" s="111"/>
      <c r="H26" s="111"/>
    </row>
    <row r="27" spans="1:14">
      <c r="D27" s="111"/>
      <c r="E27" s="111"/>
      <c r="F27" s="111"/>
      <c r="G27" s="111"/>
      <c r="H27" s="111"/>
    </row>
    <row r="28" spans="1:14">
      <c r="D28" s="111"/>
      <c r="E28" s="111"/>
      <c r="F28" s="111"/>
      <c r="G28" s="111"/>
      <c r="H28" s="111"/>
    </row>
    <row r="29" spans="1:14">
      <c r="D29" s="111"/>
      <c r="E29" s="111"/>
      <c r="F29" s="111"/>
      <c r="G29" s="111"/>
      <c r="H29" s="111"/>
    </row>
    <row r="30" spans="1:14">
      <c r="D30" s="111"/>
      <c r="E30" s="111"/>
      <c r="F30" s="111"/>
      <c r="G30" s="111"/>
      <c r="H30" s="111"/>
    </row>
    <row r="31" spans="1:14">
      <c r="D31" s="111"/>
      <c r="E31" s="111"/>
      <c r="F31" s="111"/>
      <c r="G31" s="111"/>
      <c r="H31" s="111"/>
    </row>
    <row r="32" spans="1:14">
      <c r="D32" s="111"/>
      <c r="E32" s="111"/>
      <c r="F32" s="111"/>
      <c r="G32" s="111"/>
      <c r="H32" s="111"/>
    </row>
    <row r="33" spans="4:8">
      <c r="D33" s="111"/>
      <c r="E33" s="111"/>
      <c r="F33" s="111"/>
      <c r="G33" s="111"/>
      <c r="H33" s="111"/>
    </row>
    <row r="34" spans="4:8">
      <c r="D34" s="111"/>
      <c r="E34" s="111"/>
      <c r="F34" s="111"/>
      <c r="G34" s="111"/>
      <c r="H34" s="111"/>
    </row>
    <row r="35" spans="4:8">
      <c r="D35" s="111"/>
      <c r="E35" s="111"/>
      <c r="F35" s="111"/>
      <c r="G35" s="111"/>
      <c r="H35" s="111"/>
    </row>
    <row r="36" spans="4:8">
      <c r="D36" s="111"/>
      <c r="E36" s="111"/>
      <c r="F36" s="111"/>
      <c r="G36" s="111"/>
      <c r="H36" s="111"/>
    </row>
  </sheetData>
  <mergeCells count="26">
    <mergeCell ref="AA1:AI1"/>
    <mergeCell ref="E1:G1"/>
    <mergeCell ref="E3:E4"/>
    <mergeCell ref="G3:G4"/>
    <mergeCell ref="A1:C1"/>
    <mergeCell ref="A6:B6"/>
    <mergeCell ref="C8:C9"/>
    <mergeCell ref="C11:C12"/>
    <mergeCell ref="C14:C15"/>
    <mergeCell ref="C17:C18"/>
    <mergeCell ref="C20:C21"/>
    <mergeCell ref="C23:C24"/>
    <mergeCell ref="D8:D9"/>
    <mergeCell ref="D11:D12"/>
    <mergeCell ref="D14:D15"/>
    <mergeCell ref="D17:D18"/>
    <mergeCell ref="D20:D21"/>
    <mergeCell ref="D23:D24"/>
    <mergeCell ref="J20:J21"/>
    <mergeCell ref="J23:J24"/>
    <mergeCell ref="K6:N6"/>
    <mergeCell ref="E6:H6"/>
    <mergeCell ref="J8:J9"/>
    <mergeCell ref="J11:J12"/>
    <mergeCell ref="J14:J15"/>
    <mergeCell ref="J17:J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Spinner 1">
              <controlPr defaultSize="0" autoPict="0">
                <anchor moveWithCells="1" sizeWithCells="1">
                  <from>
                    <xdr:col>5</xdr:col>
                    <xdr:colOff>0</xdr:colOff>
                    <xdr:row>2</xdr:row>
                    <xdr:rowOff>0</xdr:rowOff>
                  </from>
                  <to>
                    <xdr:col>5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Spinner 3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0</xdr:rowOff>
                  </from>
                  <to>
                    <xdr:col>7</xdr:col>
                    <xdr:colOff>285750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Répartition</vt:lpstr>
      <vt:lpstr>Stat de base </vt:lpstr>
      <vt:lpstr>Feuil1</vt:lpstr>
      <vt:lpstr>ParCol</vt:lpstr>
      <vt:lpstr>ParDon</vt:lpstr>
      <vt:lpstr>ParGli</vt:lpstr>
      <vt:lpstr>ParLig</vt:lpstr>
      <vt:lpstr>'Stat de base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</dc:creator>
  <cp:lastModifiedBy> </cp:lastModifiedBy>
  <cp:lastPrinted>2016-02-25T06:04:05Z</cp:lastPrinted>
  <dcterms:created xsi:type="dcterms:W3CDTF">2012-09-23T15:53:24Z</dcterms:created>
  <dcterms:modified xsi:type="dcterms:W3CDTF">2016-03-06T23:38:25Z</dcterms:modified>
</cp:coreProperties>
</file>