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055" yWindow="-120" windowWidth="9165" windowHeight="8205"/>
  </bookViews>
  <sheets>
    <sheet name="REPARTITION" sheetId="1" r:id="rId1"/>
    <sheet name="LISTE" sheetId="2" r:id="rId2"/>
  </sheets>
  <functionGroups builtInGroupCount="17"/>
  <definedNames>
    <definedName name="_xlnm._FilterDatabase" localSheetId="0" hidden="1">REPARTITION!#REF!</definedName>
    <definedName name="Fériés">LISTE!$F$2:$F$27</definedName>
    <definedName name="_xlnm.Print_Titles" localSheetId="0">REPARTITION!$1:$1</definedName>
    <definedName name="ListeA">OFFSET(LISTE!$A$1,,,COUNTA(LISTE!$A:$A))</definedName>
    <definedName name="_xlnm.Print_Area" localSheetId="0">REPARTITION!$A$1:$G$237</definedName>
  </definedNames>
  <calcPr calcId="145621"/>
</workbook>
</file>

<file path=xl/calcChain.xml><?xml version="1.0" encoding="utf-8"?>
<calcChain xmlns="http://schemas.openxmlformats.org/spreadsheetml/2006/main">
  <c r="F1" i="2" l="1"/>
  <c r="F27" i="2" l="1"/>
  <c r="F26" i="2"/>
  <c r="F25" i="2"/>
  <c r="F24" i="2"/>
  <c r="F23" i="2"/>
  <c r="F19" i="2"/>
  <c r="F18" i="2"/>
  <c r="F15" i="2"/>
  <c r="F14" i="2"/>
  <c r="F13" i="2"/>
  <c r="F12" i="2"/>
  <c r="F11" i="2"/>
  <c r="F10" i="2"/>
  <c r="F6" i="2"/>
  <c r="F5" i="2"/>
  <c r="F3" i="2"/>
  <c r="F16" i="2"/>
  <c r="F22" i="2" l="1"/>
  <c r="F21" i="2"/>
  <c r="F20" i="2"/>
  <c r="F17" i="2"/>
  <c r="F9" i="2"/>
  <c r="F8" i="2"/>
  <c r="F7" i="2"/>
  <c r="F4" i="2"/>
  <c r="F2" i="2"/>
</calcChain>
</file>

<file path=xl/sharedStrings.xml><?xml version="1.0" encoding="utf-8"?>
<sst xmlns="http://schemas.openxmlformats.org/spreadsheetml/2006/main" count="866" uniqueCount="140">
  <si>
    <t>GRASSART</t>
  </si>
  <si>
    <t>BOGDAN</t>
  </si>
  <si>
    <t>LAPLACE</t>
  </si>
  <si>
    <t>COQUET</t>
  </si>
  <si>
    <t>CARON</t>
  </si>
  <si>
    <t>BARDOUX</t>
  </si>
  <si>
    <t>HANNEQUART</t>
  </si>
  <si>
    <t>CARION</t>
  </si>
  <si>
    <t>FOURNIER</t>
  </si>
  <si>
    <t>GRESELLE</t>
  </si>
  <si>
    <t>LANNIAUX</t>
  </si>
  <si>
    <t>DEACONU</t>
  </si>
  <si>
    <t>FOULON</t>
  </si>
  <si>
    <t>PETIT</t>
  </si>
  <si>
    <t>CECCHIN</t>
  </si>
  <si>
    <t>CONTRAFATTO</t>
  </si>
  <si>
    <t>LENGAGNE</t>
  </si>
  <si>
    <t>NDJIKI-NYA</t>
  </si>
  <si>
    <t>ESCOUFLAIRE</t>
  </si>
  <si>
    <t>KARKOUTLY CARIM</t>
  </si>
  <si>
    <t>VENDREDI</t>
  </si>
  <si>
    <t>SAMEDI</t>
  </si>
  <si>
    <t>MACALUSO</t>
  </si>
  <si>
    <t>DIMANCHE</t>
  </si>
  <si>
    <t>MORIAU</t>
  </si>
  <si>
    <t>LUNDI</t>
  </si>
  <si>
    <t>MARDI</t>
  </si>
  <si>
    <t>MERCREDI</t>
  </si>
  <si>
    <t>LOPEZ</t>
  </si>
  <si>
    <t>JEUDI</t>
  </si>
  <si>
    <t>LERBUT</t>
  </si>
  <si>
    <t>REMIENS</t>
  </si>
  <si>
    <t>TEBBACHE</t>
  </si>
  <si>
    <t>LE RUBENS</t>
  </si>
  <si>
    <t>HERMANS</t>
  </si>
  <si>
    <t>ALLARD</t>
  </si>
  <si>
    <t>FOUQUET FRANCOIS</t>
  </si>
  <si>
    <t>BASTIN</t>
  </si>
  <si>
    <t>DESBROSSES</t>
  </si>
  <si>
    <t>MOREAU-LAFFINEUR</t>
  </si>
  <si>
    <t>LESTAEVEL</t>
  </si>
  <si>
    <t>LEMAITRE MICHEL</t>
  </si>
  <si>
    <t>LECLERCQ GUY</t>
  </si>
  <si>
    <t>SALZARD</t>
  </si>
  <si>
    <t>HEBRANT</t>
  </si>
  <si>
    <t>FLAMENT-THERIER</t>
  </si>
  <si>
    <t>DOLET</t>
  </si>
  <si>
    <t>BACQUET</t>
  </si>
  <si>
    <t>BENKIRANE</t>
  </si>
  <si>
    <t>DECHERF</t>
  </si>
  <si>
    <t>BOUTOUTAOU</t>
  </si>
  <si>
    <t>CATHERINE</t>
  </si>
  <si>
    <t>CMGL 
AV 30 
CH Sambre-Avesnois 
Fixe</t>
  </si>
  <si>
    <t>LEFEBVRE ANITA</t>
  </si>
  <si>
    <t>LEFEBVRE XAVIER</t>
  </si>
  <si>
    <t>GRASSART HALGRAIN</t>
  </si>
  <si>
    <t>MARIE-HARBONNIER</t>
  </si>
  <si>
    <t>LEMAITRE JEAN-FRANCOIS</t>
  </si>
  <si>
    <t>GAY</t>
  </si>
  <si>
    <t>GADENNE</t>
  </si>
  <si>
    <t>WIDIEZ</t>
  </si>
  <si>
    <t>WEIDICH</t>
  </si>
  <si>
    <t>BOUVELLE</t>
  </si>
  <si>
    <t>GELEE</t>
  </si>
  <si>
    <t>GROS</t>
  </si>
  <si>
    <t>LECLERCQ ERIC</t>
  </si>
  <si>
    <t>GRASSART-HALGRAIN</t>
  </si>
  <si>
    <t>GEORGE</t>
  </si>
  <si>
    <t>GADRON</t>
  </si>
  <si>
    <t>FOUQUET MICHEL</t>
  </si>
  <si>
    <t>FORTRIE</t>
  </si>
  <si>
    <t>DUSSART</t>
  </si>
  <si>
    <t>DUBOIS</t>
  </si>
  <si>
    <t>DRUART</t>
  </si>
  <si>
    <t>DEGARDIN</t>
  </si>
  <si>
    <t>DEMONT</t>
  </si>
  <si>
    <t>DELOBEL CHRISTIAN</t>
  </si>
  <si>
    <t>DELOBEL CATHERINE</t>
  </si>
  <si>
    <t>CZTERNASTY</t>
  </si>
  <si>
    <t>COGET</t>
  </si>
  <si>
    <t>ANTONY</t>
  </si>
  <si>
    <t>ANDREONI</t>
  </si>
  <si>
    <t>WOJCIK</t>
  </si>
  <si>
    <t>VILETTE</t>
  </si>
  <si>
    <t>VALLEZ</t>
  </si>
  <si>
    <t>THIRY</t>
  </si>
  <si>
    <t>SOULIE</t>
  </si>
  <si>
    <t>SEOUDI</t>
  </si>
  <si>
    <t>SEMSAR</t>
  </si>
  <si>
    <t>PEZE</t>
  </si>
  <si>
    <t>LORIAUX</t>
  </si>
  <si>
    <t>KIHANI</t>
  </si>
  <si>
    <t>KARKOUTLY WALID</t>
  </si>
  <si>
    <t>DOR</t>
  </si>
  <si>
    <t>OLEKSA</t>
  </si>
  <si>
    <t>DORCHIES</t>
  </si>
  <si>
    <t>DELAUNET</t>
  </si>
  <si>
    <t xml:space="preserve">BOGDAN </t>
  </si>
  <si>
    <t>S45</t>
  </si>
  <si>
    <t>S46</t>
  </si>
  <si>
    <t>S47</t>
  </si>
  <si>
    <t>S48</t>
  </si>
  <si>
    <t>S49</t>
  </si>
  <si>
    <t>S50</t>
  </si>
  <si>
    <t>S51</t>
  </si>
  <si>
    <t>S52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</si>
  <si>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</si>
  <si>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</si>
  <si>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</si>
  <si>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</si>
  <si>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</si>
  <si>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</si>
  <si>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</si>
  <si>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</si>
  <si>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</si>
  <si>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</si>
  <si>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</si>
  <si>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</si>
  <si>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</si>
  <si>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</si>
  <si>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</si>
  <si>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</si>
  <si>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</si>
  <si>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BOGDAN 01/05/16 AU 01/12/16</t>
  </si>
  <si>
    <t>LAPLACE 01/05/16 AU 01/12/16</t>
  </si>
  <si>
    <t>BOUVELLE OU LAPLACE 2016/2017</t>
  </si>
  <si>
    <t>BOUVELLE 2016/2017</t>
  </si>
  <si>
    <t>BOUVELLE  2016/2017</t>
  </si>
  <si>
    <t>BOUVELLE 2016</t>
  </si>
  <si>
    <t>NDJIKI-NYA 2016</t>
  </si>
  <si>
    <t xml:space="preserve">LAPLACE </t>
  </si>
  <si>
    <t>Planning en cours</t>
  </si>
  <si>
    <t>date début</t>
  </si>
  <si>
    <t>date fin</t>
  </si>
  <si>
    <t>J. ouvrés</t>
  </si>
  <si>
    <t>J. non ouvrés</t>
  </si>
  <si>
    <t>Références mise à jour</t>
  </si>
  <si>
    <t>date réf. init.</t>
  </si>
  <si>
    <t>date réf. maj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</si>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</sst>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"/>
  </numFmts>
  <fonts count="17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FF0000"/>
      <name val="Calibri"/>
      <family val="2"/>
    </font>
    <font>
      <b/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4" fillId="0" borderId="0" xfId="0" applyFont="1"/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left"/>
    </xf>
    <xf numFmtId="16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16" fontId="1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3" fillId="0" borderId="1" xfId="0" applyFont="1" applyBorder="1" applyAlignment="1">
      <alignment vertical="center" wrapText="1"/>
    </xf>
    <xf numFmtId="0" fontId="8" fillId="2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0" fontId="8" fillId="0" borderId="2" xfId="0" applyFont="1" applyBorder="1" applyAlignment="1">
      <alignment horizontal="center"/>
    </xf>
    <xf numFmtId="16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left"/>
    </xf>
    <xf numFmtId="0" fontId="8" fillId="0" borderId="2" xfId="0" applyNumberFormat="1" applyFont="1" applyFill="1" applyBorder="1" applyAlignment="1" applyProtection="1">
      <alignment horizontal="center"/>
    </xf>
    <xf numFmtId="0" fontId="8" fillId="2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16" fontId="3" fillId="2" borderId="2" xfId="0" applyNumberFormat="1" applyFont="1" applyFill="1" applyBorder="1" applyAlignment="1">
      <alignment horizontal="center" vertical="center"/>
    </xf>
    <xf numFmtId="16" fontId="3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/>
    </xf>
    <xf numFmtId="16" fontId="3" fillId="2" borderId="2" xfId="0" applyNumberFormat="1" applyFont="1" applyFill="1" applyBorder="1" applyAlignment="1">
      <alignment horizontal="center"/>
    </xf>
    <xf numFmtId="16" fontId="3" fillId="0" borderId="2" xfId="0" applyNumberFormat="1" applyFont="1" applyFill="1" applyBorder="1" applyAlignment="1">
      <alignment horizontal="left"/>
    </xf>
    <xf numFmtId="0" fontId="10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0" borderId="2" xfId="0" applyNumberFormat="1" applyFont="1" applyFill="1" applyBorder="1" applyAlignment="1" applyProtection="1">
      <alignment horizontal="center"/>
    </xf>
    <xf numFmtId="16" fontId="11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right"/>
    </xf>
    <xf numFmtId="0" fontId="3" fillId="0" borderId="3" xfId="0" applyFont="1" applyBorder="1" applyAlignment="1">
      <alignment horizontal="right" vertical="center" wrapText="1"/>
    </xf>
    <xf numFmtId="0" fontId="9" fillId="0" borderId="0" xfId="0" applyFont="1" applyFill="1" applyBorder="1" applyAlignment="1">
      <alignment horizontal="right"/>
    </xf>
    <xf numFmtId="0" fontId="10" fillId="0" borderId="2" xfId="0" applyFont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6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16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16" fontId="10" fillId="0" borderId="2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center"/>
    </xf>
    <xf numFmtId="16" fontId="3" fillId="0" borderId="2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left" vertical="center"/>
    </xf>
    <xf numFmtId="16" fontId="3" fillId="0" borderId="0" xfId="0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16" fontId="10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/>
    </xf>
    <xf numFmtId="16" fontId="11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/>
    </xf>
    <xf numFmtId="0" fontId="10" fillId="0" borderId="0" xfId="0" applyFont="1" applyFill="1" applyBorder="1" applyAlignment="1">
      <alignment horizontal="center"/>
    </xf>
    <xf numFmtId="16" fontId="8" fillId="0" borderId="0" xfId="0" applyNumberFormat="1" applyFont="1" applyFill="1" applyBorder="1" applyAlignment="1">
      <alignment horizontal="left"/>
    </xf>
    <xf numFmtId="16" fontId="3" fillId="0" borderId="0" xfId="0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0" fontId="0" fillId="3" borderId="0" xfId="0" applyFill="1"/>
    <xf numFmtId="14" fontId="0" fillId="0" borderId="0" xfId="0" applyNumberFormat="1"/>
    <xf numFmtId="0" fontId="0" fillId="0" borderId="0" xfId="0" applyBorder="1"/>
    <xf numFmtId="0" fontId="14" fillId="0" borderId="2" xfId="0" applyFont="1" applyBorder="1" applyAlignment="1">
      <alignment horizontal="right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6" fontId="8" fillId="0" borderId="2" xfId="0" applyNumberFormat="1" applyFont="1" applyFill="1" applyBorder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right"/>
    </xf>
    <xf numFmtId="14" fontId="0" fillId="0" borderId="6" xfId="0" applyNumberFormat="1" applyBorder="1" applyAlignment="1">
      <alignment horizontal="center"/>
    </xf>
    <xf numFmtId="14" fontId="16" fillId="0" borderId="0" xfId="0" applyNumberFormat="1" applyFont="1" applyBorder="1"/>
    <xf numFmtId="16" fontId="8" fillId="0" borderId="0" xfId="0" applyNumberFormat="1" applyFont="1" applyFill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</cellXfs>
  <cellStyles count="1">
    <cellStyle name="Normal" xfId="0" builtinId="0"/>
  </cellStyles>
  <dxfs count="2">
    <dxf>
      <font>
        <color rgb="FFFF0000"/>
      </font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180975</xdr:colOff>
          <xdr:row>0</xdr:row>
          <xdr:rowOff>361950</xdr:rowOff>
        </xdr:from>
        <xdr:to>
          <xdr:col>8</xdr:col>
          <xdr:colOff>752475</xdr:colOff>
          <xdr:row>0</xdr:row>
          <xdr:rowOff>828675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période suivante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314325</xdr:colOff>
          <xdr:row>0</xdr:row>
          <xdr:rowOff>352425</xdr:rowOff>
        </xdr:from>
        <xdr:to>
          <xdr:col>9</xdr:col>
          <xdr:colOff>1647825</xdr:colOff>
          <xdr:row>0</xdr:row>
          <xdr:rowOff>819150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Mettre à jour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300"/>
  <sheetViews>
    <sheetView tabSelected="1" zoomScaleNormal="100" workbookViewId="0">
      <pane ySplit="1" topLeftCell="A2" activePane="bottomLeft" state="frozen"/>
      <selection pane="bottomLeft" activeCell="J4" sqref="J4"/>
    </sheetView>
  </sheetViews>
  <sheetFormatPr baseColWidth="10" defaultRowHeight="15.75" x14ac:dyDescent="0.25"/>
  <cols>
    <col min="1" max="1" width="4.42578125" style="48" customWidth="1"/>
    <col min="2" max="2" width="13" style="6" customWidth="1"/>
    <col min="3" max="3" width="9.140625" style="5" customWidth="1"/>
    <col min="4" max="4" width="26" style="21" customWidth="1"/>
    <col min="5" max="5" width="31.7109375" style="21" hidden="1" customWidth="1"/>
    <col min="6" max="6" width="29.7109375" style="74" hidden="1" customWidth="1"/>
    <col min="7" max="7" width="4.42578125" style="1" customWidth="1"/>
    <col min="8" max="8" width="11.42578125" style="1"/>
    <col min="9" max="9" width="12.5703125" style="1" bestFit="1" customWidth="1"/>
    <col min="10" max="10" width="28" style="5" customWidth="1"/>
    <col min="11" max="11" width="4.42578125" style="3" customWidth="1"/>
    <col min="12" max="12" width="11.42578125" style="1"/>
    <col min="13" max="13" width="12.5703125" style="1" bestFit="1" customWidth="1"/>
    <col min="14" max="14" width="33.5703125" style="1" bestFit="1" customWidth="1"/>
    <col min="15" max="15" width="4.42578125" style="1" bestFit="1" customWidth="1"/>
    <col min="16" max="16" width="11.42578125" style="1"/>
    <col min="17" max="17" width="11.5703125" style="1" bestFit="1" customWidth="1"/>
    <col min="18" max="18" width="36" style="4" customWidth="1"/>
    <col min="19" max="19" width="5" style="1" customWidth="1"/>
    <col min="20" max="20" width="14.5703125" style="1" customWidth="1"/>
    <col min="21" max="21" width="11.42578125" style="1"/>
    <col min="22" max="22" width="26" style="1" customWidth="1"/>
    <col min="23" max="16384" width="11.42578125" style="1"/>
  </cols>
  <sheetData>
    <row r="1" spans="1:23" ht="83.25" customHeight="1" x14ac:dyDescent="0.25">
      <c r="A1" s="49"/>
      <c r="B1" s="90" t="s">
        <v>52</v>
      </c>
      <c r="C1" s="91"/>
      <c r="D1" s="91"/>
      <c r="E1" s="91"/>
      <c r="F1" s="75"/>
      <c r="G1" s="22"/>
      <c r="H1" s="11"/>
      <c r="I1" s="11"/>
      <c r="J1" s="11"/>
      <c r="L1" s="11"/>
      <c r="M1" s="11"/>
      <c r="N1" s="11"/>
      <c r="O1" s="3"/>
      <c r="P1" s="11"/>
      <c r="Q1" s="11"/>
      <c r="R1" s="11"/>
      <c r="S1" s="3"/>
      <c r="T1" s="11"/>
      <c r="U1" s="11"/>
      <c r="V1" s="11"/>
      <c r="W1" s="10"/>
    </row>
    <row r="2" spans="1:23" x14ac:dyDescent="0.25">
      <c r="A2" s="58"/>
      <c r="B2" s="24"/>
      <c r="C2" s="36"/>
      <c r="D2" s="27"/>
      <c r="E2" s="27"/>
      <c r="F2" s="59"/>
      <c r="G2" s="3"/>
      <c r="H2" s="56"/>
      <c r="I2" s="55"/>
      <c r="J2" s="54"/>
      <c r="K2" s="14"/>
      <c r="L2" s="3"/>
      <c r="M2" s="8"/>
      <c r="N2" s="7"/>
      <c r="O2" s="9"/>
      <c r="P2" s="3"/>
      <c r="Q2" s="8"/>
      <c r="R2" s="7"/>
      <c r="S2" s="9"/>
    </row>
    <row r="3" spans="1:23" x14ac:dyDescent="0.25">
      <c r="A3" s="47"/>
      <c r="B3" s="32" t="s">
        <v>26</v>
      </c>
      <c r="C3" s="26">
        <v>42675</v>
      </c>
      <c r="D3" s="27" t="s">
        <v>53</v>
      </c>
      <c r="E3" s="23" t="s">
        <v>0</v>
      </c>
      <c r="F3" s="41"/>
      <c r="G3" s="3"/>
      <c r="H3" s="56"/>
      <c r="I3" s="55"/>
      <c r="J3" s="54"/>
      <c r="K3" s="12"/>
      <c r="L3" s="3"/>
      <c r="M3" s="8"/>
      <c r="N3" s="7"/>
      <c r="O3" s="9"/>
      <c r="P3" s="3"/>
      <c r="Q3" s="8"/>
      <c r="R3" s="7"/>
      <c r="S3" s="13"/>
    </row>
    <row r="4" spans="1:23" x14ac:dyDescent="0.25">
      <c r="A4" s="47"/>
      <c r="B4" s="32" t="s">
        <v>26</v>
      </c>
      <c r="C4" s="26">
        <v>42675</v>
      </c>
      <c r="D4" s="27" t="s">
        <v>53</v>
      </c>
      <c r="E4" s="23" t="s">
        <v>0</v>
      </c>
      <c r="F4" s="41"/>
      <c r="G4" s="3"/>
      <c r="H4" s="52"/>
      <c r="I4" s="53"/>
      <c r="J4" s="63"/>
      <c r="K4" s="12"/>
      <c r="L4" s="3"/>
      <c r="M4" s="8"/>
      <c r="N4" s="7"/>
      <c r="O4" s="9"/>
      <c r="P4" s="3"/>
      <c r="Q4" s="8"/>
      <c r="R4" s="7"/>
      <c r="S4" s="13"/>
    </row>
    <row r="5" spans="1:23" x14ac:dyDescent="0.25">
      <c r="A5" s="47"/>
      <c r="B5" s="32" t="s">
        <v>26</v>
      </c>
      <c r="C5" s="26">
        <v>42675</v>
      </c>
      <c r="D5" s="27" t="s">
        <v>53</v>
      </c>
      <c r="E5" s="23" t="s">
        <v>0</v>
      </c>
      <c r="F5" s="41"/>
      <c r="G5" s="3"/>
      <c r="H5" s="56"/>
      <c r="I5" s="55"/>
      <c r="J5" s="64"/>
      <c r="K5" s="9"/>
      <c r="L5" s="3"/>
      <c r="M5" s="8"/>
      <c r="N5" s="7"/>
      <c r="O5" s="9"/>
      <c r="P5" s="3"/>
      <c r="Q5" s="8"/>
      <c r="R5" s="7"/>
      <c r="S5" s="13"/>
    </row>
    <row r="6" spans="1:23" x14ac:dyDescent="0.25">
      <c r="A6" s="47"/>
      <c r="B6" s="24" t="s">
        <v>27</v>
      </c>
      <c r="C6" s="36">
        <v>42676</v>
      </c>
      <c r="D6" s="27" t="s">
        <v>44</v>
      </c>
      <c r="E6" s="51"/>
      <c r="F6" s="36"/>
      <c r="G6" s="3" t="s">
        <v>139</v>
      </c>
      <c r="H6" s="56"/>
      <c r="I6" s="55"/>
      <c r="J6" s="64"/>
      <c r="K6" s="12"/>
      <c r="L6" s="3"/>
      <c r="M6" s="8"/>
      <c r="N6" s="7"/>
      <c r="O6" s="13"/>
      <c r="P6" s="3"/>
      <c r="Q6" s="8"/>
      <c r="R6" s="7"/>
      <c r="S6" s="13"/>
    </row>
    <row r="7" spans="1:23" x14ac:dyDescent="0.25">
      <c r="A7" s="47"/>
      <c r="B7" s="24" t="s">
        <v>29</v>
      </c>
      <c r="C7" s="36">
        <v>42677</v>
      </c>
      <c r="D7" s="27" t="s">
        <v>6</v>
      </c>
      <c r="E7" s="25"/>
      <c r="F7" s="46"/>
      <c r="G7" s="3"/>
      <c r="H7" s="52"/>
      <c r="I7" s="53"/>
      <c r="J7" s="63"/>
      <c r="K7" s="14"/>
      <c r="L7" s="3"/>
      <c r="M7" s="8"/>
      <c r="N7" s="7"/>
      <c r="O7" s="2"/>
      <c r="P7" s="3"/>
      <c r="Q7" s="8"/>
      <c r="R7" s="7"/>
      <c r="S7" s="2"/>
    </row>
    <row r="8" spans="1:23" x14ac:dyDescent="0.25">
      <c r="A8" s="47"/>
      <c r="B8" s="24" t="s">
        <v>20</v>
      </c>
      <c r="C8" s="36">
        <v>42678</v>
      </c>
      <c r="D8" s="27" t="s">
        <v>64</v>
      </c>
      <c r="E8" s="51"/>
      <c r="F8" s="36"/>
      <c r="G8" s="3" t="s">
        <v>139</v>
      </c>
      <c r="H8" s="56"/>
      <c r="I8" s="55"/>
      <c r="J8" s="64"/>
      <c r="K8" s="14"/>
      <c r="L8" s="3"/>
      <c r="M8" s="8"/>
      <c r="N8" s="7"/>
      <c r="O8" s="2"/>
      <c r="P8" s="3"/>
      <c r="Q8" s="8"/>
      <c r="R8" s="7"/>
      <c r="S8" s="2"/>
    </row>
    <row r="9" spans="1:23" x14ac:dyDescent="0.25">
      <c r="A9" s="47"/>
      <c r="B9" s="32" t="s">
        <v>21</v>
      </c>
      <c r="C9" s="26">
        <v>42679</v>
      </c>
      <c r="D9" s="27" t="s">
        <v>54</v>
      </c>
      <c r="E9" s="23"/>
      <c r="F9" s="41"/>
      <c r="G9" s="3"/>
      <c r="H9" s="56"/>
      <c r="I9" s="55"/>
      <c r="J9" s="64"/>
      <c r="K9" s="15"/>
      <c r="L9" s="3"/>
      <c r="M9" s="8"/>
      <c r="N9" s="7"/>
      <c r="O9" s="2"/>
      <c r="P9" s="3"/>
      <c r="Q9" s="8"/>
      <c r="R9" s="7"/>
      <c r="S9" s="2"/>
    </row>
    <row r="10" spans="1:23" x14ac:dyDescent="0.25">
      <c r="A10" s="47"/>
      <c r="B10" s="32" t="s">
        <v>21</v>
      </c>
      <c r="C10" s="26">
        <v>42679</v>
      </c>
      <c r="D10" s="27" t="s">
        <v>54</v>
      </c>
      <c r="E10" s="23"/>
      <c r="F10" s="41"/>
      <c r="G10" s="3"/>
      <c r="H10" s="56"/>
      <c r="I10" s="55"/>
      <c r="J10" s="64"/>
      <c r="K10" s="15"/>
      <c r="L10" s="3"/>
      <c r="M10" s="8"/>
      <c r="N10" s="7"/>
      <c r="O10" s="2"/>
      <c r="P10" s="3"/>
      <c r="Q10" s="8"/>
      <c r="R10" s="7"/>
      <c r="S10" s="2"/>
    </row>
    <row r="11" spans="1:23" x14ac:dyDescent="0.25">
      <c r="A11" s="47"/>
      <c r="B11" s="32" t="s">
        <v>23</v>
      </c>
      <c r="C11" s="26">
        <v>42680</v>
      </c>
      <c r="D11" s="27" t="s">
        <v>57</v>
      </c>
      <c r="E11" s="23"/>
      <c r="F11" s="41"/>
      <c r="G11" s="3"/>
      <c r="H11" s="52"/>
      <c r="I11" s="53"/>
      <c r="J11" s="63"/>
      <c r="K11" s="15"/>
      <c r="L11" s="3"/>
      <c r="M11" s="8"/>
      <c r="N11" s="7"/>
      <c r="O11" s="16"/>
      <c r="P11" s="3"/>
      <c r="Q11" s="3"/>
      <c r="R11" s="7"/>
      <c r="S11" s="16"/>
    </row>
    <row r="12" spans="1:23" x14ac:dyDescent="0.25">
      <c r="A12" s="47"/>
      <c r="B12" s="32" t="s">
        <v>23</v>
      </c>
      <c r="C12" s="26">
        <v>42680</v>
      </c>
      <c r="D12" s="27" t="s">
        <v>57</v>
      </c>
      <c r="E12" s="23"/>
      <c r="F12" s="41"/>
      <c r="G12" s="3"/>
      <c r="H12" s="56"/>
      <c r="I12" s="55"/>
      <c r="J12" s="64"/>
      <c r="K12" s="9"/>
      <c r="L12" s="3"/>
      <c r="M12" s="8"/>
      <c r="N12" s="7"/>
      <c r="O12" s="16"/>
      <c r="P12" s="3"/>
      <c r="Q12" s="8"/>
      <c r="R12" s="7"/>
      <c r="S12" s="17"/>
    </row>
    <row r="13" spans="1:23" x14ac:dyDescent="0.25">
      <c r="A13" s="47"/>
      <c r="B13" s="32" t="s">
        <v>23</v>
      </c>
      <c r="C13" s="26">
        <v>42680</v>
      </c>
      <c r="D13" s="27" t="s">
        <v>57</v>
      </c>
      <c r="E13" s="23"/>
      <c r="F13" s="41"/>
      <c r="G13" s="3"/>
      <c r="H13" s="56"/>
      <c r="I13" s="55"/>
      <c r="J13" s="64"/>
      <c r="L13" s="3"/>
      <c r="M13" s="8"/>
      <c r="N13" s="7"/>
      <c r="O13" s="18"/>
      <c r="P13" s="3"/>
      <c r="Q13" s="8"/>
      <c r="R13" s="7"/>
      <c r="S13" s="7"/>
    </row>
    <row r="14" spans="1:23" x14ac:dyDescent="0.25">
      <c r="A14" s="47" t="s">
        <v>98</v>
      </c>
      <c r="B14" s="24" t="s">
        <v>25</v>
      </c>
      <c r="C14" s="26">
        <v>42681</v>
      </c>
      <c r="D14" s="27" t="s">
        <v>9</v>
      </c>
      <c r="E14" s="27"/>
      <c r="F14" s="33"/>
      <c r="G14" s="3"/>
      <c r="H14" s="52"/>
      <c r="I14" s="53"/>
      <c r="J14" s="65"/>
      <c r="L14" s="3"/>
      <c r="M14" s="3"/>
      <c r="N14" s="7"/>
      <c r="O14" s="9"/>
      <c r="P14" s="3"/>
      <c r="Q14" s="8"/>
      <c r="R14" s="7"/>
      <c r="S14" s="7"/>
    </row>
    <row r="15" spans="1:23" x14ac:dyDescent="0.25">
      <c r="A15" s="47"/>
      <c r="B15" s="24" t="s">
        <v>26</v>
      </c>
      <c r="C15" s="26">
        <v>42682</v>
      </c>
      <c r="D15" s="27" t="s">
        <v>0</v>
      </c>
      <c r="E15" s="27"/>
      <c r="F15" s="33"/>
      <c r="G15" s="3"/>
      <c r="H15" s="56"/>
      <c r="I15" s="55"/>
      <c r="J15" s="66"/>
      <c r="L15" s="3"/>
      <c r="M15" s="3"/>
      <c r="N15" s="3"/>
      <c r="O15" s="13"/>
      <c r="P15" s="3"/>
      <c r="Q15" s="3"/>
      <c r="R15" s="3"/>
      <c r="S15" s="3"/>
    </row>
    <row r="16" spans="1:23" x14ac:dyDescent="0.25">
      <c r="A16" s="47"/>
      <c r="B16" s="29" t="s">
        <v>27</v>
      </c>
      <c r="C16" s="26">
        <v>42683</v>
      </c>
      <c r="D16" s="27" t="s">
        <v>66</v>
      </c>
      <c r="E16" s="27"/>
      <c r="F16" s="33"/>
      <c r="G16" s="3"/>
      <c r="H16" s="56"/>
      <c r="I16" s="55"/>
      <c r="J16" s="66"/>
      <c r="L16" s="3"/>
      <c r="M16" s="3"/>
      <c r="N16" s="3"/>
      <c r="O16" s="13"/>
      <c r="P16" s="3"/>
      <c r="Q16" s="3"/>
      <c r="R16" s="3"/>
      <c r="S16" s="3"/>
    </row>
    <row r="17" spans="1:19" x14ac:dyDescent="0.25">
      <c r="A17" s="47"/>
      <c r="B17" s="29" t="s">
        <v>29</v>
      </c>
      <c r="C17" s="26">
        <v>42684</v>
      </c>
      <c r="D17" s="27" t="s">
        <v>67</v>
      </c>
      <c r="E17" s="27" t="s">
        <v>128</v>
      </c>
      <c r="F17" s="26"/>
      <c r="G17" s="3"/>
      <c r="H17" s="56"/>
      <c r="I17" s="55"/>
      <c r="J17" s="66"/>
      <c r="K17" s="19"/>
      <c r="L17" s="19"/>
      <c r="M17" s="19"/>
      <c r="N17" s="19"/>
      <c r="O17" s="20"/>
      <c r="P17" s="19"/>
      <c r="Q17" s="19"/>
      <c r="R17" s="19"/>
      <c r="S17" s="19"/>
    </row>
    <row r="18" spans="1:19" x14ac:dyDescent="0.25">
      <c r="A18" s="47"/>
      <c r="B18" s="84" t="s">
        <v>20</v>
      </c>
      <c r="C18" s="26">
        <v>42685</v>
      </c>
      <c r="D18" s="27" t="s">
        <v>41</v>
      </c>
      <c r="E18" s="44"/>
      <c r="F18" s="41"/>
      <c r="G18" s="3" t="s">
        <v>139</v>
      </c>
      <c r="H18" s="56"/>
      <c r="I18" s="55"/>
      <c r="J18" s="67"/>
      <c r="K18" s="19"/>
      <c r="L18" s="19"/>
      <c r="M18" s="19"/>
      <c r="N18" s="19"/>
      <c r="O18" s="20"/>
      <c r="P18" s="19"/>
      <c r="Q18" s="19"/>
      <c r="R18" s="19"/>
      <c r="S18" s="19"/>
    </row>
    <row r="19" spans="1:19" x14ac:dyDescent="0.25">
      <c r="A19" s="47"/>
      <c r="B19" s="84" t="s">
        <v>20</v>
      </c>
      <c r="C19" s="26">
        <v>42685</v>
      </c>
      <c r="D19" s="27" t="s">
        <v>41</v>
      </c>
      <c r="E19" s="44"/>
      <c r="F19" s="41"/>
      <c r="G19" s="3" t="s">
        <v>139</v>
      </c>
      <c r="H19" s="52"/>
      <c r="I19" s="53"/>
      <c r="J19" s="54"/>
      <c r="K19" s="19"/>
      <c r="L19" s="19"/>
      <c r="M19" s="19"/>
      <c r="N19" s="19"/>
      <c r="O19" s="20"/>
      <c r="P19" s="19"/>
      <c r="Q19" s="19"/>
      <c r="R19" s="19"/>
      <c r="S19" s="19"/>
    </row>
    <row r="20" spans="1:19" x14ac:dyDescent="0.25">
      <c r="A20" s="47"/>
      <c r="B20" s="84" t="s">
        <v>20</v>
      </c>
      <c r="C20" s="26">
        <v>42685</v>
      </c>
      <c r="D20" s="27" t="s">
        <v>41</v>
      </c>
      <c r="E20" s="44"/>
      <c r="F20" s="41"/>
      <c r="G20" s="19" t="s">
        <v>139</v>
      </c>
      <c r="H20" s="56"/>
      <c r="I20" s="55"/>
      <c r="J20" s="64"/>
      <c r="K20" s="19"/>
      <c r="L20" s="19"/>
      <c r="M20" s="19"/>
      <c r="N20" s="19"/>
      <c r="O20" s="20"/>
      <c r="P20" s="19"/>
      <c r="Q20" s="19"/>
      <c r="R20" s="19"/>
      <c r="S20" s="19"/>
    </row>
    <row r="21" spans="1:19" x14ac:dyDescent="0.25">
      <c r="A21" s="47"/>
      <c r="B21" s="84" t="s">
        <v>21</v>
      </c>
      <c r="C21" s="26">
        <v>42686</v>
      </c>
      <c r="D21" s="27" t="s">
        <v>16</v>
      </c>
      <c r="E21" s="23"/>
      <c r="F21" s="41"/>
      <c r="G21" s="19"/>
      <c r="H21" s="56"/>
      <c r="I21" s="55"/>
      <c r="J21" s="64"/>
      <c r="K21" s="19"/>
      <c r="L21" s="19"/>
      <c r="M21" s="19"/>
      <c r="N21" s="19"/>
      <c r="O21" s="20"/>
      <c r="P21" s="19"/>
      <c r="Q21" s="19"/>
      <c r="R21" s="19"/>
      <c r="S21" s="19"/>
    </row>
    <row r="22" spans="1:19" x14ac:dyDescent="0.25">
      <c r="A22" s="47"/>
      <c r="B22" s="84" t="s">
        <v>21</v>
      </c>
      <c r="C22" s="26">
        <v>42686</v>
      </c>
      <c r="D22" s="27" t="s">
        <v>16</v>
      </c>
      <c r="E22" s="23"/>
      <c r="F22" s="41"/>
      <c r="G22" s="19"/>
      <c r="H22" s="56"/>
      <c r="I22" s="55"/>
      <c r="J22" s="63"/>
      <c r="K22" s="19"/>
      <c r="L22" s="19"/>
      <c r="M22" s="19"/>
      <c r="N22" s="19"/>
      <c r="O22" s="20"/>
      <c r="P22" s="19"/>
      <c r="Q22" s="19"/>
      <c r="R22" s="19"/>
      <c r="S22" s="19"/>
    </row>
    <row r="23" spans="1:19" x14ac:dyDescent="0.25">
      <c r="A23" s="47"/>
      <c r="B23" s="84" t="s">
        <v>23</v>
      </c>
      <c r="C23" s="26">
        <v>42687</v>
      </c>
      <c r="D23" s="27" t="s">
        <v>30</v>
      </c>
      <c r="E23" s="23"/>
      <c r="F23" s="41" t="s">
        <v>38</v>
      </c>
      <c r="G23" s="19"/>
      <c r="H23" s="56"/>
      <c r="I23" s="55"/>
      <c r="J23" s="54"/>
      <c r="K23" s="19"/>
      <c r="L23" s="19"/>
      <c r="M23" s="19"/>
      <c r="N23" s="19"/>
      <c r="O23" s="20"/>
      <c r="P23" s="19"/>
      <c r="Q23" s="19"/>
      <c r="R23" s="19"/>
      <c r="S23" s="19"/>
    </row>
    <row r="24" spans="1:19" x14ac:dyDescent="0.25">
      <c r="A24" s="47"/>
      <c r="B24" s="84" t="s">
        <v>23</v>
      </c>
      <c r="C24" s="26">
        <v>42687</v>
      </c>
      <c r="D24" s="27" t="s">
        <v>30</v>
      </c>
      <c r="E24" s="23"/>
      <c r="F24" s="41" t="s">
        <v>38</v>
      </c>
      <c r="G24" s="19"/>
      <c r="H24" s="56"/>
      <c r="I24" s="55"/>
      <c r="J24" s="54"/>
      <c r="K24" s="19"/>
      <c r="L24" s="19"/>
      <c r="M24" s="19"/>
      <c r="N24" s="19"/>
      <c r="O24" s="20"/>
      <c r="P24" s="19"/>
      <c r="Q24" s="19"/>
      <c r="R24" s="19"/>
      <c r="S24" s="19"/>
    </row>
    <row r="25" spans="1:19" x14ac:dyDescent="0.25">
      <c r="A25" s="47"/>
      <c r="B25" s="84" t="s">
        <v>23</v>
      </c>
      <c r="C25" s="26">
        <v>42687</v>
      </c>
      <c r="D25" s="27" t="s">
        <v>30</v>
      </c>
      <c r="E25" s="23"/>
      <c r="F25" s="41" t="s">
        <v>38</v>
      </c>
      <c r="G25" s="19"/>
      <c r="H25" s="56"/>
      <c r="I25" s="55"/>
      <c r="J25" s="54"/>
      <c r="K25" s="19"/>
      <c r="L25" s="19"/>
      <c r="M25" s="19"/>
      <c r="N25" s="19"/>
      <c r="O25" s="20"/>
      <c r="P25" s="19"/>
      <c r="Q25" s="19"/>
      <c r="R25" s="19"/>
      <c r="S25" s="19"/>
    </row>
    <row r="26" spans="1:19" x14ac:dyDescent="0.25">
      <c r="A26" s="47" t="s">
        <v>99</v>
      </c>
      <c r="B26" s="24" t="s">
        <v>25</v>
      </c>
      <c r="C26" s="26">
        <v>42688</v>
      </c>
      <c r="D26" s="27" t="s">
        <v>63</v>
      </c>
      <c r="E26" s="28"/>
      <c r="F26" s="33"/>
      <c r="G26" s="19" t="s">
        <v>139</v>
      </c>
      <c r="H26" s="56"/>
      <c r="I26" s="55"/>
      <c r="J26" s="63"/>
      <c r="K26" s="19"/>
      <c r="L26" s="19"/>
      <c r="M26" s="19"/>
      <c r="N26" s="19"/>
      <c r="O26" s="20"/>
      <c r="P26" s="19"/>
      <c r="Q26" s="19"/>
      <c r="R26" s="19"/>
      <c r="S26" s="19"/>
    </row>
    <row r="27" spans="1:19" x14ac:dyDescent="0.25">
      <c r="A27" s="47"/>
      <c r="B27" s="24" t="s">
        <v>26</v>
      </c>
      <c r="C27" s="26">
        <v>42689</v>
      </c>
      <c r="D27" s="27" t="s">
        <v>58</v>
      </c>
      <c r="E27" s="28"/>
      <c r="F27" s="33"/>
      <c r="G27" s="19" t="s">
        <v>139</v>
      </c>
      <c r="H27" s="52"/>
      <c r="I27" s="53"/>
      <c r="J27" s="54"/>
      <c r="K27" s="19"/>
      <c r="L27" s="19"/>
      <c r="M27" s="19"/>
      <c r="N27" s="19"/>
      <c r="O27" s="20"/>
      <c r="P27" s="19"/>
      <c r="Q27" s="19"/>
      <c r="R27" s="19"/>
      <c r="S27" s="19"/>
    </row>
    <row r="28" spans="1:19" x14ac:dyDescent="0.25">
      <c r="A28" s="47"/>
      <c r="B28" s="24" t="s">
        <v>27</v>
      </c>
      <c r="C28" s="26">
        <v>42690</v>
      </c>
      <c r="D28" s="27" t="s">
        <v>68</v>
      </c>
      <c r="E28" s="27" t="s">
        <v>5</v>
      </c>
      <c r="F28" s="33"/>
      <c r="G28" s="19"/>
      <c r="H28" s="56"/>
      <c r="I28" s="55"/>
      <c r="J28" s="54"/>
      <c r="K28" s="19"/>
      <c r="L28" s="19"/>
      <c r="M28" s="19"/>
      <c r="N28" s="19"/>
      <c r="O28" s="20"/>
      <c r="P28" s="19"/>
      <c r="Q28" s="19"/>
      <c r="R28" s="19"/>
      <c r="S28" s="19"/>
    </row>
    <row r="29" spans="1:19" x14ac:dyDescent="0.25">
      <c r="A29" s="47"/>
      <c r="B29" s="24" t="s">
        <v>29</v>
      </c>
      <c r="C29" s="26">
        <v>42691</v>
      </c>
      <c r="D29" s="27" t="s">
        <v>59</v>
      </c>
      <c r="E29" s="27"/>
      <c r="F29" s="34"/>
      <c r="G29" s="19"/>
      <c r="H29" s="56"/>
      <c r="I29" s="55"/>
      <c r="J29" s="54"/>
      <c r="K29" s="19"/>
      <c r="L29" s="19"/>
      <c r="M29" s="19"/>
      <c r="N29" s="19"/>
      <c r="O29" s="20"/>
      <c r="P29" s="19"/>
      <c r="Q29" s="19"/>
      <c r="R29" s="19"/>
      <c r="S29" s="19"/>
    </row>
    <row r="30" spans="1:19" x14ac:dyDescent="0.25">
      <c r="A30" s="47"/>
      <c r="B30" s="24" t="s">
        <v>20</v>
      </c>
      <c r="C30" s="26">
        <v>42692</v>
      </c>
      <c r="D30" s="27" t="s">
        <v>8</v>
      </c>
      <c r="E30" s="27"/>
      <c r="F30" s="33"/>
      <c r="G30" s="19"/>
      <c r="H30" s="56"/>
      <c r="I30" s="55"/>
      <c r="J30" s="63"/>
      <c r="K30" s="19"/>
      <c r="L30" s="19"/>
      <c r="M30" s="19"/>
      <c r="N30" s="19"/>
      <c r="O30" s="20"/>
      <c r="P30" s="19"/>
      <c r="Q30" s="19"/>
      <c r="R30" s="19"/>
      <c r="S30" s="19"/>
    </row>
    <row r="31" spans="1:19" x14ac:dyDescent="0.25">
      <c r="A31" s="47"/>
      <c r="B31" s="84" t="s">
        <v>21</v>
      </c>
      <c r="C31" s="26">
        <v>42693</v>
      </c>
      <c r="D31" s="27" t="s">
        <v>40</v>
      </c>
      <c r="E31" s="44" t="s">
        <v>11</v>
      </c>
      <c r="F31" s="44"/>
      <c r="G31" s="19" t="s">
        <v>139</v>
      </c>
      <c r="H31" s="52"/>
      <c r="I31" s="53"/>
      <c r="J31" s="63"/>
      <c r="K31" s="19"/>
      <c r="L31" s="19"/>
      <c r="M31" s="19"/>
      <c r="N31" s="19"/>
      <c r="O31" s="20"/>
      <c r="P31" s="19"/>
      <c r="Q31" s="19"/>
      <c r="R31" s="19"/>
      <c r="S31" s="19"/>
    </row>
    <row r="32" spans="1:19" x14ac:dyDescent="0.25">
      <c r="A32" s="47"/>
      <c r="B32" s="84" t="s">
        <v>21</v>
      </c>
      <c r="C32" s="26">
        <v>42693</v>
      </c>
      <c r="D32" s="27" t="s">
        <v>40</v>
      </c>
      <c r="E32" s="44" t="s">
        <v>11</v>
      </c>
      <c r="F32" s="44"/>
      <c r="G32" s="19" t="s">
        <v>139</v>
      </c>
      <c r="H32" s="56"/>
      <c r="I32" s="55"/>
      <c r="J32" s="54"/>
      <c r="K32" s="19"/>
      <c r="L32" s="19"/>
      <c r="M32" s="19"/>
      <c r="N32" s="19"/>
      <c r="O32" s="20"/>
      <c r="P32" s="19"/>
      <c r="Q32" s="19"/>
      <c r="R32" s="19"/>
      <c r="S32" s="19"/>
    </row>
    <row r="33" spans="1:19" x14ac:dyDescent="0.25">
      <c r="A33" s="47"/>
      <c r="B33" s="84" t="s">
        <v>23</v>
      </c>
      <c r="C33" s="26">
        <v>42694</v>
      </c>
      <c r="D33" s="27" t="s">
        <v>28</v>
      </c>
      <c r="E33" s="44"/>
      <c r="F33" s="44"/>
      <c r="G33" s="19" t="s">
        <v>139</v>
      </c>
      <c r="H33" s="56"/>
      <c r="I33" s="55"/>
      <c r="J33" s="54"/>
      <c r="K33" s="19"/>
      <c r="L33" s="19"/>
      <c r="M33" s="19"/>
      <c r="N33" s="19"/>
      <c r="O33" s="20"/>
      <c r="P33" s="19"/>
      <c r="Q33" s="19"/>
      <c r="R33" s="19"/>
      <c r="S33" s="19"/>
    </row>
    <row r="34" spans="1:19" x14ac:dyDescent="0.25">
      <c r="A34" s="47"/>
      <c r="B34" s="84" t="s">
        <v>23</v>
      </c>
      <c r="C34" s="26">
        <v>42694</v>
      </c>
      <c r="D34" s="27" t="s">
        <v>28</v>
      </c>
      <c r="E34" s="44"/>
      <c r="F34" s="44"/>
      <c r="G34" s="19" t="s">
        <v>139</v>
      </c>
      <c r="H34" s="56"/>
      <c r="I34" s="55"/>
      <c r="J34" s="54"/>
      <c r="K34" s="19"/>
      <c r="L34" s="19"/>
      <c r="M34" s="19"/>
      <c r="N34" s="19"/>
      <c r="O34" s="20"/>
      <c r="P34" s="19"/>
      <c r="Q34" s="19"/>
      <c r="R34" s="19"/>
      <c r="S34" s="19"/>
    </row>
    <row r="35" spans="1:19" x14ac:dyDescent="0.25">
      <c r="A35" s="47"/>
      <c r="B35" s="84" t="s">
        <v>23</v>
      </c>
      <c r="C35" s="26">
        <v>42694</v>
      </c>
      <c r="D35" s="27" t="s">
        <v>28</v>
      </c>
      <c r="E35" s="44"/>
      <c r="F35" s="44"/>
      <c r="G35" s="19" t="s">
        <v>139</v>
      </c>
      <c r="H35" s="56"/>
      <c r="I35" s="55"/>
      <c r="J35" s="55"/>
      <c r="K35" s="19"/>
      <c r="L35" s="19"/>
      <c r="M35" s="19"/>
      <c r="N35" s="19"/>
      <c r="O35" s="20"/>
      <c r="P35" s="19"/>
      <c r="Q35" s="19"/>
      <c r="R35" s="19"/>
      <c r="S35" s="19"/>
    </row>
    <row r="36" spans="1:19" x14ac:dyDescent="0.25">
      <c r="A36" s="47" t="s">
        <v>100</v>
      </c>
      <c r="B36" s="24" t="s">
        <v>25</v>
      </c>
      <c r="C36" s="26">
        <v>42695</v>
      </c>
      <c r="D36" s="30" t="s">
        <v>69</v>
      </c>
      <c r="E36" s="30"/>
      <c r="F36" s="34"/>
      <c r="G36" s="19"/>
      <c r="H36" s="52"/>
      <c r="I36" s="53"/>
      <c r="J36" s="63"/>
      <c r="K36" s="19"/>
      <c r="L36" s="19"/>
      <c r="M36" s="19"/>
      <c r="N36" s="19"/>
      <c r="O36" s="20"/>
      <c r="P36" s="19"/>
      <c r="Q36" s="19"/>
      <c r="R36" s="19"/>
      <c r="S36" s="19"/>
    </row>
    <row r="37" spans="1:19" x14ac:dyDescent="0.25">
      <c r="A37" s="47"/>
      <c r="B37" s="24" t="s">
        <v>26</v>
      </c>
      <c r="C37" s="26">
        <v>42696</v>
      </c>
      <c r="D37" s="27" t="s">
        <v>36</v>
      </c>
      <c r="E37" s="27"/>
      <c r="F37" s="33"/>
      <c r="G37" s="19"/>
      <c r="H37" s="56"/>
      <c r="I37" s="55"/>
      <c r="J37" s="54"/>
      <c r="K37" s="19"/>
      <c r="L37" s="19"/>
      <c r="M37" s="19"/>
      <c r="N37" s="19"/>
      <c r="O37" s="20"/>
      <c r="P37" s="19"/>
      <c r="Q37" s="19"/>
      <c r="R37" s="19"/>
      <c r="S37" s="19"/>
    </row>
    <row r="38" spans="1:19" x14ac:dyDescent="0.25">
      <c r="A38" s="50"/>
      <c r="B38" s="24" t="s">
        <v>27</v>
      </c>
      <c r="C38" s="26">
        <v>42697</v>
      </c>
      <c r="D38" s="30" t="s">
        <v>12</v>
      </c>
      <c r="E38" s="30"/>
      <c r="F38" s="33"/>
      <c r="G38" s="19"/>
      <c r="H38" s="56"/>
      <c r="I38" s="55"/>
      <c r="J38" s="54"/>
      <c r="K38" s="19"/>
      <c r="L38" s="19"/>
      <c r="M38" s="19"/>
      <c r="N38" s="19"/>
      <c r="O38" s="20"/>
      <c r="P38" s="19"/>
      <c r="Q38" s="19"/>
      <c r="R38" s="19"/>
      <c r="S38" s="19"/>
    </row>
    <row r="39" spans="1:19" x14ac:dyDescent="0.25">
      <c r="A39" s="50"/>
      <c r="B39" s="24" t="s">
        <v>29</v>
      </c>
      <c r="C39" s="26">
        <v>42698</v>
      </c>
      <c r="D39" s="27" t="s">
        <v>70</v>
      </c>
      <c r="E39" s="27" t="s">
        <v>126</v>
      </c>
      <c r="F39" s="33"/>
      <c r="G39" s="19"/>
      <c r="H39" s="56"/>
      <c r="I39" s="55"/>
      <c r="J39" s="55"/>
      <c r="K39" s="19"/>
      <c r="L39" s="19"/>
      <c r="M39" s="19"/>
      <c r="N39" s="19"/>
      <c r="O39" s="20"/>
      <c r="P39" s="19"/>
      <c r="Q39" s="19"/>
      <c r="R39" s="19"/>
      <c r="S39" s="19"/>
    </row>
    <row r="40" spans="1:19" x14ac:dyDescent="0.25">
      <c r="A40" s="50"/>
      <c r="B40" s="24" t="s">
        <v>20</v>
      </c>
      <c r="C40" s="26">
        <v>42699</v>
      </c>
      <c r="D40" s="27" t="s">
        <v>45</v>
      </c>
      <c r="E40" s="28" t="s">
        <v>125</v>
      </c>
      <c r="F40" s="33"/>
      <c r="G40" s="19" t="s">
        <v>139</v>
      </c>
      <c r="H40" s="52"/>
      <c r="I40" s="55"/>
      <c r="J40" s="54"/>
      <c r="K40" s="19"/>
      <c r="L40" s="19"/>
      <c r="M40" s="19"/>
      <c r="N40" s="19"/>
      <c r="O40" s="20"/>
      <c r="P40" s="19"/>
      <c r="Q40" s="19"/>
      <c r="R40" s="19"/>
      <c r="S40" s="19"/>
    </row>
    <row r="41" spans="1:19" x14ac:dyDescent="0.25">
      <c r="A41" s="47"/>
      <c r="B41" s="84" t="s">
        <v>21</v>
      </c>
      <c r="C41" s="26">
        <v>42700</v>
      </c>
      <c r="D41" s="33" t="s">
        <v>90</v>
      </c>
      <c r="E41" s="31" t="s">
        <v>126</v>
      </c>
      <c r="F41" s="42"/>
      <c r="G41" s="19"/>
      <c r="H41" s="56"/>
      <c r="I41" s="55"/>
      <c r="J41" s="54"/>
      <c r="K41" s="19"/>
      <c r="L41" s="19"/>
      <c r="M41" s="19"/>
      <c r="N41" s="19"/>
      <c r="O41" s="20"/>
      <c r="P41" s="19"/>
      <c r="Q41" s="19"/>
      <c r="R41" s="19"/>
      <c r="S41" s="19"/>
    </row>
    <row r="42" spans="1:19" x14ac:dyDescent="0.25">
      <c r="A42" s="47"/>
      <c r="B42" s="84" t="s">
        <v>21</v>
      </c>
      <c r="C42" s="26">
        <v>42700</v>
      </c>
      <c r="D42" s="33" t="s">
        <v>90</v>
      </c>
      <c r="E42" s="31" t="s">
        <v>126</v>
      </c>
      <c r="F42" s="42"/>
      <c r="G42" s="19"/>
      <c r="H42" s="56"/>
      <c r="I42" s="55"/>
      <c r="J42" s="54"/>
      <c r="K42" s="19"/>
      <c r="L42" s="19"/>
      <c r="M42" s="19"/>
      <c r="N42" s="19"/>
      <c r="O42" s="20"/>
      <c r="P42" s="19"/>
      <c r="Q42" s="19"/>
      <c r="R42" s="19"/>
      <c r="S42" s="19"/>
    </row>
    <row r="43" spans="1:19" x14ac:dyDescent="0.25">
      <c r="A43" s="47"/>
      <c r="B43" s="84" t="s">
        <v>23</v>
      </c>
      <c r="C43" s="26">
        <v>42701</v>
      </c>
      <c r="D43" s="33" t="s">
        <v>22</v>
      </c>
      <c r="E43" s="31" t="s">
        <v>126</v>
      </c>
      <c r="F43" s="42"/>
      <c r="G43" s="19"/>
      <c r="H43" s="56"/>
      <c r="I43" s="55"/>
      <c r="J43" s="54"/>
      <c r="K43" s="19"/>
      <c r="L43" s="19"/>
      <c r="M43" s="19"/>
      <c r="N43" s="19"/>
      <c r="O43" s="20"/>
      <c r="P43" s="19"/>
      <c r="Q43" s="19"/>
      <c r="R43" s="19"/>
      <c r="S43" s="19"/>
    </row>
    <row r="44" spans="1:19" x14ac:dyDescent="0.25">
      <c r="A44" s="47"/>
      <c r="B44" s="84" t="s">
        <v>23</v>
      </c>
      <c r="C44" s="26">
        <v>42701</v>
      </c>
      <c r="D44" s="33" t="s">
        <v>22</v>
      </c>
      <c r="E44" s="31" t="s">
        <v>126</v>
      </c>
      <c r="F44" s="42"/>
      <c r="G44" s="19"/>
      <c r="H44" s="56"/>
      <c r="I44" s="55"/>
      <c r="J44" s="55"/>
      <c r="K44" s="19"/>
      <c r="L44" s="19"/>
      <c r="M44" s="19"/>
      <c r="N44" s="19"/>
      <c r="O44" s="20"/>
      <c r="P44" s="19"/>
      <c r="Q44" s="19"/>
      <c r="R44" s="19"/>
      <c r="S44" s="19"/>
    </row>
    <row r="45" spans="1:19" x14ac:dyDescent="0.25">
      <c r="A45" s="47"/>
      <c r="B45" s="84" t="s">
        <v>23</v>
      </c>
      <c r="C45" s="26">
        <v>42701</v>
      </c>
      <c r="D45" s="33" t="s">
        <v>22</v>
      </c>
      <c r="E45" s="31" t="s">
        <v>126</v>
      </c>
      <c r="F45" s="42"/>
      <c r="G45" s="19"/>
      <c r="H45" s="52"/>
      <c r="I45" s="55"/>
      <c r="J45" s="63"/>
      <c r="K45" s="19"/>
      <c r="L45" s="19"/>
      <c r="M45" s="19"/>
      <c r="N45" s="19"/>
      <c r="O45" s="20"/>
      <c r="P45" s="19"/>
      <c r="Q45" s="19"/>
      <c r="R45" s="19"/>
      <c r="S45" s="19"/>
    </row>
    <row r="46" spans="1:19" x14ac:dyDescent="0.25">
      <c r="A46" s="47" t="s">
        <v>101</v>
      </c>
      <c r="B46" s="32" t="s">
        <v>25</v>
      </c>
      <c r="C46" s="26">
        <v>42702</v>
      </c>
      <c r="D46" s="33" t="s">
        <v>18</v>
      </c>
      <c r="E46" s="33"/>
      <c r="F46" s="27"/>
      <c r="G46" s="19"/>
      <c r="H46" s="56"/>
      <c r="I46" s="55"/>
      <c r="J46" s="54"/>
      <c r="K46" s="19"/>
      <c r="L46" s="19"/>
      <c r="M46" s="19"/>
      <c r="N46" s="19"/>
      <c r="O46" s="20"/>
      <c r="P46" s="19"/>
      <c r="Q46" s="19"/>
      <c r="R46" s="19"/>
      <c r="S46" s="19"/>
    </row>
    <row r="47" spans="1:19" x14ac:dyDescent="0.25">
      <c r="A47" s="47"/>
      <c r="B47" s="39" t="s">
        <v>26</v>
      </c>
      <c r="C47" s="26">
        <v>42703</v>
      </c>
      <c r="D47" s="33" t="s">
        <v>71</v>
      </c>
      <c r="E47" s="34"/>
      <c r="F47" s="27"/>
      <c r="G47" s="19" t="s">
        <v>139</v>
      </c>
      <c r="H47" s="56"/>
      <c r="I47" s="55"/>
      <c r="J47" s="54"/>
      <c r="K47" s="19"/>
      <c r="L47" s="19"/>
      <c r="M47" s="19"/>
      <c r="N47" s="19"/>
      <c r="O47" s="20"/>
      <c r="P47" s="19"/>
      <c r="Q47" s="19"/>
      <c r="R47" s="19"/>
      <c r="S47" s="19"/>
    </row>
    <row r="48" spans="1:19" x14ac:dyDescent="0.25">
      <c r="A48" s="47"/>
      <c r="B48" s="39" t="s">
        <v>27</v>
      </c>
      <c r="C48" s="26">
        <v>42704</v>
      </c>
      <c r="D48" s="33" t="s">
        <v>72</v>
      </c>
      <c r="E48" s="33" t="s">
        <v>129</v>
      </c>
      <c r="F48" s="33" t="s">
        <v>38</v>
      </c>
      <c r="G48" s="19"/>
      <c r="H48" s="56"/>
      <c r="I48" s="55"/>
      <c r="J48" s="63"/>
      <c r="K48" s="19"/>
      <c r="L48" s="19"/>
      <c r="M48" s="19"/>
      <c r="N48" s="19"/>
      <c r="O48" s="20"/>
      <c r="P48" s="19"/>
      <c r="Q48" s="19"/>
      <c r="R48" s="19"/>
      <c r="S48" s="19"/>
    </row>
    <row r="49" spans="1:19" x14ac:dyDescent="0.25">
      <c r="A49" s="47"/>
      <c r="B49" s="39" t="s">
        <v>29</v>
      </c>
      <c r="C49" s="26">
        <v>42705</v>
      </c>
      <c r="D49" s="33" t="s">
        <v>73</v>
      </c>
      <c r="E49" s="33" t="s">
        <v>0</v>
      </c>
      <c r="F49" s="28"/>
      <c r="G49" s="19"/>
      <c r="H49" s="52"/>
      <c r="I49" s="55"/>
      <c r="J49" s="63"/>
      <c r="K49" s="19"/>
      <c r="L49" s="19"/>
      <c r="M49" s="19"/>
      <c r="N49" s="19"/>
      <c r="O49" s="20"/>
      <c r="P49" s="19"/>
      <c r="Q49" s="19"/>
      <c r="R49" s="19"/>
      <c r="S49" s="19"/>
    </row>
    <row r="50" spans="1:19" x14ac:dyDescent="0.25">
      <c r="A50" s="47"/>
      <c r="B50" s="39" t="s">
        <v>20</v>
      </c>
      <c r="C50" s="26">
        <v>42706</v>
      </c>
      <c r="D50" s="33" t="s">
        <v>95</v>
      </c>
      <c r="E50" s="33" t="s">
        <v>123</v>
      </c>
      <c r="F50" s="33"/>
      <c r="G50" s="19"/>
      <c r="H50" s="56"/>
      <c r="I50" s="55"/>
      <c r="J50" s="54"/>
      <c r="K50" s="19"/>
      <c r="L50" s="19"/>
      <c r="M50" s="19"/>
      <c r="N50" s="19"/>
      <c r="O50" s="20"/>
      <c r="P50" s="19"/>
      <c r="Q50" s="19"/>
      <c r="R50" s="19"/>
      <c r="S50" s="19"/>
    </row>
    <row r="51" spans="1:19" x14ac:dyDescent="0.25">
      <c r="A51" s="47"/>
      <c r="B51" s="32" t="s">
        <v>21</v>
      </c>
      <c r="C51" s="26">
        <v>42707</v>
      </c>
      <c r="D51" s="33" t="s">
        <v>56</v>
      </c>
      <c r="E51" s="31"/>
      <c r="F51" s="43"/>
      <c r="G51" s="19"/>
      <c r="H51" s="56"/>
      <c r="I51" s="55"/>
      <c r="J51" s="54"/>
      <c r="K51" s="19"/>
      <c r="L51" s="19"/>
      <c r="M51" s="19"/>
      <c r="N51" s="19"/>
      <c r="O51" s="20"/>
      <c r="P51" s="19"/>
      <c r="Q51" s="19"/>
      <c r="R51" s="19"/>
      <c r="S51" s="19"/>
    </row>
    <row r="52" spans="1:19" x14ac:dyDescent="0.25">
      <c r="A52" s="47"/>
      <c r="B52" s="32" t="s">
        <v>21</v>
      </c>
      <c r="C52" s="26">
        <v>42707</v>
      </c>
      <c r="D52" s="33" t="s">
        <v>56</v>
      </c>
      <c r="E52" s="31"/>
      <c r="F52" s="43"/>
      <c r="G52" s="19"/>
      <c r="H52" s="56"/>
      <c r="I52" s="55"/>
      <c r="J52" s="54"/>
      <c r="K52" s="19"/>
      <c r="L52" s="19"/>
      <c r="M52" s="19"/>
      <c r="N52" s="19"/>
      <c r="O52" s="20"/>
      <c r="P52" s="19"/>
      <c r="Q52" s="19"/>
      <c r="R52" s="19"/>
      <c r="S52" s="19"/>
    </row>
    <row r="53" spans="1:19" x14ac:dyDescent="0.25">
      <c r="A53" s="47"/>
      <c r="B53" s="32" t="s">
        <v>23</v>
      </c>
      <c r="C53" s="26">
        <v>42708</v>
      </c>
      <c r="D53" s="33" t="s">
        <v>39</v>
      </c>
      <c r="E53" s="40" t="s">
        <v>125</v>
      </c>
      <c r="F53" s="43"/>
      <c r="G53" s="19" t="s">
        <v>139</v>
      </c>
      <c r="H53" s="56"/>
      <c r="I53" s="55"/>
      <c r="J53" s="55"/>
      <c r="K53" s="19"/>
      <c r="L53" s="19"/>
      <c r="M53" s="19"/>
      <c r="N53" s="19"/>
      <c r="O53" s="20"/>
      <c r="P53" s="19"/>
      <c r="Q53" s="19"/>
      <c r="R53" s="19"/>
      <c r="S53" s="19"/>
    </row>
    <row r="54" spans="1:19" x14ac:dyDescent="0.25">
      <c r="A54" s="47"/>
      <c r="B54" s="32" t="s">
        <v>23</v>
      </c>
      <c r="C54" s="26">
        <v>42708</v>
      </c>
      <c r="D54" s="33" t="s">
        <v>39</v>
      </c>
      <c r="E54" s="40" t="s">
        <v>125</v>
      </c>
      <c r="F54" s="43"/>
      <c r="G54" s="19" t="s">
        <v>139</v>
      </c>
      <c r="H54" s="52"/>
      <c r="I54" s="55"/>
      <c r="J54" s="63"/>
      <c r="K54" s="19"/>
      <c r="L54" s="19"/>
      <c r="M54" s="19"/>
      <c r="N54" s="19"/>
      <c r="O54" s="20"/>
      <c r="P54" s="19"/>
      <c r="Q54" s="19"/>
      <c r="R54" s="19"/>
      <c r="S54" s="19"/>
    </row>
    <row r="55" spans="1:19" x14ac:dyDescent="0.25">
      <c r="B55" s="32" t="s">
        <v>23</v>
      </c>
      <c r="C55" s="26">
        <v>42708</v>
      </c>
      <c r="D55" s="33" t="s">
        <v>39</v>
      </c>
      <c r="E55" s="40" t="s">
        <v>125</v>
      </c>
      <c r="F55" s="43"/>
      <c r="G55" s="19" t="s">
        <v>139</v>
      </c>
      <c r="H55" s="56"/>
      <c r="I55" s="55"/>
      <c r="J55" s="63"/>
      <c r="K55" s="19"/>
      <c r="L55" s="19"/>
      <c r="M55" s="19"/>
      <c r="N55" s="19"/>
      <c r="O55" s="20"/>
      <c r="P55" s="19"/>
      <c r="Q55" s="19"/>
      <c r="R55" s="19"/>
      <c r="S55" s="19"/>
    </row>
    <row r="56" spans="1:19" x14ac:dyDescent="0.25">
      <c r="A56" s="48" t="s">
        <v>102</v>
      </c>
      <c r="B56" s="32" t="s">
        <v>25</v>
      </c>
      <c r="C56" s="26">
        <v>42709</v>
      </c>
      <c r="D56" s="33" t="s">
        <v>93</v>
      </c>
      <c r="E56" s="33"/>
      <c r="F56" s="27" t="s">
        <v>128</v>
      </c>
      <c r="G56" s="19"/>
      <c r="H56" s="56"/>
      <c r="I56" s="55"/>
      <c r="J56" s="54"/>
      <c r="K56" s="19"/>
      <c r="L56" s="19"/>
      <c r="M56" s="19"/>
      <c r="N56" s="19"/>
      <c r="O56" s="20"/>
      <c r="P56" s="19"/>
      <c r="Q56" s="19"/>
      <c r="R56" s="19"/>
      <c r="S56" s="19"/>
    </row>
    <row r="57" spans="1:19" x14ac:dyDescent="0.25">
      <c r="B57" s="32" t="s">
        <v>26</v>
      </c>
      <c r="C57" s="26">
        <v>42710</v>
      </c>
      <c r="D57" s="33" t="s">
        <v>46</v>
      </c>
      <c r="E57" s="33"/>
      <c r="F57" s="34"/>
      <c r="G57" s="19"/>
      <c r="H57" s="56"/>
      <c r="I57" s="55"/>
      <c r="J57" s="54"/>
      <c r="K57" s="19"/>
      <c r="L57" s="19"/>
      <c r="M57" s="19"/>
      <c r="N57" s="19"/>
      <c r="O57" s="20"/>
      <c r="P57" s="19"/>
      <c r="Q57" s="19"/>
      <c r="R57" s="19"/>
      <c r="S57" s="19"/>
    </row>
    <row r="58" spans="1:19" x14ac:dyDescent="0.25">
      <c r="B58" s="32" t="s">
        <v>27</v>
      </c>
      <c r="C58" s="26">
        <v>42711</v>
      </c>
      <c r="D58" s="33" t="s">
        <v>38</v>
      </c>
      <c r="E58" s="33"/>
      <c r="F58" s="27"/>
      <c r="G58" s="19"/>
      <c r="H58" s="56"/>
      <c r="I58" s="55"/>
      <c r="J58" s="54"/>
      <c r="K58" s="19"/>
      <c r="L58" s="19"/>
      <c r="M58" s="19"/>
      <c r="N58" s="19"/>
      <c r="O58" s="20"/>
      <c r="P58" s="19"/>
      <c r="Q58" s="19"/>
      <c r="R58" s="19"/>
      <c r="S58" s="19"/>
    </row>
    <row r="59" spans="1:19" x14ac:dyDescent="0.25">
      <c r="B59" s="32" t="s">
        <v>29</v>
      </c>
      <c r="C59" s="26">
        <v>42712</v>
      </c>
      <c r="D59" s="33" t="s">
        <v>75</v>
      </c>
      <c r="E59" s="33" t="s">
        <v>17</v>
      </c>
      <c r="F59" s="27"/>
      <c r="G59" s="19"/>
      <c r="H59" s="68"/>
      <c r="I59" s="55"/>
      <c r="J59" s="63"/>
      <c r="K59" s="19"/>
      <c r="L59" s="19"/>
      <c r="M59" s="19"/>
      <c r="N59" s="19"/>
      <c r="O59" s="20"/>
      <c r="P59" s="19"/>
      <c r="Q59" s="19"/>
      <c r="R59" s="19"/>
      <c r="S59" s="19"/>
    </row>
    <row r="60" spans="1:19" x14ac:dyDescent="0.25">
      <c r="B60" s="32" t="s">
        <v>20</v>
      </c>
      <c r="C60" s="26">
        <v>42713</v>
      </c>
      <c r="D60" s="33" t="s">
        <v>76</v>
      </c>
      <c r="E60" s="33" t="s">
        <v>62</v>
      </c>
      <c r="F60" s="27"/>
      <c r="G60" s="19"/>
      <c r="H60" s="56"/>
      <c r="I60" s="55"/>
      <c r="J60" s="63"/>
      <c r="K60" s="19"/>
      <c r="L60" s="19"/>
      <c r="M60" s="19"/>
      <c r="N60" s="19"/>
      <c r="O60" s="20"/>
      <c r="P60" s="19"/>
      <c r="Q60" s="19"/>
      <c r="R60" s="19"/>
      <c r="S60" s="19"/>
    </row>
    <row r="61" spans="1:19" x14ac:dyDescent="0.25">
      <c r="B61" s="32" t="s">
        <v>21</v>
      </c>
      <c r="C61" s="26">
        <v>42714</v>
      </c>
      <c r="D61" s="27" t="s">
        <v>24</v>
      </c>
      <c r="E61" s="23"/>
      <c r="F61" s="23"/>
      <c r="G61" s="19"/>
      <c r="H61" s="56"/>
      <c r="I61" s="55"/>
      <c r="J61" s="54"/>
      <c r="K61" s="19"/>
      <c r="L61" s="19"/>
      <c r="M61" s="19"/>
      <c r="N61" s="19"/>
      <c r="O61" s="20"/>
      <c r="P61" s="19"/>
      <c r="Q61" s="19"/>
      <c r="R61" s="19"/>
      <c r="S61" s="19"/>
    </row>
    <row r="62" spans="1:19" x14ac:dyDescent="0.25">
      <c r="B62" s="32" t="s">
        <v>21</v>
      </c>
      <c r="C62" s="36">
        <v>42714</v>
      </c>
      <c r="D62" s="27" t="s">
        <v>24</v>
      </c>
      <c r="E62" s="23"/>
      <c r="F62" s="23"/>
      <c r="G62" s="19"/>
      <c r="H62" s="56"/>
      <c r="I62" s="55"/>
      <c r="J62" s="54"/>
      <c r="K62" s="19"/>
      <c r="L62" s="19"/>
      <c r="M62" s="19"/>
      <c r="N62" s="19"/>
      <c r="O62" s="20"/>
      <c r="P62" s="19"/>
      <c r="Q62" s="19"/>
      <c r="R62" s="19"/>
      <c r="S62" s="19"/>
    </row>
    <row r="63" spans="1:19" x14ac:dyDescent="0.25">
      <c r="B63" s="32" t="s">
        <v>23</v>
      </c>
      <c r="C63" s="36">
        <v>42715</v>
      </c>
      <c r="D63" s="27" t="s">
        <v>17</v>
      </c>
      <c r="E63" s="23"/>
      <c r="F63" s="23"/>
      <c r="G63" s="19"/>
      <c r="H63" s="52"/>
      <c r="I63" s="53"/>
      <c r="J63" s="63"/>
      <c r="K63" s="19"/>
      <c r="L63" s="19"/>
      <c r="M63" s="19"/>
      <c r="N63" s="19"/>
      <c r="O63" s="20"/>
      <c r="P63" s="19"/>
      <c r="Q63" s="19"/>
      <c r="R63" s="19"/>
      <c r="S63" s="19"/>
    </row>
    <row r="64" spans="1:19" x14ac:dyDescent="0.25">
      <c r="B64" s="32" t="s">
        <v>23</v>
      </c>
      <c r="C64" s="36">
        <v>42715</v>
      </c>
      <c r="D64" s="27" t="s">
        <v>17</v>
      </c>
      <c r="E64" s="23"/>
      <c r="F64" s="23"/>
      <c r="G64" s="19"/>
      <c r="H64" s="56"/>
      <c r="I64" s="55"/>
      <c r="J64" s="63"/>
      <c r="K64" s="19"/>
      <c r="L64" s="19"/>
      <c r="M64" s="19"/>
      <c r="N64" s="19"/>
      <c r="O64" s="20"/>
      <c r="P64" s="19"/>
      <c r="Q64" s="19"/>
      <c r="R64" s="19"/>
      <c r="S64" s="19"/>
    </row>
    <row r="65" spans="1:19" x14ac:dyDescent="0.25">
      <c r="B65" s="29" t="s">
        <v>23</v>
      </c>
      <c r="C65" s="36">
        <v>42715</v>
      </c>
      <c r="D65" s="27" t="s">
        <v>17</v>
      </c>
      <c r="E65" s="23"/>
      <c r="F65" s="23"/>
      <c r="G65" s="19"/>
      <c r="H65" s="56"/>
      <c r="I65" s="55"/>
      <c r="J65" s="54"/>
      <c r="K65" s="19"/>
      <c r="L65" s="19"/>
      <c r="M65" s="19"/>
      <c r="N65" s="19"/>
      <c r="O65" s="20"/>
      <c r="P65" s="19"/>
      <c r="Q65" s="19"/>
      <c r="R65" s="19"/>
      <c r="S65" s="19"/>
    </row>
    <row r="66" spans="1:19" x14ac:dyDescent="0.25">
      <c r="A66" s="48" t="s">
        <v>103</v>
      </c>
      <c r="B66" s="29" t="s">
        <v>25</v>
      </c>
      <c r="C66" s="36">
        <v>42716</v>
      </c>
      <c r="D66" s="33" t="s">
        <v>77</v>
      </c>
      <c r="E66" s="33" t="s">
        <v>62</v>
      </c>
      <c r="F66" s="46"/>
      <c r="G66" s="19"/>
      <c r="H66" s="56"/>
      <c r="I66" s="55"/>
      <c r="J66" s="54"/>
      <c r="K66" s="19"/>
      <c r="L66" s="19"/>
      <c r="M66" s="19"/>
      <c r="N66" s="19"/>
      <c r="O66" s="20"/>
      <c r="P66" s="19"/>
      <c r="Q66" s="19"/>
      <c r="R66" s="19"/>
      <c r="S66" s="19"/>
    </row>
    <row r="67" spans="1:19" x14ac:dyDescent="0.25">
      <c r="B67" s="32" t="s">
        <v>26</v>
      </c>
      <c r="C67" s="36">
        <v>42717</v>
      </c>
      <c r="D67" s="33" t="s">
        <v>96</v>
      </c>
      <c r="E67" s="33"/>
      <c r="F67" s="33"/>
      <c r="G67" s="19"/>
      <c r="H67" s="56"/>
      <c r="I67" s="55"/>
      <c r="J67" s="54"/>
      <c r="K67" s="19"/>
      <c r="L67" s="19"/>
      <c r="M67" s="19"/>
      <c r="N67" s="19"/>
      <c r="O67" s="20"/>
      <c r="P67" s="19"/>
      <c r="Q67" s="19"/>
      <c r="R67" s="19"/>
      <c r="S67" s="19"/>
    </row>
    <row r="68" spans="1:19" x14ac:dyDescent="0.25">
      <c r="B68" s="32" t="s">
        <v>27</v>
      </c>
      <c r="C68" s="36">
        <v>42718</v>
      </c>
      <c r="D68" s="33" t="s">
        <v>74</v>
      </c>
      <c r="E68" s="33" t="s">
        <v>0</v>
      </c>
      <c r="F68" s="27"/>
      <c r="G68" s="19"/>
      <c r="H68" s="52"/>
      <c r="I68" s="53"/>
      <c r="J68" s="63"/>
      <c r="K68" s="19"/>
      <c r="L68" s="19"/>
      <c r="M68" s="19"/>
      <c r="N68" s="19"/>
      <c r="O68" s="20"/>
      <c r="P68" s="19"/>
      <c r="Q68" s="19"/>
      <c r="R68" s="19"/>
      <c r="S68" s="19"/>
    </row>
    <row r="69" spans="1:19" x14ac:dyDescent="0.25">
      <c r="B69" s="32" t="s">
        <v>29</v>
      </c>
      <c r="C69" s="36">
        <v>42719</v>
      </c>
      <c r="D69" s="33" t="s">
        <v>49</v>
      </c>
      <c r="E69" s="33"/>
      <c r="F69" s="27"/>
      <c r="G69" s="19"/>
      <c r="H69" s="56"/>
      <c r="I69" s="55"/>
      <c r="J69" s="63"/>
      <c r="K69" s="19"/>
      <c r="L69" s="19"/>
      <c r="M69" s="19"/>
      <c r="N69" s="19"/>
      <c r="O69" s="20"/>
      <c r="P69" s="19"/>
      <c r="Q69" s="19"/>
      <c r="R69" s="19"/>
      <c r="S69" s="19"/>
    </row>
    <row r="70" spans="1:19" x14ac:dyDescent="0.25">
      <c r="B70" s="32" t="s">
        <v>20</v>
      </c>
      <c r="C70" s="36">
        <v>42720</v>
      </c>
      <c r="D70" s="27" t="s">
        <v>11</v>
      </c>
      <c r="E70" s="27"/>
      <c r="F70" s="36"/>
      <c r="G70" s="19"/>
      <c r="H70" s="56"/>
      <c r="I70" s="55"/>
      <c r="J70" s="54"/>
      <c r="K70" s="19"/>
      <c r="L70" s="19"/>
      <c r="M70" s="19"/>
      <c r="N70" s="19"/>
      <c r="O70" s="20"/>
      <c r="P70" s="19"/>
      <c r="Q70" s="19"/>
      <c r="R70" s="19"/>
      <c r="S70" s="19"/>
    </row>
    <row r="71" spans="1:19" x14ac:dyDescent="0.25">
      <c r="B71" s="32" t="s">
        <v>21</v>
      </c>
      <c r="C71" s="36">
        <v>42721</v>
      </c>
      <c r="D71" s="27" t="s">
        <v>94</v>
      </c>
      <c r="E71" s="23" t="s">
        <v>126</v>
      </c>
      <c r="F71" s="44"/>
      <c r="G71" s="19"/>
      <c r="H71" s="56"/>
      <c r="I71" s="55"/>
      <c r="J71" s="54"/>
      <c r="K71" s="19"/>
      <c r="L71" s="19"/>
      <c r="M71" s="19"/>
      <c r="N71" s="19"/>
      <c r="O71" s="20"/>
      <c r="P71" s="19"/>
      <c r="Q71" s="19"/>
      <c r="R71" s="19"/>
      <c r="S71" s="19"/>
    </row>
    <row r="72" spans="1:19" x14ac:dyDescent="0.25">
      <c r="B72" s="32" t="s">
        <v>21</v>
      </c>
      <c r="C72" s="36">
        <v>42721</v>
      </c>
      <c r="D72" s="27" t="s">
        <v>94</v>
      </c>
      <c r="E72" s="23" t="s">
        <v>126</v>
      </c>
      <c r="F72" s="44"/>
      <c r="G72" s="19"/>
      <c r="H72" s="52"/>
      <c r="I72" s="53"/>
      <c r="J72" s="63"/>
      <c r="K72" s="19"/>
      <c r="L72" s="19"/>
      <c r="M72" s="19"/>
      <c r="N72" s="19"/>
      <c r="O72" s="20"/>
      <c r="P72" s="19"/>
      <c r="Q72" s="19"/>
      <c r="R72" s="19"/>
      <c r="S72" s="19"/>
    </row>
    <row r="73" spans="1:19" x14ac:dyDescent="0.25">
      <c r="B73" s="32" t="s">
        <v>23</v>
      </c>
      <c r="C73" s="26">
        <v>42722</v>
      </c>
      <c r="D73" s="27" t="s">
        <v>13</v>
      </c>
      <c r="E73" s="23"/>
      <c r="F73" s="44"/>
      <c r="G73" s="19"/>
      <c r="H73" s="56"/>
      <c r="I73" s="55"/>
      <c r="J73" s="63"/>
      <c r="K73" s="19"/>
      <c r="L73" s="19"/>
      <c r="M73" s="19"/>
      <c r="N73" s="19"/>
      <c r="O73" s="20"/>
      <c r="P73" s="19"/>
      <c r="Q73" s="19"/>
      <c r="R73" s="19"/>
      <c r="S73" s="19"/>
    </row>
    <row r="74" spans="1:19" x14ac:dyDescent="0.25">
      <c r="B74" s="32" t="s">
        <v>23</v>
      </c>
      <c r="C74" s="26">
        <v>42722</v>
      </c>
      <c r="D74" s="27" t="s">
        <v>13</v>
      </c>
      <c r="E74" s="23"/>
      <c r="F74" s="44"/>
      <c r="G74" s="19"/>
      <c r="H74" s="56"/>
      <c r="I74" s="55"/>
      <c r="J74" s="54"/>
      <c r="K74" s="1"/>
      <c r="O74" s="4"/>
      <c r="R74" s="1"/>
    </row>
    <row r="75" spans="1:19" x14ac:dyDescent="0.25">
      <c r="B75" s="32" t="s">
        <v>23</v>
      </c>
      <c r="C75" s="26">
        <v>42722</v>
      </c>
      <c r="D75" s="27" t="s">
        <v>13</v>
      </c>
      <c r="E75" s="23"/>
      <c r="F75" s="44"/>
      <c r="G75" s="19"/>
      <c r="H75" s="56"/>
      <c r="I75" s="55"/>
      <c r="J75" s="54"/>
      <c r="K75" s="1"/>
      <c r="O75" s="4"/>
      <c r="R75" s="1"/>
    </row>
    <row r="76" spans="1:19" x14ac:dyDescent="0.25">
      <c r="A76" s="48" t="s">
        <v>104</v>
      </c>
      <c r="B76" s="32" t="s">
        <v>25</v>
      </c>
      <c r="C76" s="26">
        <v>42723</v>
      </c>
      <c r="D76" s="33" t="s">
        <v>78</v>
      </c>
      <c r="E76" s="33" t="s">
        <v>2</v>
      </c>
      <c r="F76" s="33"/>
      <c r="G76" s="19"/>
      <c r="H76" s="56"/>
      <c r="I76" s="55"/>
      <c r="J76" s="54"/>
      <c r="K76" s="1"/>
      <c r="O76" s="4"/>
      <c r="R76" s="1"/>
    </row>
    <row r="77" spans="1:19" x14ac:dyDescent="0.25">
      <c r="B77" s="32" t="s">
        <v>26</v>
      </c>
      <c r="C77" s="26">
        <v>42724</v>
      </c>
      <c r="D77" s="33" t="s">
        <v>3</v>
      </c>
      <c r="E77" s="33"/>
      <c r="F77" s="27"/>
      <c r="H77" s="52"/>
      <c r="I77" s="53"/>
      <c r="J77" s="63"/>
      <c r="K77" s="1"/>
      <c r="O77" s="4"/>
      <c r="R77" s="1"/>
    </row>
    <row r="78" spans="1:19" x14ac:dyDescent="0.25">
      <c r="B78" s="32" t="s">
        <v>27</v>
      </c>
      <c r="C78" s="26">
        <v>42725</v>
      </c>
      <c r="D78" s="27" t="s">
        <v>15</v>
      </c>
      <c r="E78" s="27" t="s">
        <v>2</v>
      </c>
      <c r="F78" s="27" t="s">
        <v>17</v>
      </c>
      <c r="H78" s="56"/>
      <c r="I78" s="55"/>
      <c r="J78" s="63"/>
      <c r="K78" s="1"/>
      <c r="O78" s="4"/>
      <c r="R78" s="1"/>
    </row>
    <row r="79" spans="1:19" x14ac:dyDescent="0.25">
      <c r="B79" s="32" t="s">
        <v>29</v>
      </c>
      <c r="C79" s="26">
        <v>42726</v>
      </c>
      <c r="D79" s="27" t="s">
        <v>79</v>
      </c>
      <c r="E79" s="27"/>
      <c r="F79" s="33"/>
      <c r="H79" s="52"/>
      <c r="I79" s="53"/>
      <c r="J79" s="63"/>
      <c r="K79" s="1"/>
      <c r="O79" s="4"/>
      <c r="R79" s="1"/>
    </row>
    <row r="80" spans="1:19" x14ac:dyDescent="0.25">
      <c r="B80" s="32" t="s">
        <v>20</v>
      </c>
      <c r="C80" s="26">
        <v>42727</v>
      </c>
      <c r="D80" s="27" t="s">
        <v>14</v>
      </c>
      <c r="E80" s="27"/>
      <c r="F80" s="33" t="s">
        <v>2</v>
      </c>
      <c r="H80" s="56"/>
      <c r="I80" s="55"/>
      <c r="J80" s="63"/>
      <c r="K80" s="1"/>
      <c r="O80" s="4"/>
      <c r="R80" s="1"/>
    </row>
    <row r="81" spans="1:18" x14ac:dyDescent="0.25">
      <c r="B81" s="32" t="s">
        <v>21</v>
      </c>
      <c r="C81" s="26">
        <v>42728</v>
      </c>
      <c r="D81" s="27" t="s">
        <v>89</v>
      </c>
      <c r="E81" s="23" t="s">
        <v>127</v>
      </c>
      <c r="F81" s="23"/>
      <c r="H81" s="62"/>
      <c r="I81" s="53"/>
      <c r="J81" s="63"/>
      <c r="K81" s="1"/>
      <c r="O81" s="4"/>
      <c r="R81" s="1"/>
    </row>
    <row r="82" spans="1:18" x14ac:dyDescent="0.25">
      <c r="B82" s="32" t="s">
        <v>21</v>
      </c>
      <c r="C82" s="26">
        <v>42728</v>
      </c>
      <c r="D82" s="27" t="s">
        <v>89</v>
      </c>
      <c r="E82" s="23" t="s">
        <v>127</v>
      </c>
      <c r="F82" s="23"/>
      <c r="H82" s="56"/>
      <c r="I82" s="55"/>
      <c r="J82" s="63"/>
      <c r="K82" s="1"/>
      <c r="O82" s="4"/>
      <c r="R82" s="1"/>
    </row>
    <row r="83" spans="1:18" x14ac:dyDescent="0.25">
      <c r="B83" s="32" t="s">
        <v>23</v>
      </c>
      <c r="C83" s="26">
        <v>42729</v>
      </c>
      <c r="D83" s="27" t="s">
        <v>31</v>
      </c>
      <c r="E83" s="23" t="s">
        <v>38</v>
      </c>
      <c r="F83" s="23"/>
      <c r="H83" s="62"/>
      <c r="I83" s="53"/>
      <c r="J83" s="63"/>
      <c r="K83" s="1"/>
      <c r="O83" s="4"/>
      <c r="R83" s="1"/>
    </row>
    <row r="84" spans="1:18" x14ac:dyDescent="0.25">
      <c r="B84" s="32" t="s">
        <v>23</v>
      </c>
      <c r="C84" s="26">
        <v>42729</v>
      </c>
      <c r="D84" s="27" t="s">
        <v>31</v>
      </c>
      <c r="E84" s="23" t="s">
        <v>38</v>
      </c>
      <c r="F84" s="23"/>
      <c r="H84" s="56"/>
      <c r="I84" s="55"/>
      <c r="J84" s="63"/>
      <c r="K84" s="1"/>
      <c r="O84" s="4"/>
      <c r="R84" s="1"/>
    </row>
    <row r="85" spans="1:18" x14ac:dyDescent="0.25">
      <c r="B85" s="32" t="s">
        <v>23</v>
      </c>
      <c r="C85" s="26">
        <v>42729</v>
      </c>
      <c r="D85" s="27" t="s">
        <v>31</v>
      </c>
      <c r="E85" s="23" t="s">
        <v>38</v>
      </c>
      <c r="F85" s="23"/>
      <c r="H85" s="62"/>
      <c r="I85" s="53"/>
      <c r="J85" s="63"/>
      <c r="K85" s="1"/>
      <c r="O85" s="4"/>
      <c r="R85" s="1"/>
    </row>
    <row r="86" spans="1:18" x14ac:dyDescent="0.25">
      <c r="A86" s="48" t="s">
        <v>105</v>
      </c>
      <c r="B86" s="32" t="s">
        <v>25</v>
      </c>
      <c r="C86" s="26">
        <v>42730</v>
      </c>
      <c r="D86" s="26" t="s">
        <v>51</v>
      </c>
      <c r="E86" s="57" t="s">
        <v>126</v>
      </c>
      <c r="F86" s="33"/>
      <c r="G86" s="1" t="s">
        <v>139</v>
      </c>
      <c r="H86" s="52"/>
      <c r="I86" s="55"/>
      <c r="J86" s="63"/>
      <c r="K86" s="1"/>
      <c r="O86" s="4"/>
      <c r="R86" s="1"/>
    </row>
    <row r="87" spans="1:18" x14ac:dyDescent="0.25">
      <c r="B87" s="32" t="s">
        <v>26</v>
      </c>
      <c r="C87" s="26">
        <v>42731</v>
      </c>
      <c r="D87" s="33" t="s">
        <v>7</v>
      </c>
      <c r="E87" s="33"/>
      <c r="F87" s="27"/>
      <c r="H87" s="62"/>
      <c r="I87" s="53"/>
      <c r="J87" s="63"/>
      <c r="K87" s="1"/>
      <c r="O87" s="4"/>
      <c r="R87" s="1"/>
    </row>
    <row r="88" spans="1:18" x14ac:dyDescent="0.25">
      <c r="B88" s="32" t="s">
        <v>27</v>
      </c>
      <c r="C88" s="26">
        <v>42732</v>
      </c>
      <c r="D88" s="33" t="s">
        <v>4</v>
      </c>
      <c r="E88" s="33"/>
      <c r="F88" s="27"/>
      <c r="H88" s="56"/>
      <c r="I88" s="55"/>
      <c r="J88" s="55"/>
      <c r="K88" s="1"/>
      <c r="O88" s="4"/>
      <c r="R88" s="1"/>
    </row>
    <row r="89" spans="1:18" x14ac:dyDescent="0.25">
      <c r="B89" s="32" t="s">
        <v>29</v>
      </c>
      <c r="C89" s="26">
        <v>42733</v>
      </c>
      <c r="D89" s="33" t="s">
        <v>50</v>
      </c>
      <c r="E89" s="33"/>
      <c r="F89" s="27"/>
      <c r="H89" s="52"/>
      <c r="I89" s="53"/>
      <c r="J89" s="63"/>
      <c r="K89" s="1"/>
      <c r="O89" s="4"/>
      <c r="R89" s="1"/>
    </row>
    <row r="90" spans="1:18" x14ac:dyDescent="0.25">
      <c r="B90" s="32" t="s">
        <v>20</v>
      </c>
      <c r="C90" s="26">
        <v>42734</v>
      </c>
      <c r="D90" s="33" t="s">
        <v>62</v>
      </c>
      <c r="E90" s="33"/>
      <c r="F90" s="33" t="s">
        <v>2</v>
      </c>
      <c r="H90" s="56"/>
      <c r="I90" s="55"/>
      <c r="J90" s="55"/>
      <c r="K90" s="1"/>
      <c r="O90" s="4"/>
      <c r="R90" s="1"/>
    </row>
    <row r="91" spans="1:18" x14ac:dyDescent="0.25">
      <c r="B91" s="32" t="s">
        <v>21</v>
      </c>
      <c r="C91" s="26">
        <v>42735</v>
      </c>
      <c r="D91" s="27" t="s">
        <v>43</v>
      </c>
      <c r="E91" s="44"/>
      <c r="F91" s="23"/>
      <c r="G91" s="1" t="s">
        <v>139</v>
      </c>
      <c r="H91" s="56"/>
      <c r="I91" s="53"/>
      <c r="J91" s="54"/>
      <c r="K91" s="1"/>
      <c r="O91" s="4"/>
      <c r="R91" s="1"/>
    </row>
    <row r="92" spans="1:18" x14ac:dyDescent="0.25">
      <c r="B92" s="32" t="s">
        <v>21</v>
      </c>
      <c r="C92" s="26">
        <v>42735</v>
      </c>
      <c r="D92" s="27" t="s">
        <v>43</v>
      </c>
      <c r="E92" s="44"/>
      <c r="F92" s="23"/>
      <c r="G92" s="1" t="s">
        <v>139</v>
      </c>
      <c r="H92" s="56"/>
      <c r="I92" s="76"/>
      <c r="J92" s="69"/>
      <c r="K92" s="1"/>
      <c r="O92" s="4"/>
      <c r="R92" s="1"/>
    </row>
    <row r="93" spans="1:18" x14ac:dyDescent="0.25">
      <c r="B93" s="32" t="s">
        <v>23</v>
      </c>
      <c r="C93" s="26">
        <v>42736</v>
      </c>
      <c r="D93" s="27" t="s">
        <v>88</v>
      </c>
      <c r="E93" s="23" t="s">
        <v>62</v>
      </c>
      <c r="F93" s="23"/>
      <c r="H93" s="56"/>
      <c r="I93" s="77"/>
      <c r="J93" s="54"/>
      <c r="K93" s="1"/>
      <c r="O93" s="4"/>
      <c r="R93" s="1"/>
    </row>
    <row r="94" spans="1:18" x14ac:dyDescent="0.25">
      <c r="B94" s="32" t="s">
        <v>23</v>
      </c>
      <c r="C94" s="26">
        <v>42736</v>
      </c>
      <c r="D94" s="27" t="s">
        <v>88</v>
      </c>
      <c r="E94" s="23" t="s">
        <v>62</v>
      </c>
      <c r="F94" s="23"/>
      <c r="H94" s="56"/>
      <c r="I94" s="55"/>
      <c r="J94" s="55"/>
      <c r="K94" s="1"/>
      <c r="O94" s="4"/>
      <c r="R94" s="1"/>
    </row>
    <row r="95" spans="1:18" x14ac:dyDescent="0.25">
      <c r="B95" s="32" t="s">
        <v>23</v>
      </c>
      <c r="C95" s="26">
        <v>42736</v>
      </c>
      <c r="D95" s="27" t="s">
        <v>88</v>
      </c>
      <c r="E95" s="23" t="s">
        <v>62</v>
      </c>
      <c r="F95" s="23"/>
      <c r="H95" s="56"/>
      <c r="I95" s="53"/>
      <c r="J95" s="70"/>
      <c r="K95" s="1"/>
      <c r="O95" s="4"/>
      <c r="R95" s="1"/>
    </row>
    <row r="96" spans="1:18" x14ac:dyDescent="0.25">
      <c r="A96" s="48" t="s">
        <v>106</v>
      </c>
      <c r="B96" s="32" t="s">
        <v>25</v>
      </c>
      <c r="C96" s="26">
        <v>42737</v>
      </c>
      <c r="D96" s="33" t="s">
        <v>1</v>
      </c>
      <c r="E96" s="33"/>
      <c r="F96" s="27"/>
      <c r="H96" s="56"/>
      <c r="I96" s="55"/>
      <c r="J96" s="55"/>
      <c r="K96" s="1"/>
      <c r="O96" s="4"/>
      <c r="R96" s="1"/>
    </row>
    <row r="97" spans="1:18" x14ac:dyDescent="0.25">
      <c r="B97" s="37" t="s">
        <v>26</v>
      </c>
      <c r="C97" s="26">
        <v>42738</v>
      </c>
      <c r="D97" s="33" t="s">
        <v>48</v>
      </c>
      <c r="E97" s="33" t="s">
        <v>11</v>
      </c>
      <c r="F97" s="33"/>
      <c r="H97" s="56"/>
      <c r="I97" s="53"/>
      <c r="J97" s="54"/>
      <c r="K97" s="1"/>
      <c r="O97" s="4"/>
      <c r="R97" s="1"/>
    </row>
    <row r="98" spans="1:18" x14ac:dyDescent="0.25">
      <c r="B98" s="37" t="s">
        <v>27</v>
      </c>
      <c r="C98" s="26">
        <v>42739</v>
      </c>
      <c r="D98" s="36" t="s">
        <v>37</v>
      </c>
      <c r="E98" s="36"/>
      <c r="F98" s="27"/>
      <c r="H98" s="56"/>
      <c r="I98" s="55"/>
      <c r="J98" s="55"/>
      <c r="K98" s="1"/>
      <c r="O98" s="4"/>
      <c r="R98" s="1"/>
    </row>
    <row r="99" spans="1:18" x14ac:dyDescent="0.25">
      <c r="B99" s="37" t="s">
        <v>29</v>
      </c>
      <c r="C99" s="26">
        <v>42740</v>
      </c>
      <c r="D99" s="26" t="s">
        <v>5</v>
      </c>
      <c r="E99" s="26"/>
      <c r="F99" s="33" t="s">
        <v>124</v>
      </c>
      <c r="H99" s="56"/>
      <c r="I99" s="53"/>
      <c r="J99" s="70"/>
      <c r="K99" s="1"/>
      <c r="O99" s="4"/>
      <c r="R99" s="1"/>
    </row>
    <row r="100" spans="1:18" x14ac:dyDescent="0.25">
      <c r="B100" s="37" t="s">
        <v>20</v>
      </c>
      <c r="C100" s="26">
        <v>42741</v>
      </c>
      <c r="D100" s="33" t="s">
        <v>47</v>
      </c>
      <c r="E100" s="33" t="s">
        <v>2</v>
      </c>
      <c r="F100" s="33"/>
      <c r="H100" s="56"/>
      <c r="I100" s="55"/>
      <c r="J100" s="55"/>
      <c r="K100" s="1"/>
      <c r="O100" s="4"/>
      <c r="R100" s="1"/>
    </row>
    <row r="101" spans="1:18" x14ac:dyDescent="0.25">
      <c r="B101" s="37" t="s">
        <v>21</v>
      </c>
      <c r="C101" s="26">
        <v>42742</v>
      </c>
      <c r="D101" s="27" t="s">
        <v>87</v>
      </c>
      <c r="E101" s="23" t="s">
        <v>126</v>
      </c>
      <c r="F101" s="23" t="s">
        <v>124</v>
      </c>
      <c r="H101" s="56"/>
      <c r="I101" s="53"/>
      <c r="J101" s="54"/>
      <c r="K101" s="1"/>
      <c r="O101" s="4"/>
      <c r="R101" s="1"/>
    </row>
    <row r="102" spans="1:18" x14ac:dyDescent="0.25">
      <c r="B102" s="37" t="s">
        <v>21</v>
      </c>
      <c r="C102" s="26">
        <v>42742</v>
      </c>
      <c r="D102" s="27" t="s">
        <v>87</v>
      </c>
      <c r="E102" s="23" t="s">
        <v>126</v>
      </c>
      <c r="F102" s="23" t="s">
        <v>124</v>
      </c>
      <c r="H102" s="56"/>
      <c r="I102" s="55"/>
      <c r="J102" s="55"/>
      <c r="K102" s="1"/>
      <c r="O102" s="4"/>
      <c r="R102" s="1"/>
    </row>
    <row r="103" spans="1:18" x14ac:dyDescent="0.25">
      <c r="B103" s="37" t="s">
        <v>23</v>
      </c>
      <c r="C103" s="26">
        <v>42743</v>
      </c>
      <c r="D103" s="27" t="s">
        <v>86</v>
      </c>
      <c r="E103" s="23" t="s">
        <v>5</v>
      </c>
      <c r="F103" s="23" t="s">
        <v>124</v>
      </c>
      <c r="H103" s="56"/>
      <c r="I103" s="53"/>
      <c r="J103" s="54"/>
      <c r="K103" s="1"/>
      <c r="O103" s="4"/>
      <c r="R103" s="1"/>
    </row>
    <row r="104" spans="1:18" x14ac:dyDescent="0.25">
      <c r="B104" s="37" t="s">
        <v>23</v>
      </c>
      <c r="C104" s="26">
        <v>42743</v>
      </c>
      <c r="D104" s="27" t="s">
        <v>86</v>
      </c>
      <c r="E104" s="23" t="s">
        <v>5</v>
      </c>
      <c r="F104" s="23" t="s">
        <v>124</v>
      </c>
      <c r="H104" s="56"/>
      <c r="I104" s="55"/>
      <c r="J104" s="55"/>
      <c r="K104" s="1"/>
      <c r="O104" s="4"/>
      <c r="R104" s="1"/>
    </row>
    <row r="105" spans="1:18" x14ac:dyDescent="0.25">
      <c r="B105" s="37" t="s">
        <v>23</v>
      </c>
      <c r="C105" s="26">
        <v>42743</v>
      </c>
      <c r="D105" s="27" t="s">
        <v>86</v>
      </c>
      <c r="E105" s="23" t="s">
        <v>5</v>
      </c>
      <c r="F105" s="23" t="s">
        <v>124</v>
      </c>
      <c r="H105" s="56"/>
      <c r="I105" s="53"/>
      <c r="J105" s="54"/>
      <c r="K105" s="1"/>
      <c r="O105" s="4"/>
      <c r="R105" s="1"/>
    </row>
    <row r="106" spans="1:18" x14ac:dyDescent="0.25">
      <c r="A106" s="48" t="s">
        <v>107</v>
      </c>
      <c r="B106" s="24" t="s">
        <v>25</v>
      </c>
      <c r="C106" s="36">
        <v>42744</v>
      </c>
      <c r="D106" s="36" t="s">
        <v>80</v>
      </c>
      <c r="E106" s="36" t="s">
        <v>123</v>
      </c>
      <c r="F106" s="27"/>
      <c r="H106" s="56"/>
      <c r="I106" s="55"/>
      <c r="J106" s="55"/>
      <c r="K106" s="1"/>
      <c r="O106" s="4"/>
      <c r="R106" s="1"/>
    </row>
    <row r="107" spans="1:18" x14ac:dyDescent="0.25">
      <c r="B107" s="24" t="s">
        <v>26</v>
      </c>
      <c r="C107" s="36">
        <v>42745</v>
      </c>
      <c r="D107" s="36" t="s">
        <v>81</v>
      </c>
      <c r="E107" s="36" t="s">
        <v>97</v>
      </c>
      <c r="F107" s="28"/>
      <c r="H107" s="56"/>
      <c r="I107" s="53"/>
      <c r="J107" s="71"/>
      <c r="K107" s="1"/>
      <c r="O107" s="4"/>
      <c r="R107" s="1"/>
    </row>
    <row r="108" spans="1:18" x14ac:dyDescent="0.25">
      <c r="B108" s="37" t="s">
        <v>27</v>
      </c>
      <c r="C108" s="36">
        <v>42746</v>
      </c>
      <c r="D108" s="36" t="s">
        <v>35</v>
      </c>
      <c r="E108" s="36" t="s">
        <v>11</v>
      </c>
      <c r="F108" s="33"/>
      <c r="H108" s="56"/>
      <c r="I108" s="55"/>
      <c r="J108" s="69"/>
      <c r="K108" s="1"/>
      <c r="O108" s="4"/>
      <c r="R108" s="1"/>
    </row>
    <row r="109" spans="1:18" x14ac:dyDescent="0.25">
      <c r="B109" s="37" t="s">
        <v>29</v>
      </c>
      <c r="C109" s="36">
        <v>42747</v>
      </c>
      <c r="D109" s="36" t="s">
        <v>82</v>
      </c>
      <c r="E109" s="36" t="s">
        <v>17</v>
      </c>
      <c r="F109" s="34"/>
      <c r="H109" s="56"/>
      <c r="I109" s="53"/>
      <c r="J109" s="71"/>
      <c r="K109" s="1"/>
      <c r="O109" s="4"/>
      <c r="R109" s="1"/>
    </row>
    <row r="110" spans="1:18" x14ac:dyDescent="0.25">
      <c r="B110" s="37" t="s">
        <v>20</v>
      </c>
      <c r="C110" s="36">
        <v>42748</v>
      </c>
      <c r="D110" s="36" t="s">
        <v>60</v>
      </c>
      <c r="E110" s="36"/>
      <c r="F110" s="33"/>
      <c r="H110" s="56"/>
      <c r="I110" s="55"/>
      <c r="J110" s="69"/>
      <c r="K110" s="1"/>
      <c r="O110" s="4"/>
      <c r="R110" s="1"/>
    </row>
    <row r="111" spans="1:18" x14ac:dyDescent="0.25">
      <c r="B111" s="37" t="s">
        <v>21</v>
      </c>
      <c r="C111" s="26">
        <v>42749</v>
      </c>
      <c r="D111" s="33" t="s">
        <v>32</v>
      </c>
      <c r="E111" s="31"/>
      <c r="F111" s="23"/>
      <c r="H111" s="68"/>
      <c r="I111" s="53"/>
      <c r="J111" s="54"/>
      <c r="K111" s="1"/>
      <c r="O111" s="4"/>
      <c r="R111" s="1"/>
    </row>
    <row r="112" spans="1:18" x14ac:dyDescent="0.25">
      <c r="B112" s="37" t="s">
        <v>21</v>
      </c>
      <c r="C112" s="26">
        <v>42749</v>
      </c>
      <c r="D112" s="33" t="s">
        <v>32</v>
      </c>
      <c r="E112" s="31"/>
      <c r="F112" s="23"/>
      <c r="H112" s="56"/>
      <c r="I112" s="55"/>
      <c r="J112" s="55"/>
      <c r="K112" s="1"/>
      <c r="O112" s="4"/>
      <c r="R112" s="1"/>
    </row>
    <row r="113" spans="1:18" x14ac:dyDescent="0.25">
      <c r="B113" s="37" t="s">
        <v>23</v>
      </c>
      <c r="C113" s="26">
        <v>42750</v>
      </c>
      <c r="D113" s="33" t="s">
        <v>85</v>
      </c>
      <c r="E113" s="31"/>
      <c r="F113" s="23"/>
      <c r="H113" s="56"/>
      <c r="I113" s="53"/>
      <c r="J113" s="54"/>
      <c r="K113" s="1"/>
      <c r="O113" s="4"/>
      <c r="R113" s="1"/>
    </row>
    <row r="114" spans="1:18" x14ac:dyDescent="0.25">
      <c r="B114" s="37" t="s">
        <v>23</v>
      </c>
      <c r="C114" s="26">
        <v>42750</v>
      </c>
      <c r="D114" s="33" t="s">
        <v>85</v>
      </c>
      <c r="E114" s="31"/>
      <c r="F114" s="23"/>
      <c r="H114" s="56"/>
      <c r="I114" s="55"/>
      <c r="J114" s="55"/>
      <c r="K114" s="1"/>
      <c r="O114" s="4"/>
      <c r="R114" s="1"/>
    </row>
    <row r="115" spans="1:18" x14ac:dyDescent="0.25">
      <c r="B115" s="37" t="s">
        <v>23</v>
      </c>
      <c r="C115" s="26">
        <v>42750</v>
      </c>
      <c r="D115" s="33" t="s">
        <v>85</v>
      </c>
      <c r="E115" s="31"/>
      <c r="F115" s="23"/>
      <c r="H115" s="56"/>
      <c r="I115" s="55"/>
      <c r="J115" s="55"/>
      <c r="K115" s="1"/>
      <c r="O115" s="4"/>
      <c r="R115" s="1"/>
    </row>
    <row r="116" spans="1:18" x14ac:dyDescent="0.25">
      <c r="A116" s="48" t="s">
        <v>108</v>
      </c>
      <c r="B116" s="24" t="s">
        <v>25</v>
      </c>
      <c r="C116" s="36">
        <v>42751</v>
      </c>
      <c r="D116" s="36" t="s">
        <v>61</v>
      </c>
      <c r="E116" s="36"/>
      <c r="F116" s="34"/>
      <c r="H116" s="68"/>
      <c r="I116" s="53"/>
      <c r="J116" s="54"/>
      <c r="K116" s="1"/>
      <c r="O116" s="4"/>
      <c r="R116" s="1"/>
    </row>
    <row r="117" spans="1:18" x14ac:dyDescent="0.25">
      <c r="B117" s="24" t="s">
        <v>26</v>
      </c>
      <c r="C117" s="36">
        <v>42752</v>
      </c>
      <c r="D117" s="36" t="s">
        <v>83</v>
      </c>
      <c r="E117" s="36" t="s">
        <v>0</v>
      </c>
      <c r="F117" s="33" t="s">
        <v>38</v>
      </c>
      <c r="H117" s="56"/>
      <c r="I117" s="53"/>
      <c r="J117" s="54"/>
      <c r="K117" s="1"/>
      <c r="O117" s="4"/>
      <c r="R117" s="1"/>
    </row>
    <row r="118" spans="1:18" x14ac:dyDescent="0.25">
      <c r="B118" s="32" t="s">
        <v>27</v>
      </c>
      <c r="C118" s="36">
        <v>42753</v>
      </c>
      <c r="D118" s="36" t="s">
        <v>84</v>
      </c>
      <c r="E118" s="36" t="s">
        <v>2</v>
      </c>
      <c r="F118" s="33"/>
      <c r="H118" s="56"/>
      <c r="I118" s="55"/>
      <c r="J118" s="55"/>
      <c r="K118" s="1"/>
      <c r="O118" s="4"/>
      <c r="R118" s="1"/>
    </row>
    <row r="119" spans="1:18" x14ac:dyDescent="0.25">
      <c r="B119" s="32" t="s">
        <v>29</v>
      </c>
      <c r="C119" s="36">
        <v>42754</v>
      </c>
      <c r="D119" s="36" t="s">
        <v>85</v>
      </c>
      <c r="E119" s="36"/>
      <c r="F119" s="36"/>
      <c r="H119" s="56"/>
      <c r="I119" s="55"/>
      <c r="J119" s="71"/>
      <c r="K119" s="1"/>
      <c r="O119" s="4"/>
      <c r="R119" s="1"/>
    </row>
    <row r="120" spans="1:18" x14ac:dyDescent="0.25">
      <c r="B120" s="32" t="s">
        <v>20</v>
      </c>
      <c r="C120" s="36">
        <v>42755</v>
      </c>
      <c r="D120" s="36" t="s">
        <v>32</v>
      </c>
      <c r="E120" s="36"/>
      <c r="F120" s="33"/>
      <c r="H120" s="56"/>
      <c r="I120" s="55"/>
      <c r="J120" s="69"/>
      <c r="K120" s="1"/>
      <c r="O120" s="4"/>
      <c r="R120" s="1"/>
    </row>
    <row r="121" spans="1:18" x14ac:dyDescent="0.25">
      <c r="B121" s="32" t="s">
        <v>21</v>
      </c>
      <c r="C121" s="26">
        <v>42756</v>
      </c>
      <c r="D121" s="60" t="s">
        <v>84</v>
      </c>
      <c r="E121" s="38" t="s">
        <v>2</v>
      </c>
      <c r="F121" s="23"/>
      <c r="H121" s="56"/>
      <c r="I121" s="55"/>
      <c r="J121" s="54"/>
      <c r="K121" s="1"/>
      <c r="O121" s="4"/>
      <c r="R121" s="1"/>
    </row>
    <row r="122" spans="1:18" x14ac:dyDescent="0.25">
      <c r="B122" s="32" t="s">
        <v>21</v>
      </c>
      <c r="C122" s="26">
        <v>42756</v>
      </c>
      <c r="D122" s="60" t="s">
        <v>84</v>
      </c>
      <c r="E122" s="38" t="s">
        <v>2</v>
      </c>
      <c r="F122" s="23"/>
      <c r="H122" s="56"/>
      <c r="I122" s="55"/>
      <c r="J122" s="55"/>
      <c r="K122" s="1"/>
      <c r="O122" s="4"/>
      <c r="R122" s="1"/>
    </row>
    <row r="123" spans="1:18" x14ac:dyDescent="0.25">
      <c r="B123" s="32" t="s">
        <v>23</v>
      </c>
      <c r="C123" s="26">
        <v>42757</v>
      </c>
      <c r="D123" s="33" t="s">
        <v>83</v>
      </c>
      <c r="E123" s="31" t="s">
        <v>0</v>
      </c>
      <c r="F123" s="23"/>
      <c r="H123" s="56"/>
      <c r="I123" s="55"/>
      <c r="J123" s="71"/>
      <c r="K123" s="1"/>
      <c r="O123" s="4"/>
      <c r="R123" s="1"/>
    </row>
    <row r="124" spans="1:18" x14ac:dyDescent="0.25">
      <c r="B124" s="32" t="s">
        <v>23</v>
      </c>
      <c r="C124" s="26">
        <v>42757</v>
      </c>
      <c r="D124" s="33" t="s">
        <v>83</v>
      </c>
      <c r="E124" s="31" t="s">
        <v>0</v>
      </c>
      <c r="F124" s="23"/>
      <c r="H124" s="56"/>
      <c r="I124" s="55"/>
      <c r="J124" s="69"/>
      <c r="K124" s="1"/>
      <c r="O124" s="4"/>
      <c r="R124" s="1"/>
    </row>
    <row r="125" spans="1:18" x14ac:dyDescent="0.25">
      <c r="B125" s="32" t="s">
        <v>23</v>
      </c>
      <c r="C125" s="26">
        <v>42757</v>
      </c>
      <c r="D125" s="33" t="s">
        <v>83</v>
      </c>
      <c r="E125" s="31" t="s">
        <v>0</v>
      </c>
      <c r="F125" s="23"/>
      <c r="H125" s="56"/>
      <c r="I125" s="55"/>
      <c r="J125" s="55"/>
      <c r="K125" s="1"/>
      <c r="O125" s="4"/>
      <c r="R125" s="1"/>
    </row>
    <row r="126" spans="1:18" x14ac:dyDescent="0.25">
      <c r="A126" s="48" t="s">
        <v>109</v>
      </c>
      <c r="B126" s="24" t="s">
        <v>25</v>
      </c>
      <c r="C126" s="36">
        <v>42758</v>
      </c>
      <c r="D126" s="36" t="s">
        <v>86</v>
      </c>
      <c r="E126" s="36" t="s">
        <v>5</v>
      </c>
      <c r="F126" s="30"/>
      <c r="H126" s="62"/>
      <c r="I126" s="55"/>
      <c r="J126" s="55"/>
      <c r="K126" s="1"/>
      <c r="O126" s="4"/>
      <c r="R126" s="1"/>
    </row>
    <row r="127" spans="1:18" x14ac:dyDescent="0.25">
      <c r="B127" s="24" t="s">
        <v>26</v>
      </c>
      <c r="C127" s="36">
        <v>42759</v>
      </c>
      <c r="D127" s="36" t="s">
        <v>87</v>
      </c>
      <c r="E127" s="36" t="s">
        <v>126</v>
      </c>
      <c r="F127" s="36"/>
      <c r="H127" s="62"/>
      <c r="I127" s="55"/>
      <c r="J127" s="55"/>
      <c r="K127" s="1"/>
      <c r="O127" s="4"/>
      <c r="R127" s="1"/>
    </row>
    <row r="128" spans="1:18" x14ac:dyDescent="0.25">
      <c r="B128" s="39" t="s">
        <v>27</v>
      </c>
      <c r="C128" s="36">
        <v>42760</v>
      </c>
      <c r="D128" s="36" t="s">
        <v>88</v>
      </c>
      <c r="E128" s="36" t="s">
        <v>62</v>
      </c>
      <c r="F128" s="27"/>
      <c r="H128" s="62"/>
      <c r="I128" s="55"/>
      <c r="J128" s="55"/>
      <c r="K128" s="1"/>
      <c r="O128" s="4"/>
      <c r="R128" s="1"/>
    </row>
    <row r="129" spans="1:18" x14ac:dyDescent="0.25">
      <c r="B129" s="39" t="s">
        <v>29</v>
      </c>
      <c r="C129" s="36">
        <v>42761</v>
      </c>
      <c r="D129" s="36" t="s">
        <v>43</v>
      </c>
      <c r="E129" s="46"/>
      <c r="F129" s="36"/>
      <c r="G129" s="1" t="s">
        <v>139</v>
      </c>
      <c r="H129" s="56"/>
      <c r="I129" s="55"/>
      <c r="J129" s="55"/>
      <c r="K129" s="1"/>
      <c r="O129" s="4"/>
      <c r="R129" s="1"/>
    </row>
    <row r="130" spans="1:18" x14ac:dyDescent="0.25">
      <c r="B130" s="39" t="s">
        <v>20</v>
      </c>
      <c r="C130" s="36">
        <v>42762</v>
      </c>
      <c r="D130" s="36" t="s">
        <v>31</v>
      </c>
      <c r="E130" s="36" t="s">
        <v>38</v>
      </c>
      <c r="F130" s="45"/>
      <c r="H130" s="56"/>
      <c r="I130" s="55"/>
      <c r="J130" s="55"/>
      <c r="K130" s="1"/>
      <c r="O130" s="4"/>
      <c r="R130" s="1"/>
    </row>
    <row r="131" spans="1:18" x14ac:dyDescent="0.25">
      <c r="B131" s="39" t="s">
        <v>21</v>
      </c>
      <c r="C131" s="26">
        <v>42763</v>
      </c>
      <c r="D131" s="33" t="s">
        <v>61</v>
      </c>
      <c r="E131" s="31"/>
      <c r="F131" s="23" t="s">
        <v>17</v>
      </c>
      <c r="H131" s="56"/>
      <c r="I131" s="55"/>
      <c r="J131" s="55"/>
      <c r="K131" s="1"/>
      <c r="O131" s="4"/>
      <c r="R131" s="1"/>
    </row>
    <row r="132" spans="1:18" x14ac:dyDescent="0.25">
      <c r="B132" s="39" t="s">
        <v>21</v>
      </c>
      <c r="C132" s="26">
        <v>42763</v>
      </c>
      <c r="D132" s="33" t="s">
        <v>61</v>
      </c>
      <c r="E132" s="31"/>
      <c r="F132" s="23" t="s">
        <v>17</v>
      </c>
      <c r="H132" s="56"/>
      <c r="I132" s="55"/>
      <c r="J132" s="55"/>
      <c r="K132" s="1"/>
      <c r="O132" s="4"/>
      <c r="R132" s="1"/>
    </row>
    <row r="133" spans="1:18" x14ac:dyDescent="0.25">
      <c r="B133" s="39" t="s">
        <v>23</v>
      </c>
      <c r="C133" s="26">
        <v>42764</v>
      </c>
      <c r="D133" s="33" t="s">
        <v>60</v>
      </c>
      <c r="E133" s="31"/>
      <c r="F133" s="23" t="s">
        <v>17</v>
      </c>
      <c r="H133" s="56"/>
      <c r="I133" s="55"/>
      <c r="J133" s="69"/>
      <c r="K133" s="1"/>
      <c r="O133" s="4"/>
      <c r="R133" s="1"/>
    </row>
    <row r="134" spans="1:18" x14ac:dyDescent="0.25">
      <c r="B134" s="39" t="s">
        <v>23</v>
      </c>
      <c r="C134" s="26">
        <v>42764</v>
      </c>
      <c r="D134" s="33" t="s">
        <v>60</v>
      </c>
      <c r="E134" s="31"/>
      <c r="F134" s="23" t="s">
        <v>17</v>
      </c>
      <c r="H134" s="52"/>
      <c r="I134" s="53"/>
      <c r="J134" s="54"/>
      <c r="K134" s="1"/>
      <c r="O134" s="4"/>
      <c r="R134" s="1"/>
    </row>
    <row r="135" spans="1:18" x14ac:dyDescent="0.25">
      <c r="B135" s="39" t="s">
        <v>23</v>
      </c>
      <c r="C135" s="26">
        <v>42764</v>
      </c>
      <c r="D135" s="33" t="s">
        <v>60</v>
      </c>
      <c r="E135" s="31"/>
      <c r="F135" s="23" t="s">
        <v>17</v>
      </c>
      <c r="H135" s="52"/>
      <c r="I135" s="53"/>
      <c r="J135" s="54"/>
      <c r="K135" s="1"/>
      <c r="O135" s="4"/>
      <c r="R135" s="1"/>
    </row>
    <row r="136" spans="1:18" x14ac:dyDescent="0.25">
      <c r="A136" s="48" t="s">
        <v>110</v>
      </c>
      <c r="B136" s="24" t="s">
        <v>25</v>
      </c>
      <c r="C136" s="36">
        <v>42765</v>
      </c>
      <c r="D136" s="36" t="s">
        <v>89</v>
      </c>
      <c r="E136" s="36" t="s">
        <v>126</v>
      </c>
      <c r="F136" s="27"/>
      <c r="H136" s="52"/>
      <c r="I136" s="53"/>
      <c r="J136" s="54"/>
      <c r="K136" s="1"/>
      <c r="O136" s="4"/>
      <c r="R136" s="1"/>
    </row>
    <row r="137" spans="1:18" x14ac:dyDescent="0.25">
      <c r="B137" s="24" t="s">
        <v>26</v>
      </c>
      <c r="C137" s="36">
        <v>42766</v>
      </c>
      <c r="D137" s="36" t="s">
        <v>13</v>
      </c>
      <c r="E137" s="36"/>
      <c r="F137" s="46"/>
      <c r="H137" s="56"/>
      <c r="I137" s="55"/>
      <c r="J137" s="55"/>
      <c r="K137" s="1"/>
      <c r="O137" s="4"/>
      <c r="R137" s="1"/>
    </row>
    <row r="138" spans="1:18" x14ac:dyDescent="0.25">
      <c r="B138" s="39" t="s">
        <v>27</v>
      </c>
      <c r="C138" s="36">
        <v>42767</v>
      </c>
      <c r="D138" s="36" t="s">
        <v>94</v>
      </c>
      <c r="E138" s="36" t="s">
        <v>126</v>
      </c>
      <c r="F138" s="27"/>
      <c r="H138" s="52"/>
      <c r="I138" s="53"/>
      <c r="J138" s="54"/>
      <c r="K138" s="1"/>
      <c r="O138" s="4"/>
      <c r="R138" s="1"/>
    </row>
    <row r="139" spans="1:18" x14ac:dyDescent="0.25">
      <c r="B139" s="39" t="s">
        <v>29</v>
      </c>
      <c r="C139" s="36">
        <v>42768</v>
      </c>
      <c r="D139" s="36" t="s">
        <v>17</v>
      </c>
      <c r="E139" s="36"/>
      <c r="F139" s="36"/>
      <c r="H139" s="52"/>
      <c r="I139" s="53"/>
      <c r="J139" s="54"/>
      <c r="K139" s="1"/>
      <c r="O139" s="4"/>
      <c r="R139" s="1"/>
    </row>
    <row r="140" spans="1:18" x14ac:dyDescent="0.25">
      <c r="B140" s="39" t="s">
        <v>20</v>
      </c>
      <c r="C140" s="36">
        <v>42769</v>
      </c>
      <c r="D140" s="36" t="s">
        <v>24</v>
      </c>
      <c r="E140" s="36"/>
      <c r="F140" s="27"/>
      <c r="H140" s="56"/>
      <c r="I140" s="55"/>
      <c r="J140" s="55"/>
      <c r="K140" s="1"/>
      <c r="O140" s="4"/>
      <c r="R140" s="1"/>
    </row>
    <row r="141" spans="1:18" x14ac:dyDescent="0.25">
      <c r="B141" s="39" t="s">
        <v>21</v>
      </c>
      <c r="C141" s="26">
        <v>42770</v>
      </c>
      <c r="D141" s="36" t="s">
        <v>82</v>
      </c>
      <c r="E141" s="35" t="s">
        <v>17</v>
      </c>
      <c r="F141" s="23" t="s">
        <v>2</v>
      </c>
      <c r="H141" s="52"/>
      <c r="I141" s="53"/>
      <c r="J141" s="54"/>
      <c r="K141" s="1"/>
      <c r="O141" s="4"/>
      <c r="R141" s="1"/>
    </row>
    <row r="142" spans="1:18" x14ac:dyDescent="0.25">
      <c r="B142" s="39" t="s">
        <v>21</v>
      </c>
      <c r="C142" s="26">
        <v>42770</v>
      </c>
      <c r="D142" s="36" t="s">
        <v>82</v>
      </c>
      <c r="E142" s="35" t="s">
        <v>17</v>
      </c>
      <c r="F142" s="23" t="s">
        <v>2</v>
      </c>
      <c r="H142" s="52"/>
      <c r="I142" s="53"/>
      <c r="J142" s="54"/>
      <c r="K142" s="1"/>
      <c r="O142" s="4"/>
      <c r="R142" s="1"/>
    </row>
    <row r="143" spans="1:18" x14ac:dyDescent="0.25">
      <c r="B143" s="39" t="s">
        <v>23</v>
      </c>
      <c r="C143" s="26">
        <v>42771</v>
      </c>
      <c r="D143" s="36" t="s">
        <v>35</v>
      </c>
      <c r="E143" s="35" t="s">
        <v>11</v>
      </c>
      <c r="F143" s="23" t="s">
        <v>2</v>
      </c>
      <c r="H143" s="52"/>
      <c r="I143" s="53"/>
      <c r="J143" s="54"/>
      <c r="K143" s="1"/>
      <c r="O143" s="4"/>
      <c r="R143" s="1"/>
    </row>
    <row r="144" spans="1:18" x14ac:dyDescent="0.25">
      <c r="B144" s="39" t="s">
        <v>23</v>
      </c>
      <c r="C144" s="26">
        <v>42771</v>
      </c>
      <c r="D144" s="36" t="s">
        <v>35</v>
      </c>
      <c r="E144" s="35" t="s">
        <v>11</v>
      </c>
      <c r="F144" s="23" t="s">
        <v>2</v>
      </c>
      <c r="H144" s="56"/>
      <c r="I144" s="55"/>
      <c r="J144" s="55"/>
      <c r="K144" s="1"/>
      <c r="O144" s="4"/>
      <c r="R144" s="1"/>
    </row>
    <row r="145" spans="1:18" x14ac:dyDescent="0.25">
      <c r="B145" s="39" t="s">
        <v>23</v>
      </c>
      <c r="C145" s="26">
        <v>42771</v>
      </c>
      <c r="D145" s="36" t="s">
        <v>35</v>
      </c>
      <c r="E145" s="35" t="s">
        <v>11</v>
      </c>
      <c r="F145" s="23" t="s">
        <v>2</v>
      </c>
      <c r="H145" s="72"/>
      <c r="I145" s="53"/>
      <c r="J145" s="71"/>
      <c r="K145" s="1"/>
      <c r="O145" s="4"/>
      <c r="R145" s="1"/>
    </row>
    <row r="146" spans="1:18" x14ac:dyDescent="0.25">
      <c r="A146" s="48" t="s">
        <v>111</v>
      </c>
      <c r="B146" s="24" t="s">
        <v>25</v>
      </c>
      <c r="C146" s="36">
        <v>42772</v>
      </c>
      <c r="D146" s="36" t="s">
        <v>39</v>
      </c>
      <c r="E146" s="46" t="s">
        <v>125</v>
      </c>
      <c r="F146" s="36"/>
      <c r="G146" s="1" t="s">
        <v>139</v>
      </c>
      <c r="H146" s="72"/>
      <c r="I146" s="53"/>
      <c r="J146" s="71"/>
      <c r="K146" s="1"/>
      <c r="O146" s="4"/>
      <c r="R146" s="1"/>
    </row>
    <row r="147" spans="1:18" x14ac:dyDescent="0.25">
      <c r="B147" s="24" t="s">
        <v>26</v>
      </c>
      <c r="C147" s="36">
        <v>42773</v>
      </c>
      <c r="D147" s="36" t="s">
        <v>56</v>
      </c>
      <c r="E147" s="36"/>
      <c r="F147" s="27"/>
      <c r="H147" s="72"/>
      <c r="I147" s="53"/>
      <c r="J147" s="71"/>
      <c r="K147" s="1"/>
      <c r="O147" s="4"/>
      <c r="R147" s="1"/>
    </row>
    <row r="148" spans="1:18" x14ac:dyDescent="0.25">
      <c r="B148" s="24" t="s">
        <v>27</v>
      </c>
      <c r="C148" s="36">
        <v>42774</v>
      </c>
      <c r="D148" s="36" t="s">
        <v>22</v>
      </c>
      <c r="E148" s="36" t="s">
        <v>126</v>
      </c>
      <c r="F148" s="27"/>
      <c r="H148" s="56"/>
      <c r="I148" s="55"/>
      <c r="J148" s="69"/>
      <c r="K148" s="1"/>
      <c r="O148" s="4"/>
      <c r="R148" s="1"/>
    </row>
    <row r="149" spans="1:18" x14ac:dyDescent="0.25">
      <c r="B149" s="24" t="s">
        <v>29</v>
      </c>
      <c r="C149" s="36">
        <v>42775</v>
      </c>
      <c r="D149" s="36" t="s">
        <v>90</v>
      </c>
      <c r="E149" s="36" t="s">
        <v>126</v>
      </c>
      <c r="F149" s="36" t="s">
        <v>38</v>
      </c>
      <c r="H149" s="72"/>
      <c r="I149" s="53"/>
      <c r="J149" s="54"/>
      <c r="K149" s="1"/>
      <c r="O149" s="4"/>
      <c r="R149" s="1"/>
    </row>
    <row r="150" spans="1:18" x14ac:dyDescent="0.25">
      <c r="B150" s="24" t="s">
        <v>20</v>
      </c>
      <c r="C150" s="36">
        <v>42776</v>
      </c>
      <c r="D150" s="36" t="s">
        <v>28</v>
      </c>
      <c r="E150" s="46"/>
      <c r="F150" s="28"/>
      <c r="G150" s="1" t="s">
        <v>139</v>
      </c>
      <c r="H150" s="72"/>
      <c r="I150" s="53"/>
      <c r="J150" s="54"/>
      <c r="K150" s="1"/>
      <c r="O150" s="4"/>
      <c r="R150" s="1"/>
    </row>
    <row r="151" spans="1:18" x14ac:dyDescent="0.25">
      <c r="B151" s="24" t="s">
        <v>21</v>
      </c>
      <c r="C151" s="36">
        <v>42777</v>
      </c>
      <c r="D151" s="85" t="s">
        <v>81</v>
      </c>
      <c r="E151" s="41" t="s">
        <v>1</v>
      </c>
      <c r="F151" s="23"/>
      <c r="H151" s="72"/>
      <c r="I151" s="53"/>
      <c r="J151" s="54"/>
      <c r="K151" s="1"/>
      <c r="O151" s="4"/>
      <c r="R151" s="1"/>
    </row>
    <row r="152" spans="1:18" x14ac:dyDescent="0.25">
      <c r="B152" s="24" t="s">
        <v>21</v>
      </c>
      <c r="C152" s="36">
        <v>42777</v>
      </c>
      <c r="D152" s="85" t="s">
        <v>81</v>
      </c>
      <c r="E152" s="41" t="s">
        <v>1</v>
      </c>
      <c r="F152" s="23"/>
      <c r="H152" s="56"/>
      <c r="I152" s="55"/>
      <c r="J152" s="55"/>
      <c r="K152" s="1"/>
      <c r="O152" s="4"/>
      <c r="R152" s="1"/>
    </row>
    <row r="153" spans="1:18" x14ac:dyDescent="0.25">
      <c r="B153" s="24" t="s">
        <v>23</v>
      </c>
      <c r="C153" s="36">
        <v>42778</v>
      </c>
      <c r="D153" s="85" t="s">
        <v>80</v>
      </c>
      <c r="E153" s="41" t="s">
        <v>123</v>
      </c>
      <c r="F153" s="23"/>
      <c r="H153" s="72"/>
      <c r="I153" s="53"/>
      <c r="J153" s="54"/>
      <c r="K153" s="1"/>
      <c r="O153" s="4"/>
      <c r="R153" s="1"/>
    </row>
    <row r="154" spans="1:18" x14ac:dyDescent="0.25">
      <c r="B154" s="24" t="s">
        <v>23</v>
      </c>
      <c r="C154" s="36">
        <v>42778</v>
      </c>
      <c r="D154" s="85" t="s">
        <v>80</v>
      </c>
      <c r="E154" s="41" t="s">
        <v>123</v>
      </c>
      <c r="F154" s="23"/>
      <c r="H154" s="72"/>
      <c r="I154" s="53"/>
      <c r="J154" s="54"/>
      <c r="K154" s="1"/>
      <c r="O154" s="4"/>
      <c r="R154" s="1"/>
    </row>
    <row r="155" spans="1:18" x14ac:dyDescent="0.25">
      <c r="B155" s="24" t="s">
        <v>23</v>
      </c>
      <c r="C155" s="36">
        <v>42778</v>
      </c>
      <c r="D155" s="85" t="s">
        <v>80</v>
      </c>
      <c r="E155" s="41" t="s">
        <v>123</v>
      </c>
      <c r="F155" s="23"/>
      <c r="H155" s="72"/>
      <c r="I155" s="53"/>
      <c r="J155" s="54"/>
      <c r="K155" s="1"/>
      <c r="O155" s="4"/>
      <c r="R155" s="1"/>
    </row>
    <row r="156" spans="1:18" x14ac:dyDescent="0.25">
      <c r="A156" s="48" t="s">
        <v>112</v>
      </c>
      <c r="B156" s="24" t="s">
        <v>25</v>
      </c>
      <c r="C156" s="36">
        <v>42779</v>
      </c>
      <c r="D156" s="36" t="s">
        <v>40</v>
      </c>
      <c r="E156" s="46" t="s">
        <v>11</v>
      </c>
      <c r="F156" s="36"/>
      <c r="G156" s="1" t="s">
        <v>139</v>
      </c>
      <c r="H156" s="56"/>
      <c r="I156" s="55"/>
      <c r="J156" s="55"/>
      <c r="K156" s="1"/>
      <c r="O156" s="4"/>
      <c r="R156" s="1"/>
    </row>
    <row r="157" spans="1:18" x14ac:dyDescent="0.25">
      <c r="B157" s="24" t="s">
        <v>26</v>
      </c>
      <c r="C157" s="36">
        <v>42780</v>
      </c>
      <c r="D157" s="36" t="s">
        <v>30</v>
      </c>
      <c r="E157" s="36"/>
      <c r="F157" s="36" t="s">
        <v>128</v>
      </c>
      <c r="H157" s="72"/>
      <c r="I157" s="53"/>
      <c r="J157" s="54"/>
      <c r="K157" s="1"/>
      <c r="O157" s="4"/>
      <c r="R157" s="1"/>
    </row>
    <row r="158" spans="1:18" x14ac:dyDescent="0.25">
      <c r="B158" s="24" t="s">
        <v>27</v>
      </c>
      <c r="C158" s="36">
        <v>42781</v>
      </c>
      <c r="D158" s="36" t="s">
        <v>16</v>
      </c>
      <c r="E158" s="36"/>
      <c r="F158" s="46"/>
      <c r="H158" s="72"/>
      <c r="I158" s="53"/>
      <c r="J158" s="54"/>
      <c r="K158" s="1"/>
      <c r="O158" s="4"/>
      <c r="R158" s="1"/>
    </row>
    <row r="159" spans="1:18" x14ac:dyDescent="0.25">
      <c r="B159" s="24" t="s">
        <v>29</v>
      </c>
      <c r="C159" s="36">
        <v>42782</v>
      </c>
      <c r="D159" s="36" t="s">
        <v>41</v>
      </c>
      <c r="E159" s="46"/>
      <c r="F159" s="36"/>
      <c r="G159" s="1" t="s">
        <v>139</v>
      </c>
      <c r="H159" s="56"/>
      <c r="I159" s="55"/>
      <c r="J159" s="55"/>
      <c r="K159" s="1"/>
      <c r="O159" s="4"/>
      <c r="R159" s="1"/>
    </row>
    <row r="160" spans="1:18" x14ac:dyDescent="0.25">
      <c r="B160" s="24" t="s">
        <v>20</v>
      </c>
      <c r="C160" s="36">
        <v>42783</v>
      </c>
      <c r="D160" s="36" t="s">
        <v>57</v>
      </c>
      <c r="E160" s="36"/>
      <c r="F160" s="36"/>
      <c r="H160" s="72"/>
      <c r="I160" s="53"/>
      <c r="J160" s="71"/>
      <c r="K160" s="1"/>
      <c r="O160" s="4"/>
      <c r="R160" s="1"/>
    </row>
    <row r="161" spans="1:18" x14ac:dyDescent="0.25">
      <c r="B161" s="24" t="s">
        <v>21</v>
      </c>
      <c r="C161" s="36">
        <v>42784</v>
      </c>
      <c r="D161" s="85" t="s">
        <v>47</v>
      </c>
      <c r="E161" s="41" t="s">
        <v>2</v>
      </c>
      <c r="F161" s="23"/>
      <c r="H161" s="72"/>
      <c r="I161" s="53"/>
      <c r="J161" s="71"/>
      <c r="K161" s="1"/>
      <c r="O161" s="4"/>
      <c r="R161" s="1"/>
    </row>
    <row r="162" spans="1:18" x14ac:dyDescent="0.25">
      <c r="B162" s="24" t="s">
        <v>21</v>
      </c>
      <c r="C162" s="36">
        <v>42784</v>
      </c>
      <c r="D162" s="85" t="s">
        <v>47</v>
      </c>
      <c r="E162" s="41" t="s">
        <v>2</v>
      </c>
      <c r="F162" s="23"/>
      <c r="H162" s="72"/>
      <c r="I162" s="53"/>
      <c r="J162" s="71"/>
      <c r="K162" s="1"/>
      <c r="O162" s="4"/>
      <c r="R162" s="1"/>
    </row>
    <row r="163" spans="1:18" x14ac:dyDescent="0.25">
      <c r="B163" s="24" t="s">
        <v>23</v>
      </c>
      <c r="C163" s="36">
        <v>42785</v>
      </c>
      <c r="D163" s="85" t="s">
        <v>5</v>
      </c>
      <c r="E163" s="41"/>
      <c r="F163" s="23"/>
      <c r="H163" s="56"/>
      <c r="I163" s="55"/>
      <c r="J163" s="55"/>
      <c r="K163" s="1"/>
      <c r="O163" s="4"/>
      <c r="R163" s="1"/>
    </row>
    <row r="164" spans="1:18" x14ac:dyDescent="0.25">
      <c r="B164" s="24" t="s">
        <v>23</v>
      </c>
      <c r="C164" s="36">
        <v>42785</v>
      </c>
      <c r="D164" s="85" t="s">
        <v>5</v>
      </c>
      <c r="E164" s="41"/>
      <c r="F164" s="23"/>
      <c r="H164" s="72"/>
      <c r="I164" s="53"/>
      <c r="J164" s="63"/>
      <c r="K164" s="1"/>
      <c r="O164" s="4"/>
      <c r="R164" s="1"/>
    </row>
    <row r="165" spans="1:18" x14ac:dyDescent="0.25">
      <c r="B165" s="24" t="s">
        <v>23</v>
      </c>
      <c r="C165" s="36">
        <v>42785</v>
      </c>
      <c r="D165" s="85" t="s">
        <v>5</v>
      </c>
      <c r="E165" s="41"/>
      <c r="F165" s="23"/>
      <c r="H165" s="72"/>
      <c r="I165" s="53"/>
      <c r="J165" s="63"/>
      <c r="K165" s="1"/>
      <c r="O165" s="4"/>
      <c r="R165" s="1"/>
    </row>
    <row r="166" spans="1:18" x14ac:dyDescent="0.25">
      <c r="A166" s="48" t="s">
        <v>113</v>
      </c>
      <c r="B166" s="24" t="s">
        <v>25</v>
      </c>
      <c r="C166" s="36">
        <v>42786</v>
      </c>
      <c r="D166" s="36" t="s">
        <v>54</v>
      </c>
      <c r="E166" s="36"/>
      <c r="F166" s="27"/>
      <c r="H166" s="56"/>
      <c r="I166" s="55"/>
      <c r="J166" s="55"/>
      <c r="K166" s="1"/>
      <c r="O166" s="4"/>
      <c r="R166" s="1"/>
    </row>
    <row r="167" spans="1:18" x14ac:dyDescent="0.25">
      <c r="B167" s="24" t="s">
        <v>26</v>
      </c>
      <c r="C167" s="36">
        <v>42787</v>
      </c>
      <c r="D167" s="36" t="s">
        <v>53</v>
      </c>
      <c r="E167" s="36" t="s">
        <v>0</v>
      </c>
      <c r="F167" s="28"/>
      <c r="H167" s="72"/>
      <c r="I167" s="53"/>
      <c r="J167" s="63"/>
      <c r="K167" s="1"/>
      <c r="O167" s="4"/>
      <c r="R167" s="1"/>
    </row>
    <row r="168" spans="1:18" x14ac:dyDescent="0.25">
      <c r="B168" s="24" t="s">
        <v>27</v>
      </c>
      <c r="C168" s="36">
        <v>42788</v>
      </c>
      <c r="D168" s="36" t="s">
        <v>42</v>
      </c>
      <c r="E168" s="46" t="s">
        <v>5</v>
      </c>
      <c r="F168" s="36"/>
      <c r="G168" s="1" t="s">
        <v>139</v>
      </c>
      <c r="H168" s="72"/>
      <c r="I168" s="53"/>
      <c r="J168" s="63"/>
      <c r="K168" s="1"/>
      <c r="O168" s="4"/>
      <c r="R168" s="1"/>
    </row>
    <row r="169" spans="1:18" x14ac:dyDescent="0.25">
      <c r="B169" s="24" t="s">
        <v>29</v>
      </c>
      <c r="C169" s="36">
        <v>42789</v>
      </c>
      <c r="D169" s="36" t="s">
        <v>65</v>
      </c>
      <c r="E169" s="36"/>
      <c r="F169" s="27"/>
      <c r="H169" s="72"/>
      <c r="I169" s="53"/>
      <c r="J169" s="63"/>
      <c r="K169" s="1"/>
      <c r="O169" s="4"/>
      <c r="R169" s="1"/>
    </row>
    <row r="170" spans="1:18" x14ac:dyDescent="0.25">
      <c r="B170" s="24" t="s">
        <v>20</v>
      </c>
      <c r="C170" s="36">
        <v>42790</v>
      </c>
      <c r="D170" s="36" t="s">
        <v>33</v>
      </c>
      <c r="E170" s="36"/>
      <c r="F170" s="28" t="s">
        <v>130</v>
      </c>
      <c r="H170" s="56"/>
      <c r="I170" s="55"/>
      <c r="J170" s="55"/>
      <c r="K170" s="1"/>
      <c r="O170" s="4"/>
      <c r="R170" s="1"/>
    </row>
    <row r="171" spans="1:18" x14ac:dyDescent="0.25">
      <c r="B171" s="24" t="s">
        <v>21</v>
      </c>
      <c r="C171" s="36">
        <v>42791</v>
      </c>
      <c r="D171" s="85" t="s">
        <v>37</v>
      </c>
      <c r="E171" s="41"/>
      <c r="F171" s="23"/>
      <c r="H171" s="52"/>
      <c r="I171" s="53"/>
      <c r="J171" s="63"/>
      <c r="K171" s="1"/>
      <c r="O171" s="4"/>
      <c r="R171" s="1"/>
    </row>
    <row r="172" spans="1:18" x14ac:dyDescent="0.25">
      <c r="B172" s="24" t="s">
        <v>21</v>
      </c>
      <c r="C172" s="36">
        <v>42791</v>
      </c>
      <c r="D172" s="85" t="s">
        <v>37</v>
      </c>
      <c r="E172" s="41"/>
      <c r="F172" s="23"/>
      <c r="H172" s="52"/>
      <c r="I172" s="53"/>
      <c r="J172" s="63"/>
      <c r="K172" s="1"/>
      <c r="O172" s="4"/>
      <c r="R172" s="1"/>
    </row>
    <row r="173" spans="1:18" x14ac:dyDescent="0.25">
      <c r="B173" s="24" t="s">
        <v>23</v>
      </c>
      <c r="C173" s="36">
        <v>42792</v>
      </c>
      <c r="D173" s="27" t="s">
        <v>48</v>
      </c>
      <c r="E173" s="23" t="s">
        <v>11</v>
      </c>
      <c r="F173" s="23"/>
      <c r="H173" s="56"/>
      <c r="I173" s="55"/>
      <c r="J173" s="55"/>
      <c r="K173" s="1"/>
      <c r="O173" s="4"/>
      <c r="R173" s="1"/>
    </row>
    <row r="174" spans="1:18" x14ac:dyDescent="0.25">
      <c r="B174" s="24" t="s">
        <v>23</v>
      </c>
      <c r="C174" s="36">
        <v>42792</v>
      </c>
      <c r="D174" s="27" t="s">
        <v>48</v>
      </c>
      <c r="E174" s="23" t="s">
        <v>11</v>
      </c>
      <c r="F174" s="23"/>
      <c r="H174" s="52"/>
      <c r="I174" s="53"/>
      <c r="J174" s="67"/>
      <c r="K174" s="1"/>
      <c r="O174" s="4"/>
      <c r="R174" s="1"/>
    </row>
    <row r="175" spans="1:18" x14ac:dyDescent="0.25">
      <c r="B175" s="24" t="s">
        <v>23</v>
      </c>
      <c r="C175" s="36">
        <v>42792</v>
      </c>
      <c r="D175" s="27" t="s">
        <v>48</v>
      </c>
      <c r="E175" s="23" t="s">
        <v>11</v>
      </c>
      <c r="F175" s="23"/>
      <c r="H175" s="52"/>
      <c r="I175" s="53"/>
      <c r="J175" s="67"/>
      <c r="K175" s="1"/>
      <c r="O175" s="4"/>
      <c r="R175" s="1"/>
    </row>
    <row r="176" spans="1:18" x14ac:dyDescent="0.25">
      <c r="A176" s="48" t="s">
        <v>114</v>
      </c>
      <c r="B176" s="24" t="s">
        <v>25</v>
      </c>
      <c r="C176" s="36">
        <v>42793</v>
      </c>
      <c r="D176" s="36" t="s">
        <v>2</v>
      </c>
      <c r="E176" s="36"/>
      <c r="F176" s="27"/>
      <c r="H176" s="52"/>
      <c r="I176" s="53"/>
      <c r="J176" s="67"/>
      <c r="K176" s="1"/>
      <c r="O176" s="4"/>
      <c r="R176" s="1"/>
    </row>
    <row r="177" spans="1:18" x14ac:dyDescent="0.25">
      <c r="B177" s="24" t="s">
        <v>26</v>
      </c>
      <c r="C177" s="36">
        <v>42794</v>
      </c>
      <c r="D177" s="36" t="s">
        <v>10</v>
      </c>
      <c r="E177" s="36"/>
      <c r="F177" s="27"/>
      <c r="H177" s="56"/>
      <c r="I177" s="55"/>
      <c r="J177" s="69"/>
      <c r="K177" s="1"/>
      <c r="O177" s="4"/>
      <c r="R177" s="1"/>
    </row>
    <row r="178" spans="1:18" x14ac:dyDescent="0.25">
      <c r="B178" s="39" t="s">
        <v>27</v>
      </c>
      <c r="C178" s="36">
        <v>42795</v>
      </c>
      <c r="D178" s="36" t="s">
        <v>91</v>
      </c>
      <c r="E178" s="36" t="s">
        <v>17</v>
      </c>
      <c r="F178" s="27"/>
      <c r="H178" s="52"/>
      <c r="I178" s="53"/>
      <c r="J178" s="54"/>
      <c r="K178" s="1"/>
      <c r="O178" s="4"/>
      <c r="R178" s="1"/>
    </row>
    <row r="179" spans="1:18" x14ac:dyDescent="0.25">
      <c r="B179" s="39" t="s">
        <v>29</v>
      </c>
      <c r="C179" s="36">
        <v>42796</v>
      </c>
      <c r="D179" s="36" t="s">
        <v>92</v>
      </c>
      <c r="E179" s="36"/>
      <c r="F179" s="36" t="s">
        <v>17</v>
      </c>
      <c r="H179" s="52"/>
      <c r="I179" s="55"/>
      <c r="J179" s="54"/>
      <c r="K179" s="1"/>
      <c r="O179" s="4"/>
      <c r="R179" s="1"/>
    </row>
    <row r="180" spans="1:18" x14ac:dyDescent="0.25">
      <c r="B180" s="39" t="s">
        <v>20</v>
      </c>
      <c r="C180" s="36">
        <v>42797</v>
      </c>
      <c r="D180" s="36" t="s">
        <v>19</v>
      </c>
      <c r="E180" s="36"/>
      <c r="F180" s="27"/>
      <c r="H180" s="62"/>
      <c r="I180" s="55"/>
      <c r="J180" s="55"/>
      <c r="K180" s="1"/>
      <c r="O180" s="4"/>
      <c r="R180" s="1"/>
    </row>
    <row r="181" spans="1:18" x14ac:dyDescent="0.25">
      <c r="B181" s="24" t="s">
        <v>21</v>
      </c>
      <c r="C181" s="36">
        <v>42798</v>
      </c>
      <c r="D181" s="27" t="s">
        <v>1</v>
      </c>
      <c r="E181" s="23"/>
      <c r="F181" s="23"/>
      <c r="H181" s="52"/>
      <c r="I181" s="55"/>
      <c r="J181" s="54"/>
      <c r="K181" s="1"/>
      <c r="O181" s="4"/>
      <c r="R181" s="1"/>
    </row>
    <row r="182" spans="1:18" x14ac:dyDescent="0.25">
      <c r="B182" s="24" t="s">
        <v>21</v>
      </c>
      <c r="C182" s="36">
        <v>42798</v>
      </c>
      <c r="D182" s="27" t="s">
        <v>1</v>
      </c>
      <c r="E182" s="23"/>
      <c r="F182" s="23"/>
      <c r="H182" s="52"/>
      <c r="I182" s="55"/>
      <c r="J182" s="54"/>
      <c r="K182" s="1"/>
      <c r="O182" s="4"/>
      <c r="R182" s="1"/>
    </row>
    <row r="183" spans="1:18" x14ac:dyDescent="0.25">
      <c r="B183" s="24" t="s">
        <v>23</v>
      </c>
      <c r="C183" s="36">
        <v>42799</v>
      </c>
      <c r="D183" s="27" t="s">
        <v>50</v>
      </c>
      <c r="E183" s="23"/>
      <c r="F183" s="23"/>
      <c r="H183" s="68"/>
      <c r="I183" s="55"/>
      <c r="J183" s="54"/>
      <c r="K183" s="1"/>
      <c r="O183" s="4"/>
      <c r="R183" s="1"/>
    </row>
    <row r="184" spans="1:18" x14ac:dyDescent="0.25">
      <c r="B184" s="24" t="s">
        <v>23</v>
      </c>
      <c r="C184" s="36">
        <v>42799</v>
      </c>
      <c r="D184" s="27" t="s">
        <v>50</v>
      </c>
      <c r="E184" s="23"/>
      <c r="F184" s="23"/>
      <c r="H184" s="62"/>
      <c r="I184" s="55"/>
      <c r="J184" s="55"/>
      <c r="K184" s="1"/>
      <c r="O184" s="4"/>
      <c r="R184" s="1"/>
    </row>
    <row r="185" spans="1:18" x14ac:dyDescent="0.25">
      <c r="B185" s="24" t="s">
        <v>23</v>
      </c>
      <c r="C185" s="36">
        <v>42799</v>
      </c>
      <c r="D185" s="27" t="s">
        <v>50</v>
      </c>
      <c r="E185" s="23"/>
      <c r="F185" s="23"/>
      <c r="H185" s="52"/>
      <c r="I185" s="55"/>
      <c r="J185" s="54"/>
      <c r="K185" s="1"/>
      <c r="O185" s="4"/>
      <c r="R185" s="1"/>
    </row>
    <row r="186" spans="1:18" x14ac:dyDescent="0.25">
      <c r="A186" s="48" t="s">
        <v>115</v>
      </c>
      <c r="B186" s="24" t="s">
        <v>25</v>
      </c>
      <c r="C186" s="36">
        <v>42800</v>
      </c>
      <c r="D186" s="36" t="s">
        <v>34</v>
      </c>
      <c r="E186" s="36" t="s">
        <v>38</v>
      </c>
      <c r="F186" s="27" t="s">
        <v>2</v>
      </c>
      <c r="H186" s="52"/>
      <c r="I186" s="55"/>
      <c r="J186" s="54"/>
      <c r="K186" s="1"/>
      <c r="O186" s="4"/>
      <c r="R186" s="1"/>
    </row>
    <row r="187" spans="1:18" x14ac:dyDescent="0.25">
      <c r="B187" s="24" t="s">
        <v>26</v>
      </c>
      <c r="C187" s="36">
        <v>42801</v>
      </c>
      <c r="D187" s="36" t="s">
        <v>44</v>
      </c>
      <c r="E187" s="46"/>
      <c r="F187" s="27"/>
      <c r="G187" s="1" t="s">
        <v>139</v>
      </c>
      <c r="H187" s="62"/>
      <c r="I187" s="55"/>
      <c r="J187" s="55"/>
      <c r="K187" s="1"/>
      <c r="O187" s="4"/>
      <c r="R187" s="1"/>
    </row>
    <row r="188" spans="1:18" x14ac:dyDescent="0.25">
      <c r="B188" s="24" t="s">
        <v>27</v>
      </c>
      <c r="C188" s="36">
        <v>42802</v>
      </c>
      <c r="D188" s="36" t="s">
        <v>6</v>
      </c>
      <c r="E188" s="36"/>
      <c r="F188" s="27"/>
      <c r="H188" s="52"/>
      <c r="I188" s="53"/>
      <c r="J188" s="54"/>
      <c r="K188" s="1"/>
      <c r="O188" s="4"/>
      <c r="R188" s="1"/>
    </row>
    <row r="189" spans="1:18" x14ac:dyDescent="0.25">
      <c r="B189" s="24" t="s">
        <v>29</v>
      </c>
      <c r="C189" s="36">
        <v>42803</v>
      </c>
      <c r="D189" s="36" t="s">
        <v>64</v>
      </c>
      <c r="E189" s="46"/>
      <c r="F189" s="27"/>
      <c r="G189" s="1" t="s">
        <v>139</v>
      </c>
      <c r="H189" s="52"/>
      <c r="I189" s="53"/>
      <c r="J189" s="54"/>
      <c r="K189" s="1"/>
      <c r="O189" s="4"/>
      <c r="R189" s="1"/>
    </row>
    <row r="190" spans="1:18" x14ac:dyDescent="0.25">
      <c r="B190" s="24" t="s">
        <v>20</v>
      </c>
      <c r="C190" s="36">
        <v>42804</v>
      </c>
      <c r="D190" s="36" t="s">
        <v>9</v>
      </c>
      <c r="E190" s="36"/>
      <c r="F190" s="36"/>
      <c r="H190" s="52"/>
      <c r="I190" s="53"/>
      <c r="J190" s="54"/>
      <c r="K190" s="1"/>
      <c r="O190" s="4"/>
      <c r="R190" s="1"/>
    </row>
    <row r="191" spans="1:18" x14ac:dyDescent="0.25">
      <c r="B191" s="24" t="s">
        <v>21</v>
      </c>
      <c r="C191" s="36">
        <v>42805</v>
      </c>
      <c r="D191" s="59" t="s">
        <v>62</v>
      </c>
      <c r="E191" s="42"/>
      <c r="F191" s="23" t="s">
        <v>2</v>
      </c>
      <c r="H191" s="56"/>
      <c r="I191" s="55"/>
      <c r="J191" s="55"/>
      <c r="K191" s="1"/>
      <c r="O191" s="4"/>
      <c r="R191" s="1"/>
    </row>
    <row r="192" spans="1:18" x14ac:dyDescent="0.25">
      <c r="B192" s="24" t="s">
        <v>21</v>
      </c>
      <c r="C192" s="36">
        <v>42805</v>
      </c>
      <c r="D192" s="59" t="s">
        <v>62</v>
      </c>
      <c r="E192" s="42"/>
      <c r="F192" s="23" t="s">
        <v>2</v>
      </c>
      <c r="H192" s="52"/>
      <c r="I192" s="53"/>
      <c r="J192" s="54"/>
      <c r="K192" s="1"/>
      <c r="O192" s="4"/>
      <c r="R192" s="1"/>
    </row>
    <row r="193" spans="1:18" x14ac:dyDescent="0.25">
      <c r="B193" s="24" t="s">
        <v>23</v>
      </c>
      <c r="C193" s="36">
        <v>42806</v>
      </c>
      <c r="D193" s="59" t="s">
        <v>7</v>
      </c>
      <c r="E193" s="42"/>
      <c r="F193" s="23" t="s">
        <v>2</v>
      </c>
      <c r="H193" s="52"/>
      <c r="I193" s="53"/>
      <c r="J193" s="54"/>
      <c r="K193" s="1"/>
      <c r="O193" s="4"/>
      <c r="R193" s="1"/>
    </row>
    <row r="194" spans="1:18" x14ac:dyDescent="0.25">
      <c r="B194" s="24" t="s">
        <v>23</v>
      </c>
      <c r="C194" s="36">
        <v>42806</v>
      </c>
      <c r="D194" s="59" t="s">
        <v>7</v>
      </c>
      <c r="E194" s="42"/>
      <c r="F194" s="23" t="s">
        <v>2</v>
      </c>
      <c r="H194" s="56"/>
      <c r="I194" s="55"/>
      <c r="J194" s="55"/>
      <c r="K194" s="1"/>
      <c r="O194" s="4"/>
      <c r="R194" s="1"/>
    </row>
    <row r="195" spans="1:18" x14ac:dyDescent="0.25">
      <c r="B195" s="24" t="s">
        <v>23</v>
      </c>
      <c r="C195" s="36">
        <v>42806</v>
      </c>
      <c r="D195" s="59" t="s">
        <v>7</v>
      </c>
      <c r="E195" s="42"/>
      <c r="F195" s="23" t="s">
        <v>2</v>
      </c>
      <c r="H195" s="52"/>
      <c r="I195" s="53"/>
      <c r="J195" s="54"/>
      <c r="K195" s="1"/>
      <c r="O195" s="4"/>
      <c r="R195" s="1"/>
    </row>
    <row r="196" spans="1:18" x14ac:dyDescent="0.25">
      <c r="A196" s="48" t="s">
        <v>116</v>
      </c>
      <c r="B196" s="24" t="s">
        <v>25</v>
      </c>
      <c r="C196" s="36">
        <v>42807</v>
      </c>
      <c r="D196" s="36" t="s">
        <v>55</v>
      </c>
      <c r="E196" s="36"/>
      <c r="F196" s="33" t="s">
        <v>2</v>
      </c>
      <c r="H196" s="52"/>
      <c r="I196" s="53"/>
      <c r="J196" s="54"/>
      <c r="K196" s="1"/>
      <c r="O196" s="4"/>
      <c r="R196" s="1"/>
    </row>
    <row r="197" spans="1:18" x14ac:dyDescent="0.25">
      <c r="B197" s="24" t="s">
        <v>26</v>
      </c>
      <c r="C197" s="36">
        <v>42808</v>
      </c>
      <c r="D197" s="36" t="s">
        <v>0</v>
      </c>
      <c r="E197" s="36"/>
      <c r="F197" s="36" t="s">
        <v>17</v>
      </c>
      <c r="H197" s="52"/>
      <c r="I197" s="53"/>
      <c r="J197" s="54"/>
      <c r="K197" s="1"/>
      <c r="O197" s="4"/>
      <c r="R197" s="1"/>
    </row>
    <row r="198" spans="1:18" x14ac:dyDescent="0.25">
      <c r="B198" s="24" t="s">
        <v>27</v>
      </c>
      <c r="C198" s="36">
        <v>42809</v>
      </c>
      <c r="D198" s="36" t="s">
        <v>67</v>
      </c>
      <c r="E198" s="36" t="s">
        <v>128</v>
      </c>
      <c r="F198" s="33"/>
      <c r="H198" s="62"/>
      <c r="I198" s="55"/>
      <c r="J198" s="55"/>
      <c r="K198" s="1"/>
      <c r="O198" s="4"/>
      <c r="R198" s="1"/>
    </row>
    <row r="199" spans="1:18" x14ac:dyDescent="0.25">
      <c r="B199" s="24" t="s">
        <v>29</v>
      </c>
      <c r="C199" s="36">
        <v>42810</v>
      </c>
      <c r="D199" s="36" t="s">
        <v>63</v>
      </c>
      <c r="E199" s="46"/>
      <c r="F199" s="33"/>
      <c r="G199" s="1" t="s">
        <v>139</v>
      </c>
      <c r="H199" s="52"/>
      <c r="I199" s="53"/>
      <c r="J199" s="71"/>
      <c r="K199" s="1"/>
      <c r="O199" s="4"/>
      <c r="R199" s="1"/>
    </row>
    <row r="200" spans="1:18" x14ac:dyDescent="0.25">
      <c r="B200" s="24" t="s">
        <v>20</v>
      </c>
      <c r="C200" s="36">
        <v>42811</v>
      </c>
      <c r="D200" s="36" t="s">
        <v>58</v>
      </c>
      <c r="E200" s="46"/>
      <c r="F200" s="33" t="s">
        <v>124</v>
      </c>
      <c r="G200" s="1" t="s">
        <v>139</v>
      </c>
      <c r="H200" s="52"/>
      <c r="I200" s="53"/>
      <c r="J200" s="71"/>
      <c r="K200" s="1"/>
      <c r="O200" s="4"/>
      <c r="R200" s="1"/>
    </row>
    <row r="201" spans="1:18" x14ac:dyDescent="0.25">
      <c r="B201" s="24" t="s">
        <v>21</v>
      </c>
      <c r="C201" s="36">
        <v>42812</v>
      </c>
      <c r="D201" s="59" t="s">
        <v>4</v>
      </c>
      <c r="E201" s="42"/>
      <c r="F201" s="23"/>
      <c r="H201" s="62"/>
      <c r="I201" s="55"/>
      <c r="J201" s="69"/>
      <c r="K201" s="1"/>
      <c r="O201" s="4"/>
      <c r="R201" s="1"/>
    </row>
    <row r="202" spans="1:18" x14ac:dyDescent="0.25">
      <c r="B202" s="24" t="s">
        <v>21</v>
      </c>
      <c r="C202" s="36">
        <v>42812</v>
      </c>
      <c r="D202" s="59" t="s">
        <v>4</v>
      </c>
      <c r="E202" s="42"/>
      <c r="F202" s="23"/>
      <c r="H202" s="52"/>
      <c r="I202" s="53"/>
      <c r="J202" s="54"/>
      <c r="K202" s="1"/>
      <c r="O202" s="4"/>
      <c r="R202" s="1"/>
    </row>
    <row r="203" spans="1:18" x14ac:dyDescent="0.25">
      <c r="B203" s="24" t="s">
        <v>23</v>
      </c>
      <c r="C203" s="36">
        <v>42813</v>
      </c>
      <c r="D203" s="59" t="s">
        <v>51</v>
      </c>
      <c r="E203" s="43" t="s">
        <v>126</v>
      </c>
      <c r="F203" s="23"/>
      <c r="G203" s="1" t="s">
        <v>139</v>
      </c>
      <c r="H203" s="52"/>
      <c r="I203" s="53"/>
      <c r="J203" s="54"/>
      <c r="K203" s="1"/>
      <c r="O203" s="4"/>
      <c r="R203" s="1"/>
    </row>
    <row r="204" spans="1:18" x14ac:dyDescent="0.25">
      <c r="B204" s="24" t="s">
        <v>23</v>
      </c>
      <c r="C204" s="36">
        <v>42813</v>
      </c>
      <c r="D204" s="59" t="s">
        <v>51</v>
      </c>
      <c r="E204" s="43" t="s">
        <v>126</v>
      </c>
      <c r="F204" s="23"/>
      <c r="G204" s="1" t="s">
        <v>139</v>
      </c>
      <c r="H204" s="52"/>
      <c r="I204" s="53"/>
      <c r="J204" s="54"/>
      <c r="K204" s="1"/>
      <c r="O204" s="4"/>
      <c r="R204" s="1"/>
    </row>
    <row r="205" spans="1:18" x14ac:dyDescent="0.25">
      <c r="B205" s="24" t="s">
        <v>23</v>
      </c>
      <c r="C205" s="36">
        <v>42813</v>
      </c>
      <c r="D205" s="59" t="s">
        <v>51</v>
      </c>
      <c r="E205" s="43" t="s">
        <v>126</v>
      </c>
      <c r="F205" s="23"/>
      <c r="G205" s="1" t="s">
        <v>139</v>
      </c>
      <c r="H205" s="62"/>
      <c r="I205" s="55"/>
      <c r="J205" s="55"/>
      <c r="K205" s="1"/>
      <c r="O205" s="4"/>
      <c r="R205" s="1"/>
    </row>
    <row r="206" spans="1:18" x14ac:dyDescent="0.25">
      <c r="A206" s="48" t="s">
        <v>117</v>
      </c>
      <c r="B206" s="24" t="s">
        <v>25</v>
      </c>
      <c r="C206" s="36">
        <v>42814</v>
      </c>
      <c r="D206" s="36" t="s">
        <v>68</v>
      </c>
      <c r="E206" s="36" t="s">
        <v>5</v>
      </c>
      <c r="F206" s="33"/>
      <c r="H206" s="61"/>
      <c r="I206" s="53"/>
      <c r="J206" s="54"/>
      <c r="K206" s="1"/>
      <c r="O206" s="4"/>
      <c r="R206" s="1"/>
    </row>
    <row r="207" spans="1:18" x14ac:dyDescent="0.25">
      <c r="B207" s="24" t="s">
        <v>26</v>
      </c>
      <c r="C207" s="36">
        <v>42815</v>
      </c>
      <c r="D207" s="36" t="s">
        <v>59</v>
      </c>
      <c r="E207" s="36"/>
      <c r="F207" s="33"/>
      <c r="H207" s="61"/>
      <c r="I207" s="53"/>
      <c r="J207" s="54"/>
      <c r="K207" s="1"/>
      <c r="O207" s="4"/>
      <c r="R207" s="1"/>
    </row>
    <row r="208" spans="1:18" x14ac:dyDescent="0.25">
      <c r="B208" s="24" t="s">
        <v>27</v>
      </c>
      <c r="C208" s="36">
        <v>42816</v>
      </c>
      <c r="D208" s="36" t="s">
        <v>8</v>
      </c>
      <c r="E208" s="36"/>
      <c r="F208" s="46"/>
      <c r="H208" s="56"/>
      <c r="I208" s="55"/>
      <c r="J208" s="55"/>
      <c r="K208" s="1"/>
      <c r="O208" s="4"/>
      <c r="R208" s="1"/>
    </row>
    <row r="209" spans="1:18" x14ac:dyDescent="0.25">
      <c r="B209" s="24" t="s">
        <v>29</v>
      </c>
      <c r="C209" s="36">
        <v>42817</v>
      </c>
      <c r="D209" s="36" t="s">
        <v>69</v>
      </c>
      <c r="E209" s="36"/>
      <c r="F209" s="27"/>
      <c r="H209" s="61"/>
      <c r="I209" s="53"/>
      <c r="J209" s="54"/>
      <c r="K209" s="1"/>
      <c r="O209" s="4"/>
      <c r="R209" s="1"/>
    </row>
    <row r="210" spans="1:18" x14ac:dyDescent="0.25">
      <c r="B210" s="24" t="s">
        <v>20</v>
      </c>
      <c r="C210" s="36">
        <v>42818</v>
      </c>
      <c r="D210" s="36" t="s">
        <v>36</v>
      </c>
      <c r="E210" s="36"/>
      <c r="F210" s="27"/>
      <c r="H210" s="61"/>
      <c r="I210" s="53"/>
      <c r="J210" s="54"/>
      <c r="K210" s="1"/>
      <c r="O210" s="4"/>
      <c r="R210" s="1"/>
    </row>
    <row r="211" spans="1:18" x14ac:dyDescent="0.25">
      <c r="B211" s="24" t="s">
        <v>21</v>
      </c>
      <c r="C211" s="36">
        <v>42819</v>
      </c>
      <c r="D211" s="59" t="s">
        <v>14</v>
      </c>
      <c r="E211" s="42"/>
      <c r="F211" s="23" t="s">
        <v>17</v>
      </c>
      <c r="H211" s="61"/>
      <c r="I211" s="53"/>
      <c r="J211" s="54"/>
      <c r="K211" s="1"/>
      <c r="O211" s="4"/>
      <c r="R211" s="1"/>
    </row>
    <row r="212" spans="1:18" x14ac:dyDescent="0.25">
      <c r="B212" s="24" t="s">
        <v>21</v>
      </c>
      <c r="C212" s="36">
        <v>42819</v>
      </c>
      <c r="D212" s="59" t="s">
        <v>14</v>
      </c>
      <c r="E212" s="42"/>
      <c r="F212" s="23" t="s">
        <v>17</v>
      </c>
      <c r="H212" s="56"/>
      <c r="I212" s="55"/>
      <c r="J212" s="55"/>
      <c r="K212" s="1"/>
      <c r="O212" s="4"/>
      <c r="R212" s="1"/>
    </row>
    <row r="213" spans="1:18" x14ac:dyDescent="0.25">
      <c r="B213" s="24" t="s">
        <v>23</v>
      </c>
      <c r="C213" s="36">
        <v>42820</v>
      </c>
      <c r="D213" s="27" t="s">
        <v>79</v>
      </c>
      <c r="E213" s="23"/>
      <c r="F213" s="23" t="s">
        <v>17</v>
      </c>
      <c r="H213" s="61"/>
      <c r="I213" s="53"/>
      <c r="J213" s="63"/>
      <c r="K213" s="1"/>
      <c r="O213" s="4"/>
      <c r="R213" s="1"/>
    </row>
    <row r="214" spans="1:18" x14ac:dyDescent="0.25">
      <c r="B214" s="24" t="s">
        <v>23</v>
      </c>
      <c r="C214" s="36">
        <v>42820</v>
      </c>
      <c r="D214" s="27" t="s">
        <v>79</v>
      </c>
      <c r="E214" s="23"/>
      <c r="F214" s="23" t="s">
        <v>17</v>
      </c>
      <c r="H214" s="61"/>
      <c r="I214" s="53"/>
      <c r="J214" s="63"/>
      <c r="K214" s="1"/>
      <c r="O214" s="4"/>
      <c r="R214" s="1"/>
    </row>
    <row r="215" spans="1:18" x14ac:dyDescent="0.25">
      <c r="B215" s="24" t="s">
        <v>23</v>
      </c>
      <c r="C215" s="36">
        <v>42820</v>
      </c>
      <c r="D215" s="27" t="s">
        <v>79</v>
      </c>
      <c r="E215" s="23"/>
      <c r="F215" s="23" t="s">
        <v>17</v>
      </c>
      <c r="H215" s="52"/>
      <c r="I215" s="55"/>
      <c r="J215" s="55"/>
      <c r="K215" s="1"/>
      <c r="O215" s="4"/>
      <c r="R215" s="1"/>
    </row>
    <row r="216" spans="1:18" x14ac:dyDescent="0.25">
      <c r="A216" s="48" t="s">
        <v>118</v>
      </c>
      <c r="B216" s="24" t="s">
        <v>25</v>
      </c>
      <c r="C216" s="36">
        <v>42821</v>
      </c>
      <c r="D216" s="36" t="s">
        <v>12</v>
      </c>
      <c r="E216" s="36"/>
      <c r="F216" s="27"/>
      <c r="H216" s="61"/>
      <c r="I216" s="53"/>
      <c r="J216" s="63"/>
      <c r="K216" s="1"/>
      <c r="O216" s="4"/>
      <c r="R216" s="1"/>
    </row>
    <row r="217" spans="1:18" x14ac:dyDescent="0.25">
      <c r="B217" s="24" t="s">
        <v>26</v>
      </c>
      <c r="C217" s="36">
        <v>42822</v>
      </c>
      <c r="D217" s="36" t="s">
        <v>70</v>
      </c>
      <c r="E217" s="36" t="s">
        <v>126</v>
      </c>
      <c r="F217" s="27" t="s">
        <v>38</v>
      </c>
      <c r="H217" s="61"/>
      <c r="I217" s="53"/>
      <c r="J217" s="63"/>
      <c r="K217" s="1"/>
      <c r="O217" s="4"/>
      <c r="R217" s="1"/>
    </row>
    <row r="218" spans="1:18" x14ac:dyDescent="0.25">
      <c r="B218" s="24" t="s">
        <v>27</v>
      </c>
      <c r="C218" s="36">
        <v>42823</v>
      </c>
      <c r="D218" s="36" t="s">
        <v>45</v>
      </c>
      <c r="E218" s="46" t="s">
        <v>125</v>
      </c>
      <c r="F218" s="36"/>
      <c r="G218" s="1" t="s">
        <v>139</v>
      </c>
      <c r="H218" s="61"/>
      <c r="I218" s="53"/>
      <c r="J218" s="63"/>
      <c r="K218" s="1"/>
      <c r="O218" s="4"/>
      <c r="R218" s="1"/>
    </row>
    <row r="219" spans="1:18" x14ac:dyDescent="0.25">
      <c r="B219" s="24" t="s">
        <v>29</v>
      </c>
      <c r="C219" s="36">
        <v>42824</v>
      </c>
      <c r="D219" s="36" t="s">
        <v>18</v>
      </c>
      <c r="E219" s="36"/>
      <c r="F219" s="27"/>
      <c r="H219" s="52"/>
      <c r="I219" s="55"/>
      <c r="J219" s="55"/>
      <c r="K219" s="1"/>
      <c r="O219" s="4"/>
      <c r="R219" s="1"/>
    </row>
    <row r="220" spans="1:18" x14ac:dyDescent="0.25">
      <c r="B220" s="24" t="s">
        <v>20</v>
      </c>
      <c r="C220" s="36">
        <v>42825</v>
      </c>
      <c r="D220" s="36" t="s">
        <v>71</v>
      </c>
      <c r="E220" s="46"/>
      <c r="F220" s="27"/>
      <c r="G220" s="1" t="s">
        <v>139</v>
      </c>
      <c r="H220" s="52"/>
      <c r="I220" s="55"/>
      <c r="J220" s="55"/>
      <c r="K220" s="1"/>
      <c r="O220" s="4"/>
      <c r="R220" s="1"/>
    </row>
    <row r="221" spans="1:18" x14ac:dyDescent="0.25">
      <c r="B221" s="24" t="s">
        <v>21</v>
      </c>
      <c r="C221" s="36">
        <v>42826</v>
      </c>
      <c r="D221" s="27" t="s">
        <v>15</v>
      </c>
      <c r="E221" s="23" t="s">
        <v>2</v>
      </c>
      <c r="F221" s="23"/>
      <c r="H221" s="52"/>
      <c r="I221" s="53"/>
      <c r="J221" s="73"/>
      <c r="K221" s="1"/>
      <c r="O221" s="4"/>
      <c r="R221" s="1"/>
    </row>
    <row r="222" spans="1:18" x14ac:dyDescent="0.25">
      <c r="B222" s="24" t="s">
        <v>21</v>
      </c>
      <c r="C222" s="36">
        <v>42826</v>
      </c>
      <c r="D222" s="27" t="s">
        <v>15</v>
      </c>
      <c r="E222" s="23" t="s">
        <v>2</v>
      </c>
      <c r="F222" s="23"/>
      <c r="H222" s="52"/>
      <c r="I222" s="53"/>
      <c r="J222" s="73"/>
      <c r="K222" s="1"/>
      <c r="O222" s="4"/>
      <c r="R222" s="1"/>
    </row>
    <row r="223" spans="1:18" x14ac:dyDescent="0.25">
      <c r="B223" s="24" t="s">
        <v>23</v>
      </c>
      <c r="C223" s="36">
        <v>42827</v>
      </c>
      <c r="D223" s="27" t="s">
        <v>3</v>
      </c>
      <c r="E223" s="23"/>
      <c r="F223" s="23"/>
      <c r="H223" s="56"/>
      <c r="I223" s="55"/>
      <c r="J223" s="55"/>
      <c r="K223" s="1"/>
      <c r="O223" s="4"/>
      <c r="R223" s="1"/>
    </row>
    <row r="224" spans="1:18" x14ac:dyDescent="0.25">
      <c r="B224" s="24" t="s">
        <v>23</v>
      </c>
      <c r="C224" s="36">
        <v>42827</v>
      </c>
      <c r="D224" s="27" t="s">
        <v>3</v>
      </c>
      <c r="E224" s="23"/>
      <c r="F224" s="23"/>
      <c r="H224" s="52"/>
      <c r="I224" s="53"/>
      <c r="J224" s="63"/>
      <c r="K224" s="1"/>
      <c r="O224" s="4"/>
      <c r="R224" s="1"/>
    </row>
    <row r="225" spans="1:18" x14ac:dyDescent="0.25">
      <c r="B225" s="24" t="s">
        <v>23</v>
      </c>
      <c r="C225" s="36">
        <v>42827</v>
      </c>
      <c r="D225" s="27" t="s">
        <v>3</v>
      </c>
      <c r="E225" s="23"/>
      <c r="F225" s="23"/>
      <c r="H225" s="52"/>
      <c r="I225" s="53"/>
      <c r="J225" s="63"/>
      <c r="K225" s="1"/>
      <c r="O225" s="4"/>
      <c r="R225" s="1"/>
    </row>
    <row r="226" spans="1:18" x14ac:dyDescent="0.25">
      <c r="A226" s="48" t="s">
        <v>119</v>
      </c>
      <c r="B226" s="32" t="s">
        <v>25</v>
      </c>
      <c r="C226" s="36">
        <v>42828</v>
      </c>
      <c r="D226" s="33" t="s">
        <v>72</v>
      </c>
      <c r="E226" s="33" t="s">
        <v>129</v>
      </c>
      <c r="F226" s="27"/>
      <c r="H226" s="52"/>
      <c r="I226" s="53"/>
      <c r="J226" s="63"/>
      <c r="K226" s="1"/>
      <c r="O226" s="4"/>
      <c r="R226" s="1"/>
    </row>
    <row r="227" spans="1:18" x14ac:dyDescent="0.25">
      <c r="B227" s="24" t="s">
        <v>26</v>
      </c>
      <c r="C227" s="36">
        <v>42829</v>
      </c>
      <c r="D227" s="33" t="s">
        <v>73</v>
      </c>
      <c r="E227" s="33" t="s">
        <v>0</v>
      </c>
      <c r="F227" s="27"/>
      <c r="H227" s="56"/>
      <c r="I227" s="55"/>
      <c r="J227" s="55"/>
      <c r="K227" s="1"/>
      <c r="O227" s="4"/>
      <c r="R227" s="1"/>
    </row>
    <row r="228" spans="1:18" x14ac:dyDescent="0.25">
      <c r="B228" s="24" t="s">
        <v>27</v>
      </c>
      <c r="C228" s="36">
        <v>42830</v>
      </c>
      <c r="D228" s="33" t="s">
        <v>95</v>
      </c>
      <c r="E228" s="33" t="s">
        <v>123</v>
      </c>
      <c r="F228" s="27"/>
      <c r="H228" s="62"/>
      <c r="I228" s="53"/>
      <c r="J228" s="63"/>
      <c r="K228" s="1"/>
      <c r="O228" s="4"/>
      <c r="R228" s="1"/>
    </row>
    <row r="229" spans="1:18" x14ac:dyDescent="0.25">
      <c r="B229" s="24" t="s">
        <v>29</v>
      </c>
      <c r="C229" s="36">
        <v>42831</v>
      </c>
      <c r="D229" s="33" t="s">
        <v>93</v>
      </c>
      <c r="E229" s="33"/>
      <c r="F229" s="36"/>
      <c r="H229" s="62"/>
      <c r="I229" s="53"/>
      <c r="J229" s="63"/>
      <c r="K229" s="1"/>
      <c r="O229" s="4"/>
      <c r="R229" s="1"/>
    </row>
    <row r="230" spans="1:18" x14ac:dyDescent="0.25">
      <c r="B230" s="24" t="s">
        <v>20</v>
      </c>
      <c r="C230" s="36">
        <v>42832</v>
      </c>
      <c r="D230" s="33" t="s">
        <v>46</v>
      </c>
      <c r="E230" s="33"/>
      <c r="F230" s="28"/>
      <c r="H230" s="61"/>
      <c r="I230" s="55"/>
      <c r="J230" s="55"/>
      <c r="K230" s="1"/>
      <c r="O230" s="4"/>
      <c r="R230" s="1"/>
    </row>
    <row r="231" spans="1:18" x14ac:dyDescent="0.25">
      <c r="B231" s="24" t="s">
        <v>21</v>
      </c>
      <c r="C231" s="36">
        <v>42833</v>
      </c>
      <c r="D231" s="27" t="s">
        <v>78</v>
      </c>
      <c r="E231" s="23" t="s">
        <v>2</v>
      </c>
      <c r="F231" s="23"/>
      <c r="H231" s="62"/>
      <c r="I231" s="53"/>
      <c r="J231" s="63"/>
      <c r="K231" s="1"/>
      <c r="O231" s="4"/>
      <c r="R231" s="1"/>
    </row>
    <row r="232" spans="1:18" x14ac:dyDescent="0.25">
      <c r="B232" s="24" t="s">
        <v>21</v>
      </c>
      <c r="C232" s="36">
        <v>42833</v>
      </c>
      <c r="D232" s="27" t="s">
        <v>78</v>
      </c>
      <c r="E232" s="23" t="s">
        <v>2</v>
      </c>
      <c r="F232" s="23"/>
      <c r="H232" s="62"/>
      <c r="I232" s="53"/>
      <c r="J232" s="63"/>
      <c r="K232" s="1"/>
      <c r="O232" s="4"/>
      <c r="R232" s="1"/>
    </row>
    <row r="233" spans="1:18" x14ac:dyDescent="0.25">
      <c r="B233" s="24" t="s">
        <v>23</v>
      </c>
      <c r="C233" s="36">
        <v>42834</v>
      </c>
      <c r="D233" s="27" t="s">
        <v>11</v>
      </c>
      <c r="E233" s="23"/>
      <c r="F233" s="23"/>
      <c r="H233" s="62"/>
      <c r="I233" s="53"/>
      <c r="J233" s="63"/>
      <c r="K233" s="1"/>
      <c r="O233" s="4"/>
      <c r="R233" s="1"/>
    </row>
    <row r="234" spans="1:18" x14ac:dyDescent="0.25">
      <c r="B234" s="24" t="s">
        <v>23</v>
      </c>
      <c r="C234" s="36">
        <v>42834</v>
      </c>
      <c r="D234" s="27" t="s">
        <v>11</v>
      </c>
      <c r="E234" s="23"/>
      <c r="F234" s="23"/>
      <c r="H234" s="61"/>
      <c r="I234" s="55"/>
      <c r="J234" s="55"/>
      <c r="K234" s="1"/>
      <c r="O234" s="4"/>
      <c r="R234" s="1"/>
    </row>
    <row r="235" spans="1:18" x14ac:dyDescent="0.25">
      <c r="B235" s="24" t="s">
        <v>23</v>
      </c>
      <c r="C235" s="36">
        <v>42834</v>
      </c>
      <c r="D235" s="27" t="s">
        <v>11</v>
      </c>
      <c r="E235" s="23"/>
      <c r="F235" s="23"/>
      <c r="H235" s="62"/>
      <c r="I235" s="53"/>
      <c r="J235" s="55"/>
      <c r="K235" s="1"/>
      <c r="O235" s="4"/>
      <c r="R235" s="1"/>
    </row>
    <row r="236" spans="1:18" x14ac:dyDescent="0.25">
      <c r="A236" s="48" t="s">
        <v>120</v>
      </c>
      <c r="B236" s="24" t="s">
        <v>25</v>
      </c>
      <c r="C236" s="36">
        <v>42835</v>
      </c>
      <c r="D236" s="33" t="s">
        <v>38</v>
      </c>
      <c r="E236" s="33"/>
      <c r="F236" s="36"/>
      <c r="H236" s="62"/>
      <c r="I236" s="53"/>
      <c r="J236" s="55"/>
      <c r="K236" s="1"/>
      <c r="O236" s="4"/>
      <c r="R236" s="1"/>
    </row>
    <row r="237" spans="1:18" x14ac:dyDescent="0.25">
      <c r="B237" s="24" t="s">
        <v>26</v>
      </c>
      <c r="C237" s="36">
        <v>42836</v>
      </c>
      <c r="D237" s="33" t="s">
        <v>75</v>
      </c>
      <c r="E237" s="33" t="s">
        <v>17</v>
      </c>
      <c r="F237" s="28"/>
      <c r="H237" s="3"/>
      <c r="J237" s="1"/>
      <c r="K237" s="1"/>
      <c r="O237" s="4"/>
      <c r="R237" s="1"/>
    </row>
    <row r="238" spans="1:18" x14ac:dyDescent="0.25">
      <c r="B238" s="24" t="s">
        <v>27</v>
      </c>
      <c r="C238" s="36">
        <v>42837</v>
      </c>
      <c r="D238" s="33" t="s">
        <v>76</v>
      </c>
      <c r="E238" s="33" t="s">
        <v>62</v>
      </c>
      <c r="F238" s="27"/>
      <c r="H238" s="56"/>
      <c r="I238" s="55"/>
      <c r="J238" s="54"/>
    </row>
    <row r="239" spans="1:18" x14ac:dyDescent="0.25">
      <c r="B239" s="24" t="s">
        <v>29</v>
      </c>
      <c r="C239" s="36">
        <v>42838</v>
      </c>
      <c r="D239" s="33" t="s">
        <v>77</v>
      </c>
      <c r="E239" s="33" t="s">
        <v>62</v>
      </c>
      <c r="F239" s="27"/>
      <c r="H239" s="56"/>
      <c r="I239" s="55"/>
      <c r="J239" s="54"/>
    </row>
    <row r="240" spans="1:18" x14ac:dyDescent="0.25">
      <c r="B240" s="24" t="s">
        <v>20</v>
      </c>
      <c r="C240" s="36">
        <v>42839</v>
      </c>
      <c r="D240" s="33" t="s">
        <v>96</v>
      </c>
      <c r="E240" s="33"/>
      <c r="F240" s="27"/>
      <c r="H240" s="56"/>
      <c r="I240" s="55"/>
      <c r="J240" s="54"/>
    </row>
    <row r="241" spans="1:10" x14ac:dyDescent="0.25">
      <c r="B241" s="24" t="s">
        <v>21</v>
      </c>
      <c r="C241" s="36">
        <v>42840</v>
      </c>
      <c r="D241" s="27" t="s">
        <v>49</v>
      </c>
      <c r="E241" s="23"/>
      <c r="F241" s="23"/>
      <c r="H241" s="56"/>
      <c r="I241" s="55"/>
      <c r="J241" s="54"/>
    </row>
    <row r="242" spans="1:10" x14ac:dyDescent="0.25">
      <c r="B242" s="24" t="s">
        <v>21</v>
      </c>
      <c r="C242" s="36">
        <v>42840</v>
      </c>
      <c r="D242" s="27" t="s">
        <v>49</v>
      </c>
      <c r="E242" s="23"/>
      <c r="F242" s="23"/>
      <c r="H242" s="56"/>
      <c r="I242" s="55"/>
      <c r="J242" s="54"/>
    </row>
    <row r="243" spans="1:10" x14ac:dyDescent="0.25">
      <c r="B243" s="24" t="s">
        <v>23</v>
      </c>
      <c r="C243" s="36">
        <v>42841</v>
      </c>
      <c r="D243" s="27" t="s">
        <v>74</v>
      </c>
      <c r="E243" s="23" t="s">
        <v>0</v>
      </c>
      <c r="F243" s="23"/>
      <c r="H243" s="56"/>
      <c r="I243" s="55"/>
      <c r="J243" s="54"/>
    </row>
    <row r="244" spans="1:10" x14ac:dyDescent="0.25">
      <c r="B244" s="24" t="s">
        <v>23</v>
      </c>
      <c r="C244" s="36">
        <v>42841</v>
      </c>
      <c r="D244" s="27" t="s">
        <v>74</v>
      </c>
      <c r="E244" s="23" t="s">
        <v>0</v>
      </c>
      <c r="F244" s="23"/>
      <c r="H244" s="52"/>
      <c r="I244" s="53"/>
      <c r="J244" s="54"/>
    </row>
    <row r="245" spans="1:10" x14ac:dyDescent="0.25">
      <c r="B245" s="24" t="s">
        <v>23</v>
      </c>
      <c r="C245" s="36">
        <v>42841</v>
      </c>
      <c r="D245" s="27" t="s">
        <v>74</v>
      </c>
      <c r="E245" s="23" t="s">
        <v>0</v>
      </c>
      <c r="F245" s="23"/>
      <c r="H245" s="52"/>
      <c r="I245" s="53"/>
      <c r="J245" s="54"/>
    </row>
    <row r="246" spans="1:10" x14ac:dyDescent="0.25">
      <c r="B246" s="24" t="s">
        <v>25</v>
      </c>
      <c r="C246" s="36">
        <v>42842</v>
      </c>
      <c r="D246" s="27" t="s">
        <v>96</v>
      </c>
      <c r="E246" s="23"/>
      <c r="F246" s="44" t="s">
        <v>2</v>
      </c>
      <c r="H246" s="52"/>
      <c r="I246" s="53"/>
      <c r="J246" s="54"/>
    </row>
    <row r="247" spans="1:10" x14ac:dyDescent="0.25">
      <c r="B247" s="24" t="s">
        <v>25</v>
      </c>
      <c r="C247" s="36">
        <v>42842</v>
      </c>
      <c r="D247" s="27" t="s">
        <v>96</v>
      </c>
      <c r="E247" s="23"/>
      <c r="F247" s="44" t="s">
        <v>2</v>
      </c>
      <c r="H247" s="56"/>
      <c r="I247" s="55"/>
      <c r="J247" s="54"/>
    </row>
    <row r="248" spans="1:10" x14ac:dyDescent="0.25">
      <c r="B248" s="24" t="s">
        <v>25</v>
      </c>
      <c r="C248" s="36">
        <v>42842</v>
      </c>
      <c r="D248" s="27" t="s">
        <v>96</v>
      </c>
      <c r="E248" s="23"/>
      <c r="F248" s="44" t="s">
        <v>2</v>
      </c>
      <c r="H248" s="3"/>
      <c r="I248" s="3"/>
      <c r="J248" s="9"/>
    </row>
    <row r="249" spans="1:10" x14ac:dyDescent="0.25">
      <c r="A249" s="48" t="s">
        <v>121</v>
      </c>
      <c r="B249" s="24" t="s">
        <v>26</v>
      </c>
      <c r="C249" s="36">
        <v>42843</v>
      </c>
      <c r="D249" s="36" t="s">
        <v>74</v>
      </c>
      <c r="E249" s="36" t="s">
        <v>0</v>
      </c>
      <c r="F249" s="33"/>
      <c r="H249" s="3"/>
      <c r="I249" s="3"/>
      <c r="J249" s="9"/>
    </row>
    <row r="250" spans="1:10" x14ac:dyDescent="0.25">
      <c r="B250" s="24" t="s">
        <v>27</v>
      </c>
      <c r="C250" s="36">
        <v>42844</v>
      </c>
      <c r="D250" s="33" t="s">
        <v>49</v>
      </c>
      <c r="E250" s="33"/>
      <c r="F250" s="36"/>
      <c r="H250" s="3"/>
      <c r="I250" s="3"/>
      <c r="J250" s="9"/>
    </row>
    <row r="251" spans="1:10" x14ac:dyDescent="0.25">
      <c r="B251" s="24" t="s">
        <v>29</v>
      </c>
      <c r="C251" s="36">
        <v>42845</v>
      </c>
      <c r="D251" s="36" t="s">
        <v>11</v>
      </c>
      <c r="E251" s="36"/>
      <c r="F251" s="36"/>
      <c r="H251" s="3"/>
      <c r="I251" s="3"/>
      <c r="J251" s="9"/>
    </row>
    <row r="252" spans="1:10" x14ac:dyDescent="0.25">
      <c r="B252" s="24" t="s">
        <v>20</v>
      </c>
      <c r="C252" s="36">
        <v>42846</v>
      </c>
      <c r="D252" s="36" t="s">
        <v>78</v>
      </c>
      <c r="E252" s="36" t="s">
        <v>2</v>
      </c>
      <c r="F252" s="60" t="s">
        <v>38</v>
      </c>
      <c r="H252" s="3"/>
      <c r="I252" s="3"/>
      <c r="J252" s="9"/>
    </row>
    <row r="253" spans="1:10" x14ac:dyDescent="0.25">
      <c r="B253" s="24" t="s">
        <v>21</v>
      </c>
      <c r="C253" s="36">
        <v>42847</v>
      </c>
      <c r="D253" s="27" t="s">
        <v>77</v>
      </c>
      <c r="E253" s="23" t="s">
        <v>62</v>
      </c>
      <c r="F253" s="23"/>
      <c r="H253" s="3"/>
      <c r="I253" s="3"/>
      <c r="J253" s="9"/>
    </row>
    <row r="254" spans="1:10" x14ac:dyDescent="0.25">
      <c r="B254" s="24" t="s">
        <v>21</v>
      </c>
      <c r="C254" s="36">
        <v>42847</v>
      </c>
      <c r="D254" s="27" t="s">
        <v>77</v>
      </c>
      <c r="E254" s="23" t="s">
        <v>62</v>
      </c>
      <c r="F254" s="23"/>
    </row>
    <row r="255" spans="1:10" x14ac:dyDescent="0.25">
      <c r="B255" s="24" t="s">
        <v>23</v>
      </c>
      <c r="C255" s="36">
        <v>42848</v>
      </c>
      <c r="D255" s="27" t="s">
        <v>76</v>
      </c>
      <c r="E255" s="23" t="s">
        <v>62</v>
      </c>
      <c r="F255" s="23"/>
    </row>
    <row r="256" spans="1:10" x14ac:dyDescent="0.25">
      <c r="B256" s="24" t="s">
        <v>23</v>
      </c>
      <c r="C256" s="36">
        <v>42848</v>
      </c>
      <c r="D256" s="27" t="s">
        <v>76</v>
      </c>
      <c r="E256" s="23" t="s">
        <v>62</v>
      </c>
      <c r="F256" s="23"/>
    </row>
    <row r="257" spans="1:7" x14ac:dyDescent="0.25">
      <c r="B257" s="24" t="s">
        <v>23</v>
      </c>
      <c r="C257" s="36">
        <v>42848</v>
      </c>
      <c r="D257" s="27" t="s">
        <v>76</v>
      </c>
      <c r="E257" s="23" t="s">
        <v>62</v>
      </c>
      <c r="F257" s="23"/>
    </row>
    <row r="258" spans="1:7" x14ac:dyDescent="0.25">
      <c r="A258" s="48" t="s">
        <v>122</v>
      </c>
      <c r="B258" s="24" t="s">
        <v>25</v>
      </c>
      <c r="C258" s="36">
        <v>42849</v>
      </c>
      <c r="D258" s="36" t="s">
        <v>3</v>
      </c>
      <c r="E258" s="36"/>
      <c r="F258" s="46"/>
    </row>
    <row r="259" spans="1:7" x14ac:dyDescent="0.25">
      <c r="B259" s="24" t="s">
        <v>26</v>
      </c>
      <c r="C259" s="36">
        <v>42850</v>
      </c>
      <c r="D259" s="33" t="s">
        <v>15</v>
      </c>
      <c r="E259" s="33" t="s">
        <v>2</v>
      </c>
      <c r="F259" s="33"/>
    </row>
    <row r="260" spans="1:7" x14ac:dyDescent="0.25">
      <c r="B260" s="24" t="s">
        <v>27</v>
      </c>
      <c r="C260" s="36">
        <v>42851</v>
      </c>
      <c r="D260" s="33" t="s">
        <v>79</v>
      </c>
      <c r="E260" s="33"/>
      <c r="F260" s="33" t="s">
        <v>128</v>
      </c>
    </row>
    <row r="261" spans="1:7" x14ac:dyDescent="0.25">
      <c r="B261" s="24" t="s">
        <v>29</v>
      </c>
      <c r="C261" s="36">
        <v>42852</v>
      </c>
      <c r="D261" s="33" t="s">
        <v>14</v>
      </c>
      <c r="E261" s="33"/>
      <c r="F261" s="46"/>
    </row>
    <row r="262" spans="1:7" x14ac:dyDescent="0.25">
      <c r="B262" s="24" t="s">
        <v>20</v>
      </c>
      <c r="C262" s="36">
        <v>42853</v>
      </c>
      <c r="D262" s="33" t="s">
        <v>51</v>
      </c>
      <c r="E262" s="34" t="s">
        <v>126</v>
      </c>
      <c r="F262" s="33"/>
      <c r="G262" s="1" t="s">
        <v>139</v>
      </c>
    </row>
    <row r="263" spans="1:7" x14ac:dyDescent="0.25">
      <c r="B263" s="24" t="s">
        <v>21</v>
      </c>
      <c r="C263" s="36">
        <v>42854</v>
      </c>
      <c r="D263" s="27" t="s">
        <v>75</v>
      </c>
      <c r="E263" s="23" t="s">
        <v>17</v>
      </c>
      <c r="F263" s="23"/>
    </row>
    <row r="264" spans="1:7" x14ac:dyDescent="0.25">
      <c r="B264" s="24" t="s">
        <v>21</v>
      </c>
      <c r="C264" s="36">
        <v>42854</v>
      </c>
      <c r="D264" s="27" t="s">
        <v>75</v>
      </c>
      <c r="E264" s="23" t="s">
        <v>17</v>
      </c>
      <c r="F264" s="23"/>
    </row>
    <row r="265" spans="1:7" x14ac:dyDescent="0.25">
      <c r="B265" s="24" t="s">
        <v>23</v>
      </c>
      <c r="C265" s="36">
        <v>42855</v>
      </c>
      <c r="D265" s="27" t="s">
        <v>38</v>
      </c>
      <c r="E265" s="23"/>
      <c r="F265" s="23"/>
    </row>
    <row r="266" spans="1:7" x14ac:dyDescent="0.25">
      <c r="B266" s="24" t="s">
        <v>23</v>
      </c>
      <c r="C266" s="36">
        <v>42855</v>
      </c>
      <c r="D266" s="27" t="s">
        <v>38</v>
      </c>
      <c r="E266" s="23"/>
      <c r="F266" s="23"/>
    </row>
    <row r="267" spans="1:7" x14ac:dyDescent="0.25">
      <c r="B267" s="24" t="s">
        <v>23</v>
      </c>
      <c r="C267" s="36">
        <v>42855</v>
      </c>
      <c r="D267" s="27" t="s">
        <v>38</v>
      </c>
      <c r="E267" s="23"/>
      <c r="F267" s="23"/>
    </row>
    <row r="268" spans="1:7" x14ac:dyDescent="0.25">
      <c r="B268" s="24"/>
      <c r="C268" s="36"/>
      <c r="D268" s="27"/>
      <c r="E268" s="23"/>
      <c r="F268" s="23"/>
    </row>
    <row r="269" spans="1:7" x14ac:dyDescent="0.25">
      <c r="B269" s="24"/>
      <c r="C269" s="36"/>
      <c r="D269" s="27"/>
      <c r="E269" s="23"/>
      <c r="F269" s="23"/>
    </row>
    <row r="270" spans="1:7" x14ac:dyDescent="0.25">
      <c r="B270" s="24"/>
      <c r="C270" s="36"/>
      <c r="D270" s="27"/>
      <c r="E270" s="23"/>
      <c r="F270" s="23"/>
    </row>
    <row r="271" spans="1:7" x14ac:dyDescent="0.25">
      <c r="B271" s="24"/>
      <c r="C271" s="36"/>
      <c r="D271" s="27"/>
      <c r="E271" s="27"/>
      <c r="F271" s="36"/>
    </row>
    <row r="272" spans="1:7" x14ac:dyDescent="0.25">
      <c r="B272" s="24"/>
      <c r="C272" s="36"/>
      <c r="D272" s="27"/>
      <c r="E272" s="27"/>
      <c r="F272" s="46"/>
    </row>
    <row r="273" spans="2:6" x14ac:dyDescent="0.25">
      <c r="B273" s="24"/>
      <c r="C273" s="36"/>
      <c r="D273" s="27"/>
      <c r="E273" s="27"/>
      <c r="F273" s="36"/>
    </row>
    <row r="274" spans="2:6" x14ac:dyDescent="0.25">
      <c r="B274" s="24"/>
      <c r="C274" s="36"/>
      <c r="D274" s="27"/>
      <c r="E274" s="27"/>
      <c r="F274" s="36"/>
    </row>
    <row r="275" spans="2:6" x14ac:dyDescent="0.25">
      <c r="B275" s="24"/>
      <c r="C275" s="36"/>
      <c r="D275" s="27"/>
      <c r="E275" s="23"/>
      <c r="F275" s="23"/>
    </row>
    <row r="276" spans="2:6" x14ac:dyDescent="0.25">
      <c r="B276" s="24"/>
      <c r="C276" s="36"/>
      <c r="D276" s="27"/>
      <c r="E276" s="23"/>
      <c r="F276" s="23"/>
    </row>
    <row r="277" spans="2:6" x14ac:dyDescent="0.25">
      <c r="B277" s="24"/>
      <c r="C277" s="36"/>
      <c r="D277" s="27"/>
      <c r="E277" s="23" t="s">
        <v>123</v>
      </c>
      <c r="F277" s="23"/>
    </row>
    <row r="278" spans="2:6" x14ac:dyDescent="0.25">
      <c r="B278" s="24"/>
      <c r="C278" s="36"/>
      <c r="D278" s="27"/>
      <c r="E278" s="23" t="s">
        <v>123</v>
      </c>
      <c r="F278" s="23"/>
    </row>
    <row r="279" spans="2:6" x14ac:dyDescent="0.25">
      <c r="B279" s="24"/>
      <c r="C279" s="36"/>
      <c r="D279" s="27"/>
      <c r="E279" s="23" t="s">
        <v>123</v>
      </c>
      <c r="F279" s="23"/>
    </row>
    <row r="280" spans="2:6" x14ac:dyDescent="0.25">
      <c r="B280" s="24"/>
      <c r="C280" s="36"/>
      <c r="D280" s="27"/>
      <c r="E280" s="23" t="s">
        <v>0</v>
      </c>
      <c r="F280" s="23"/>
    </row>
    <row r="281" spans="2:6" x14ac:dyDescent="0.25">
      <c r="B281" s="24"/>
      <c r="C281" s="36"/>
      <c r="D281" s="27"/>
      <c r="E281" s="23" t="s">
        <v>0</v>
      </c>
      <c r="F281" s="23"/>
    </row>
    <row r="282" spans="2:6" x14ac:dyDescent="0.25">
      <c r="B282" s="24"/>
      <c r="C282" s="36"/>
      <c r="D282" s="27"/>
      <c r="E282" s="23" t="s">
        <v>0</v>
      </c>
      <c r="F282" s="23"/>
    </row>
    <row r="283" spans="2:6" x14ac:dyDescent="0.25">
      <c r="B283" s="24"/>
      <c r="C283" s="36"/>
      <c r="D283" s="27"/>
      <c r="E283" s="27"/>
      <c r="F283" s="46" t="s">
        <v>2</v>
      </c>
    </row>
    <row r="284" spans="2:6" x14ac:dyDescent="0.25">
      <c r="B284" s="24"/>
      <c r="C284" s="36"/>
      <c r="D284" s="27"/>
      <c r="E284" s="27" t="s">
        <v>11</v>
      </c>
      <c r="F284" s="46"/>
    </row>
    <row r="285" spans="2:6" x14ac:dyDescent="0.25">
      <c r="B285" s="24"/>
      <c r="C285" s="36"/>
      <c r="D285" s="27"/>
      <c r="E285" s="27"/>
      <c r="F285" s="46"/>
    </row>
    <row r="286" spans="2:6" x14ac:dyDescent="0.25">
      <c r="B286" s="24"/>
      <c r="C286" s="36"/>
      <c r="D286" s="27"/>
      <c r="E286" s="27"/>
      <c r="F286" s="46"/>
    </row>
    <row r="287" spans="2:6" x14ac:dyDescent="0.25">
      <c r="B287" s="24"/>
      <c r="C287" s="36"/>
      <c r="D287" s="27"/>
      <c r="E287" s="23" t="s">
        <v>129</v>
      </c>
      <c r="F287" s="23"/>
    </row>
    <row r="288" spans="2:6" x14ac:dyDescent="0.25">
      <c r="B288" s="24"/>
      <c r="C288" s="36"/>
      <c r="D288" s="27"/>
      <c r="E288" s="23" t="s">
        <v>129</v>
      </c>
      <c r="F288" s="23"/>
    </row>
    <row r="289" spans="2:6" x14ac:dyDescent="0.25">
      <c r="B289" s="24"/>
      <c r="C289" s="36"/>
      <c r="D289" s="28"/>
      <c r="E289" s="23"/>
      <c r="F289" s="23"/>
    </row>
    <row r="290" spans="2:6" x14ac:dyDescent="0.25">
      <c r="B290" s="24"/>
      <c r="C290" s="36"/>
      <c r="D290" s="28"/>
      <c r="E290" s="23"/>
      <c r="F290" s="23"/>
    </row>
    <row r="291" spans="2:6" x14ac:dyDescent="0.25">
      <c r="B291" s="24"/>
      <c r="C291" s="36"/>
      <c r="D291" s="28"/>
      <c r="E291" s="23"/>
      <c r="F291" s="23"/>
    </row>
    <row r="292" spans="2:6" x14ac:dyDescent="0.25">
      <c r="B292" s="24"/>
      <c r="C292" s="36"/>
      <c r="D292" s="28"/>
    </row>
    <row r="293" spans="2:6" x14ac:dyDescent="0.25">
      <c r="B293" s="24"/>
      <c r="C293" s="36"/>
      <c r="D293" s="28"/>
    </row>
    <row r="294" spans="2:6" x14ac:dyDescent="0.25">
      <c r="B294" s="24"/>
      <c r="C294" s="36"/>
      <c r="D294" s="28"/>
    </row>
    <row r="295" spans="2:6" x14ac:dyDescent="0.25">
      <c r="B295" s="24"/>
      <c r="C295" s="36"/>
      <c r="D295" s="28"/>
    </row>
    <row r="296" spans="2:6" x14ac:dyDescent="0.25">
      <c r="B296" s="24"/>
      <c r="C296" s="36"/>
      <c r="D296" s="28"/>
    </row>
    <row r="297" spans="2:6" x14ac:dyDescent="0.25">
      <c r="B297" s="24"/>
      <c r="C297" s="36"/>
      <c r="D297" s="28"/>
    </row>
    <row r="298" spans="2:6" x14ac:dyDescent="0.25">
      <c r="B298" s="24"/>
      <c r="C298" s="36"/>
      <c r="D298" s="28"/>
    </row>
    <row r="299" spans="2:6" x14ac:dyDescent="0.25">
      <c r="B299" s="24"/>
      <c r="C299" s="36"/>
      <c r="D299" s="28"/>
    </row>
    <row r="300" spans="2:6" x14ac:dyDescent="0.25">
      <c r="B300" s="24"/>
      <c r="C300" s="36"/>
      <c r="D300" s="28"/>
    </row>
  </sheetData>
  <sortState ref="H6:J271">
    <sortCondition ref="J6:J271"/>
  </sortState>
  <mergeCells count="1">
    <mergeCell ref="B1:E1"/>
  </mergeCells>
  <conditionalFormatting sqref="B2:D300">
    <cfRule type="expression" dxfId="1" priority="2">
      <formula>AND($C2&lt;&gt;"",OR(MOD(WEEKDAY($C2),7)&lt;2,COUNTIF(Fériés,$C2)))</formula>
    </cfRule>
  </conditionalFormatting>
  <conditionalFormatting sqref="D2:D300">
    <cfRule type="expression" dxfId="0" priority="1">
      <formula>$G2="n"</formula>
    </cfRule>
  </conditionalFormatting>
  <pageMargins left="0.23622047244094491" right="0.15748031496062992" top="0.35433070866141736" bottom="0.35433070866141736" header="0.19685039370078741" footer="0.19685039370078741"/>
  <pageSetup paperSize="9" scale="75" fitToHeight="0" orientation="landscape" horizontalDpi="300" verticalDpi="300" r:id="rId1"/>
  <headerFooter>
    <oddHeader>&amp;C&amp;F</oddHeader>
    <oddFooter>&amp;RImprimé le 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éinitCal">
                <anchor>
                  <from>
                    <xdr:col>7</xdr:col>
                    <xdr:colOff>180975</xdr:colOff>
                    <xdr:row>0</xdr:row>
                    <xdr:rowOff>361950</xdr:rowOff>
                  </from>
                  <to>
                    <xdr:col>8</xdr:col>
                    <xdr:colOff>752475</xdr:colOff>
                    <xdr:row>0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jListe">
                <anchor>
                  <from>
                    <xdr:col>9</xdr:col>
                    <xdr:colOff>314325</xdr:colOff>
                    <xdr:row>0</xdr:row>
                    <xdr:rowOff>352425</xdr:rowOff>
                  </from>
                  <to>
                    <xdr:col>9</xdr:col>
                    <xdr:colOff>1647825</xdr:colOff>
                    <xdr:row>0</xdr:row>
                    <xdr:rowOff>819150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88"/>
  <sheetViews>
    <sheetView workbookViewId="0">
      <selection activeCell="L5" sqref="L5"/>
    </sheetView>
  </sheetViews>
  <sheetFormatPr baseColWidth="10" defaultRowHeight="15" x14ac:dyDescent="0.25"/>
  <cols>
    <col min="1" max="1" width="22.7109375" customWidth="1"/>
    <col min="2" max="3" width="11.42578125" style="80" customWidth="1"/>
    <col min="10" max="10" width="12.7109375" customWidth="1"/>
    <col min="11" max="11" width="12.5703125" bestFit="1" customWidth="1"/>
    <col min="12" max="12" width="20.7109375" customWidth="1"/>
  </cols>
  <sheetData>
    <row r="1" spans="1:12" x14ac:dyDescent="0.25">
      <c r="A1" s="73" t="s">
        <v>35</v>
      </c>
      <c r="B1" s="88"/>
      <c r="C1" s="88"/>
      <c r="F1" s="78">
        <f>YEAR(J2)</f>
        <v>2016</v>
      </c>
      <c r="I1" s="92" t="s">
        <v>131</v>
      </c>
      <c r="J1" s="92"/>
      <c r="K1" s="92" t="s">
        <v>136</v>
      </c>
      <c r="L1" s="92"/>
    </row>
    <row r="2" spans="1:12" x14ac:dyDescent="0.25">
      <c r="A2" s="73" t="s">
        <v>81</v>
      </c>
      <c r="B2" s="88"/>
      <c r="C2" s="88"/>
      <c r="F2" s="79">
        <f>DATE(F1,1,1)</f>
        <v>42370</v>
      </c>
      <c r="I2" s="81" t="s">
        <v>132</v>
      </c>
      <c r="J2" s="87">
        <v>42675</v>
      </c>
      <c r="K2" s="81" t="s">
        <v>137</v>
      </c>
      <c r="L2" s="83">
        <v>42674</v>
      </c>
    </row>
    <row r="3" spans="1:12" x14ac:dyDescent="0.25">
      <c r="A3" s="73" t="s">
        <v>80</v>
      </c>
      <c r="B3" s="88"/>
      <c r="C3" s="88"/>
      <c r="F3" s="79">
        <f ca="1">JPAQUES(F1)</f>
        <v>42456</v>
      </c>
      <c r="I3" s="81" t="s">
        <v>133</v>
      </c>
      <c r="J3" s="87">
        <v>42855</v>
      </c>
      <c r="K3" s="81" t="s">
        <v>134</v>
      </c>
      <c r="L3" s="82" t="s">
        <v>34</v>
      </c>
    </row>
    <row r="4" spans="1:12" x14ac:dyDescent="0.25">
      <c r="A4" s="54" t="s">
        <v>47</v>
      </c>
      <c r="B4" s="88"/>
      <c r="C4" s="88"/>
      <c r="F4" s="79">
        <f ca="1">F3+1</f>
        <v>42457</v>
      </c>
      <c r="K4" s="81" t="s">
        <v>135</v>
      </c>
      <c r="L4" s="82" t="s">
        <v>42</v>
      </c>
    </row>
    <row r="5" spans="1:12" x14ac:dyDescent="0.25">
      <c r="A5" s="89" t="s">
        <v>5</v>
      </c>
      <c r="B5" s="88"/>
      <c r="C5" s="88"/>
      <c r="F5" s="79">
        <f>DATE(F1,5,1)</f>
        <v>42491</v>
      </c>
      <c r="K5" s="86" t="s">
        <v>138</v>
      </c>
      <c r="L5" s="83"/>
    </row>
    <row r="6" spans="1:12" x14ac:dyDescent="0.25">
      <c r="A6" s="73" t="s">
        <v>37</v>
      </c>
      <c r="B6" s="88"/>
      <c r="C6" s="88"/>
      <c r="F6" s="79">
        <f>DATE(2016,5,8)</f>
        <v>42498</v>
      </c>
      <c r="K6" s="81" t="s">
        <v>134</v>
      </c>
      <c r="L6" s="82"/>
    </row>
    <row r="7" spans="1:12" x14ac:dyDescent="0.25">
      <c r="A7" s="54" t="s">
        <v>48</v>
      </c>
      <c r="B7" s="88"/>
      <c r="C7" s="88"/>
      <c r="F7" s="79">
        <f ca="1">F3+39</f>
        <v>42495</v>
      </c>
      <c r="K7" s="81" t="s">
        <v>135</v>
      </c>
      <c r="L7" s="82"/>
    </row>
    <row r="8" spans="1:12" x14ac:dyDescent="0.25">
      <c r="A8" s="54" t="s">
        <v>1</v>
      </c>
      <c r="B8" s="88"/>
      <c r="C8" s="88"/>
      <c r="F8" s="79">
        <f ca="1">F3+49</f>
        <v>42505</v>
      </c>
    </row>
    <row r="9" spans="1:12" x14ac:dyDescent="0.25">
      <c r="A9" s="54" t="s">
        <v>50</v>
      </c>
      <c r="B9" s="88"/>
      <c r="C9" s="88"/>
      <c r="F9" s="79">
        <f ca="1">F3+50</f>
        <v>42506</v>
      </c>
    </row>
    <row r="10" spans="1:12" x14ac:dyDescent="0.25">
      <c r="A10" s="54" t="s">
        <v>62</v>
      </c>
      <c r="B10" s="88"/>
      <c r="C10" s="88"/>
      <c r="F10" s="79">
        <f>DATE(F1,7,14)</f>
        <v>42565</v>
      </c>
    </row>
    <row r="11" spans="1:12" x14ac:dyDescent="0.25">
      <c r="A11" s="54" t="s">
        <v>7</v>
      </c>
      <c r="B11" s="88"/>
      <c r="C11" s="88"/>
      <c r="F11" s="79">
        <f>DATE(F1,8,15)</f>
        <v>42597</v>
      </c>
    </row>
    <row r="12" spans="1:12" x14ac:dyDescent="0.25">
      <c r="A12" s="54" t="s">
        <v>4</v>
      </c>
      <c r="B12" s="88"/>
      <c r="C12" s="88"/>
      <c r="F12" s="79">
        <f>DATE(F1,11,1)</f>
        <v>42675</v>
      </c>
    </row>
    <row r="13" spans="1:12" x14ac:dyDescent="0.25">
      <c r="A13" s="89" t="s">
        <v>51</v>
      </c>
      <c r="B13" s="88"/>
      <c r="C13" s="88"/>
      <c r="F13" s="79">
        <f>DATE(F1,11,11)</f>
        <v>42685</v>
      </c>
    </row>
    <row r="14" spans="1:12" x14ac:dyDescent="0.25">
      <c r="A14" s="54" t="s">
        <v>14</v>
      </c>
      <c r="B14" s="88"/>
      <c r="C14" s="88"/>
      <c r="F14" s="79">
        <f>DATE(F1,12,25)</f>
        <v>42729</v>
      </c>
    </row>
    <row r="15" spans="1:12" x14ac:dyDescent="0.25">
      <c r="A15" s="54" t="s">
        <v>79</v>
      </c>
      <c r="B15" s="88"/>
      <c r="C15" s="88"/>
      <c r="F15" s="79">
        <f>DATE(F1+1,1,1)</f>
        <v>42736</v>
      </c>
    </row>
    <row r="16" spans="1:12" x14ac:dyDescent="0.25">
      <c r="A16" s="54" t="s">
        <v>15</v>
      </c>
      <c r="B16" s="88"/>
      <c r="C16" s="88"/>
      <c r="F16" s="79">
        <f ca="1">JPAQUES(F1+1)</f>
        <v>42841</v>
      </c>
    </row>
    <row r="17" spans="1:6" x14ac:dyDescent="0.25">
      <c r="A17" s="54" t="s">
        <v>3</v>
      </c>
      <c r="B17" s="88"/>
      <c r="C17" s="88"/>
      <c r="F17" s="79">
        <f ca="1">F16+1</f>
        <v>42842</v>
      </c>
    </row>
    <row r="18" spans="1:6" x14ac:dyDescent="0.25">
      <c r="A18" s="54" t="s">
        <v>78</v>
      </c>
      <c r="B18" s="88"/>
      <c r="C18" s="88"/>
      <c r="F18" s="79">
        <f>DATE(F1+1,5,1)</f>
        <v>42856</v>
      </c>
    </row>
    <row r="19" spans="1:6" x14ac:dyDescent="0.25">
      <c r="A19" s="54" t="s">
        <v>11</v>
      </c>
      <c r="B19" s="88"/>
      <c r="C19" s="88"/>
      <c r="F19" s="79">
        <f>DATE(F1+1,5,8)</f>
        <v>42863</v>
      </c>
    </row>
    <row r="20" spans="1:6" x14ac:dyDescent="0.25">
      <c r="A20" s="54" t="s">
        <v>49</v>
      </c>
      <c r="B20" s="88"/>
      <c r="C20" s="88"/>
      <c r="F20" s="79">
        <f ca="1">F16+39</f>
        <v>42880</v>
      </c>
    </row>
    <row r="21" spans="1:6" x14ac:dyDescent="0.25">
      <c r="A21" s="54" t="s">
        <v>74</v>
      </c>
      <c r="B21" s="88"/>
      <c r="C21" s="88"/>
      <c r="F21" s="79">
        <f ca="1">F16+49</f>
        <v>42890</v>
      </c>
    </row>
    <row r="22" spans="1:6" x14ac:dyDescent="0.25">
      <c r="A22" s="54" t="s">
        <v>96</v>
      </c>
      <c r="B22" s="88"/>
      <c r="C22" s="88"/>
      <c r="F22" s="79">
        <f ca="1">F16+50</f>
        <v>42891</v>
      </c>
    </row>
    <row r="23" spans="1:6" x14ac:dyDescent="0.25">
      <c r="A23" s="54" t="s">
        <v>77</v>
      </c>
      <c r="B23" s="88"/>
      <c r="C23" s="88"/>
      <c r="F23" s="79">
        <f>DATE(F1+1,7,14)</f>
        <v>42930</v>
      </c>
    </row>
    <row r="24" spans="1:6" x14ac:dyDescent="0.25">
      <c r="A24" s="54" t="s">
        <v>76</v>
      </c>
      <c r="B24" s="88"/>
      <c r="C24" s="88"/>
      <c r="F24" s="79">
        <f>DATE(F1+1,8,15)</f>
        <v>42962</v>
      </c>
    </row>
    <row r="25" spans="1:6" x14ac:dyDescent="0.25">
      <c r="A25" s="54" t="s">
        <v>75</v>
      </c>
      <c r="B25" s="88"/>
      <c r="C25" s="88"/>
      <c r="F25" s="79">
        <f>DATE(F1+1,11,1)</f>
        <v>43040</v>
      </c>
    </row>
    <row r="26" spans="1:6" x14ac:dyDescent="0.25">
      <c r="A26" s="54" t="s">
        <v>38</v>
      </c>
      <c r="B26" s="88"/>
      <c r="C26" s="88"/>
      <c r="F26" s="79">
        <f>DATE(F1+1,11,11)</f>
        <v>43050</v>
      </c>
    </row>
    <row r="27" spans="1:6" x14ac:dyDescent="0.25">
      <c r="A27" s="54" t="s">
        <v>46</v>
      </c>
      <c r="B27" s="88"/>
      <c r="C27" s="88"/>
      <c r="F27" s="79">
        <f>DATE(F1+1,12,25)</f>
        <v>43094</v>
      </c>
    </row>
    <row r="28" spans="1:6" x14ac:dyDescent="0.25">
      <c r="A28" s="54" t="s">
        <v>93</v>
      </c>
      <c r="B28" s="88"/>
      <c r="C28" s="88"/>
    </row>
    <row r="29" spans="1:6" x14ac:dyDescent="0.25">
      <c r="A29" s="54" t="s">
        <v>95</v>
      </c>
      <c r="B29" s="88"/>
      <c r="C29" s="88"/>
    </row>
    <row r="30" spans="1:6" x14ac:dyDescent="0.25">
      <c r="A30" s="54" t="s">
        <v>73</v>
      </c>
      <c r="B30" s="88"/>
      <c r="C30" s="88"/>
    </row>
    <row r="31" spans="1:6" x14ac:dyDescent="0.25">
      <c r="A31" s="54" t="s">
        <v>72</v>
      </c>
      <c r="B31" s="88"/>
      <c r="C31" s="88"/>
    </row>
    <row r="32" spans="1:6" x14ac:dyDescent="0.25">
      <c r="A32" s="54" t="s">
        <v>71</v>
      </c>
      <c r="B32" s="88"/>
      <c r="C32" s="88"/>
    </row>
    <row r="33" spans="1:3" x14ac:dyDescent="0.25">
      <c r="A33" s="54" t="s">
        <v>18</v>
      </c>
      <c r="B33" s="88"/>
      <c r="C33" s="88"/>
    </row>
    <row r="34" spans="1:3" x14ac:dyDescent="0.25">
      <c r="A34" s="54" t="s">
        <v>45</v>
      </c>
      <c r="B34" s="88"/>
      <c r="C34" s="88"/>
    </row>
    <row r="35" spans="1:3" x14ac:dyDescent="0.25">
      <c r="A35" s="54" t="s">
        <v>70</v>
      </c>
      <c r="B35" s="88"/>
      <c r="C35" s="88"/>
    </row>
    <row r="36" spans="1:3" x14ac:dyDescent="0.25">
      <c r="A36" s="70" t="s">
        <v>12</v>
      </c>
      <c r="B36" s="88"/>
      <c r="C36" s="88"/>
    </row>
    <row r="37" spans="1:3" x14ac:dyDescent="0.25">
      <c r="A37" s="54" t="s">
        <v>36</v>
      </c>
      <c r="B37" s="88"/>
      <c r="C37" s="88"/>
    </row>
    <row r="38" spans="1:3" x14ac:dyDescent="0.25">
      <c r="A38" s="70" t="s">
        <v>69</v>
      </c>
      <c r="B38" s="88"/>
      <c r="C38" s="88"/>
    </row>
    <row r="39" spans="1:3" x14ac:dyDescent="0.25">
      <c r="A39" s="54" t="s">
        <v>8</v>
      </c>
      <c r="B39" s="88"/>
      <c r="C39" s="88"/>
    </row>
    <row r="40" spans="1:3" x14ac:dyDescent="0.25">
      <c r="A40" s="54" t="s">
        <v>59</v>
      </c>
      <c r="B40" s="88"/>
      <c r="C40" s="88"/>
    </row>
    <row r="41" spans="1:3" x14ac:dyDescent="0.25">
      <c r="A41" s="54" t="s">
        <v>68</v>
      </c>
      <c r="B41" s="88"/>
      <c r="C41" s="88"/>
    </row>
    <row r="42" spans="1:3" x14ac:dyDescent="0.25">
      <c r="A42" s="54" t="s">
        <v>58</v>
      </c>
      <c r="B42" s="88"/>
      <c r="C42" s="88"/>
    </row>
    <row r="43" spans="1:3" x14ac:dyDescent="0.25">
      <c r="A43" s="54" t="s">
        <v>63</v>
      </c>
      <c r="B43" s="88"/>
      <c r="C43" s="88"/>
    </row>
    <row r="44" spans="1:3" x14ac:dyDescent="0.25">
      <c r="A44" s="54" t="s">
        <v>67</v>
      </c>
      <c r="B44" s="88"/>
      <c r="C44" s="88"/>
    </row>
    <row r="45" spans="1:3" x14ac:dyDescent="0.25">
      <c r="A45" s="54" t="s">
        <v>0</v>
      </c>
      <c r="B45" s="88"/>
      <c r="C45" s="88"/>
    </row>
    <row r="46" spans="1:3" x14ac:dyDescent="0.25">
      <c r="A46" s="73" t="s">
        <v>55</v>
      </c>
      <c r="B46" s="88"/>
      <c r="C46" s="88"/>
    </row>
    <row r="47" spans="1:3" x14ac:dyDescent="0.25">
      <c r="A47" s="54" t="s">
        <v>9</v>
      </c>
      <c r="B47" s="88"/>
      <c r="C47" s="88"/>
    </row>
    <row r="48" spans="1:3" x14ac:dyDescent="0.25">
      <c r="A48" s="54" t="s">
        <v>64</v>
      </c>
      <c r="B48" s="88"/>
      <c r="C48" s="88"/>
    </row>
    <row r="49" spans="1:3" x14ac:dyDescent="0.25">
      <c r="A49" s="54" t="s">
        <v>6</v>
      </c>
      <c r="B49" s="88"/>
      <c r="C49" s="88"/>
    </row>
    <row r="50" spans="1:3" x14ac:dyDescent="0.25">
      <c r="A50" s="54" t="s">
        <v>44</v>
      </c>
      <c r="B50" s="88"/>
      <c r="C50" s="88"/>
    </row>
    <row r="51" spans="1:3" x14ac:dyDescent="0.25">
      <c r="A51" s="73" t="s">
        <v>34</v>
      </c>
      <c r="B51" s="88"/>
      <c r="C51" s="88"/>
    </row>
    <row r="52" spans="1:3" x14ac:dyDescent="0.25">
      <c r="A52" s="73" t="s">
        <v>19</v>
      </c>
      <c r="B52" s="88"/>
      <c r="C52" s="88"/>
    </row>
    <row r="53" spans="1:3" x14ac:dyDescent="0.25">
      <c r="A53" s="73" t="s">
        <v>92</v>
      </c>
      <c r="B53" s="88"/>
      <c r="C53" s="88"/>
    </row>
    <row r="54" spans="1:3" x14ac:dyDescent="0.25">
      <c r="A54" s="73" t="s">
        <v>91</v>
      </c>
      <c r="B54" s="88"/>
      <c r="C54" s="88"/>
    </row>
    <row r="55" spans="1:3" x14ac:dyDescent="0.25">
      <c r="A55" s="73" t="s">
        <v>10</v>
      </c>
      <c r="B55" s="88"/>
      <c r="C55" s="88"/>
    </row>
    <row r="56" spans="1:3" x14ac:dyDescent="0.25">
      <c r="A56" s="73" t="s">
        <v>2</v>
      </c>
      <c r="B56" s="88"/>
      <c r="C56" s="88"/>
    </row>
    <row r="57" spans="1:3" x14ac:dyDescent="0.25">
      <c r="A57" s="73" t="s">
        <v>33</v>
      </c>
      <c r="B57" s="88"/>
      <c r="C57" s="88"/>
    </row>
    <row r="58" spans="1:3" x14ac:dyDescent="0.25">
      <c r="A58" s="73" t="s">
        <v>65</v>
      </c>
      <c r="B58" s="88"/>
      <c r="C58" s="88"/>
    </row>
    <row r="59" spans="1:3" x14ac:dyDescent="0.25">
      <c r="A59" s="73" t="s">
        <v>42</v>
      </c>
      <c r="B59" s="88"/>
      <c r="C59" s="88"/>
    </row>
    <row r="60" spans="1:3" x14ac:dyDescent="0.25">
      <c r="A60" s="54" t="s">
        <v>53</v>
      </c>
      <c r="B60" s="88"/>
      <c r="C60" s="88"/>
    </row>
    <row r="61" spans="1:3" x14ac:dyDescent="0.25">
      <c r="A61" s="54" t="s">
        <v>54</v>
      </c>
      <c r="B61" s="88"/>
      <c r="C61" s="88"/>
    </row>
    <row r="62" spans="1:3" x14ac:dyDescent="0.25">
      <c r="A62" s="54" t="s">
        <v>57</v>
      </c>
      <c r="B62" s="88"/>
      <c r="C62" s="88"/>
    </row>
    <row r="63" spans="1:3" x14ac:dyDescent="0.25">
      <c r="A63" s="54" t="s">
        <v>41</v>
      </c>
      <c r="B63" s="88"/>
      <c r="C63" s="88"/>
    </row>
    <row r="64" spans="1:3" x14ac:dyDescent="0.25">
      <c r="A64" s="54" t="s">
        <v>16</v>
      </c>
      <c r="B64" s="88"/>
      <c r="C64" s="88"/>
    </row>
    <row r="65" spans="1:3" x14ac:dyDescent="0.25">
      <c r="A65" s="54" t="s">
        <v>30</v>
      </c>
      <c r="B65" s="88"/>
      <c r="C65" s="88"/>
    </row>
    <row r="66" spans="1:3" x14ac:dyDescent="0.25">
      <c r="A66" s="54" t="s">
        <v>40</v>
      </c>
      <c r="B66" s="88"/>
      <c r="C66" s="88"/>
    </row>
    <row r="67" spans="1:3" x14ac:dyDescent="0.25">
      <c r="A67" s="54" t="s">
        <v>28</v>
      </c>
      <c r="B67" s="88"/>
      <c r="C67" s="88"/>
    </row>
    <row r="68" spans="1:3" x14ac:dyDescent="0.25">
      <c r="A68" s="54" t="s">
        <v>90</v>
      </c>
      <c r="B68" s="88"/>
      <c r="C68" s="88"/>
    </row>
    <row r="69" spans="1:3" x14ac:dyDescent="0.25">
      <c r="A69" s="54" t="s">
        <v>22</v>
      </c>
      <c r="B69" s="88"/>
      <c r="C69" s="88"/>
    </row>
    <row r="70" spans="1:3" x14ac:dyDescent="0.25">
      <c r="A70" s="54" t="s">
        <v>56</v>
      </c>
      <c r="B70" s="88"/>
      <c r="C70" s="88"/>
    </row>
    <row r="71" spans="1:3" x14ac:dyDescent="0.25">
      <c r="A71" s="54" t="s">
        <v>39</v>
      </c>
      <c r="B71" s="88"/>
      <c r="C71" s="88"/>
    </row>
    <row r="72" spans="1:3" x14ac:dyDescent="0.25">
      <c r="A72" s="54" t="s">
        <v>24</v>
      </c>
      <c r="B72" s="88"/>
      <c r="C72" s="88"/>
    </row>
    <row r="73" spans="1:3" x14ac:dyDescent="0.25">
      <c r="A73" s="54" t="s">
        <v>17</v>
      </c>
      <c r="B73" s="88"/>
      <c r="C73" s="88"/>
    </row>
    <row r="74" spans="1:3" x14ac:dyDescent="0.25">
      <c r="A74" s="54" t="s">
        <v>94</v>
      </c>
      <c r="B74" s="88"/>
      <c r="C74" s="88"/>
    </row>
    <row r="75" spans="1:3" x14ac:dyDescent="0.25">
      <c r="A75" s="54" t="s">
        <v>13</v>
      </c>
      <c r="B75" s="88"/>
      <c r="C75" s="88"/>
    </row>
    <row r="76" spans="1:3" x14ac:dyDescent="0.25">
      <c r="A76" s="54" t="s">
        <v>89</v>
      </c>
      <c r="B76" s="88"/>
      <c r="C76" s="88"/>
    </row>
    <row r="77" spans="1:3" x14ac:dyDescent="0.25">
      <c r="A77" s="54" t="s">
        <v>31</v>
      </c>
      <c r="B77" s="88"/>
      <c r="C77" s="88"/>
    </row>
    <row r="78" spans="1:3" x14ac:dyDescent="0.25">
      <c r="A78" s="54" t="s">
        <v>43</v>
      </c>
      <c r="B78" s="88"/>
      <c r="C78" s="88"/>
    </row>
    <row r="79" spans="1:3" x14ac:dyDescent="0.25">
      <c r="A79" s="54" t="s">
        <v>88</v>
      </c>
      <c r="B79" s="88"/>
      <c r="C79" s="88"/>
    </row>
    <row r="80" spans="1:3" x14ac:dyDescent="0.25">
      <c r="A80" s="54" t="s">
        <v>87</v>
      </c>
      <c r="B80" s="88"/>
      <c r="C80" s="88"/>
    </row>
    <row r="81" spans="1:3" x14ac:dyDescent="0.25">
      <c r="A81" s="54" t="s">
        <v>86</v>
      </c>
      <c r="B81" s="88"/>
      <c r="C81" s="88"/>
    </row>
    <row r="82" spans="1:3" x14ac:dyDescent="0.25">
      <c r="A82" s="54" t="s">
        <v>32</v>
      </c>
      <c r="B82" s="88"/>
      <c r="C82" s="88"/>
    </row>
    <row r="83" spans="1:3" x14ac:dyDescent="0.25">
      <c r="A83" s="54" t="s">
        <v>85</v>
      </c>
      <c r="B83" s="88"/>
      <c r="C83" s="88"/>
    </row>
    <row r="84" spans="1:3" x14ac:dyDescent="0.25">
      <c r="A84" s="73" t="s">
        <v>84</v>
      </c>
      <c r="B84" s="88"/>
      <c r="C84" s="88"/>
    </row>
    <row r="85" spans="1:3" x14ac:dyDescent="0.25">
      <c r="A85" s="73" t="s">
        <v>83</v>
      </c>
      <c r="B85" s="88"/>
      <c r="C85" s="88"/>
    </row>
    <row r="86" spans="1:3" x14ac:dyDescent="0.25">
      <c r="A86" s="73" t="s">
        <v>61</v>
      </c>
      <c r="B86" s="88"/>
      <c r="C86" s="88"/>
    </row>
    <row r="87" spans="1:3" x14ac:dyDescent="0.25">
      <c r="A87" s="73" t="s">
        <v>60</v>
      </c>
      <c r="B87" s="88"/>
      <c r="C87" s="88"/>
    </row>
    <row r="88" spans="1:3" x14ac:dyDescent="0.25">
      <c r="A88" s="73" t="s">
        <v>82</v>
      </c>
      <c r="B88" s="88"/>
      <c r="C88" s="88"/>
    </row>
  </sheetData>
  <sortState ref="C2:C291">
    <sortCondition ref="C2"/>
  </sortState>
  <mergeCells count="2">
    <mergeCell ref="I1:J1"/>
    <mergeCell ref="K1:L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REPARTITION</vt:lpstr>
      <vt:lpstr>LISTE</vt:lpstr>
      <vt:lpstr>Fériés</vt:lpstr>
      <vt:lpstr>REPARTITION!Impression_des_titres</vt:lpstr>
      <vt:lpstr>REPARTITION!Zone_d_impression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 </cp:lastModifiedBy>
  <cp:lastPrinted>2016-09-21T18:26:56Z</cp:lastPrinted>
  <dcterms:created xsi:type="dcterms:W3CDTF">2013-09-04T09:21:14Z</dcterms:created>
  <dcterms:modified xsi:type="dcterms:W3CDTF">2016-11-08T03:36:28Z</dcterms:modified>
</cp:coreProperties>
</file>