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données_brutes" sheetId="1" r:id="rId1"/>
    <sheet name="matrice" sheetId="2" r:id="rId2"/>
  </sheets>
  <definedNames>
    <definedName name="clesf">données_brutes!$Q$16:$S$19</definedName>
    <definedName name="clesp">données_brutes!$Q$9:$T$12</definedName>
    <definedName name="col">données_brutes!$E$7:$E$26</definedName>
    <definedName name="ligne">données_brutes!$D$7:$D$26</definedName>
  </definedNames>
  <calcPr calcId="145621"/>
</workbook>
</file>

<file path=xl/calcChain.xml><?xml version="1.0" encoding="utf-8"?>
<calcChain xmlns="http://schemas.openxmlformats.org/spreadsheetml/2006/main">
  <c r="H26" i="1" l="1"/>
  <c r="I26" i="1"/>
  <c r="J26" i="1"/>
  <c r="K26" i="1"/>
  <c r="L26" i="1"/>
  <c r="M26" i="1"/>
  <c r="H25" i="1"/>
  <c r="I25" i="1"/>
  <c r="J25" i="1"/>
  <c r="K25" i="1"/>
  <c r="L25" i="1"/>
  <c r="M25" i="1"/>
  <c r="H24" i="1"/>
  <c r="I24" i="1"/>
  <c r="J24" i="1"/>
  <c r="K24" i="1"/>
  <c r="L24" i="1"/>
  <c r="M24" i="1"/>
  <c r="H22" i="1"/>
  <c r="I22" i="1"/>
  <c r="J22" i="1"/>
  <c r="K22" i="1"/>
  <c r="L22" i="1"/>
  <c r="M22" i="1"/>
  <c r="H23" i="1"/>
  <c r="I23" i="1"/>
  <c r="J23" i="1"/>
  <c r="K23" i="1"/>
  <c r="L23" i="1"/>
  <c r="M23" i="1"/>
  <c r="H20" i="1"/>
  <c r="I20" i="1"/>
  <c r="J20" i="1"/>
  <c r="K20" i="1"/>
  <c r="L20" i="1"/>
  <c r="M20" i="1"/>
  <c r="H21" i="1"/>
  <c r="I21" i="1"/>
  <c r="J21" i="1"/>
  <c r="K21" i="1"/>
  <c r="L21" i="1"/>
  <c r="M21" i="1"/>
  <c r="H18" i="1"/>
  <c r="I18" i="1"/>
  <c r="J18" i="1"/>
  <c r="K18" i="1"/>
  <c r="L18" i="1"/>
  <c r="M18" i="1"/>
  <c r="H19" i="1"/>
  <c r="I19" i="1"/>
  <c r="J19" i="1"/>
  <c r="K19" i="1"/>
  <c r="L19" i="1"/>
  <c r="M19" i="1"/>
  <c r="H16" i="1"/>
  <c r="I16" i="1"/>
  <c r="J16" i="1"/>
  <c r="K16" i="1"/>
  <c r="L16" i="1"/>
  <c r="M16" i="1"/>
  <c r="H17" i="1"/>
  <c r="I17" i="1"/>
  <c r="J17" i="1"/>
  <c r="K17" i="1"/>
  <c r="L17" i="1"/>
  <c r="M17" i="1"/>
  <c r="H14" i="1"/>
  <c r="I14" i="1"/>
  <c r="J14" i="1"/>
  <c r="K14" i="1"/>
  <c r="L14" i="1"/>
  <c r="M14" i="1"/>
  <c r="H15" i="1"/>
  <c r="I15" i="1"/>
  <c r="J15" i="1"/>
  <c r="K15" i="1"/>
  <c r="L15" i="1"/>
  <c r="M15" i="1"/>
  <c r="H13" i="1"/>
  <c r="I13" i="1"/>
  <c r="J13" i="1"/>
  <c r="K13" i="1"/>
  <c r="L13" i="1"/>
  <c r="M13" i="1"/>
  <c r="H12" i="1"/>
  <c r="I12" i="1"/>
  <c r="J12" i="1"/>
  <c r="K12" i="1"/>
  <c r="L12" i="1"/>
  <c r="M12" i="1"/>
  <c r="H11" i="1"/>
  <c r="I11" i="1"/>
  <c r="J11" i="1"/>
  <c r="K11" i="1"/>
  <c r="L11" i="1"/>
  <c r="M11" i="1"/>
  <c r="H10" i="1"/>
  <c r="I10" i="1"/>
  <c r="J10" i="1"/>
  <c r="K10" i="1"/>
  <c r="L10" i="1"/>
  <c r="M10" i="1"/>
  <c r="H9" i="1"/>
  <c r="I9" i="1"/>
  <c r="J9" i="1"/>
  <c r="K9" i="1"/>
  <c r="L9" i="1"/>
  <c r="M9" i="1"/>
  <c r="H8" i="1"/>
  <c r="I8" i="1"/>
  <c r="J8" i="1"/>
  <c r="K8" i="1"/>
  <c r="L8" i="1"/>
  <c r="M8" i="1"/>
  <c r="I7" i="1"/>
  <c r="J7" i="1"/>
  <c r="K7" i="1"/>
  <c r="L7" i="1"/>
  <c r="M7" i="1"/>
  <c r="H7" i="1"/>
  <c r="C27" i="1"/>
  <c r="J33" i="1" l="1"/>
  <c r="K33" i="1"/>
  <c r="L33" i="1" s="1"/>
  <c r="K34" i="1"/>
  <c r="K32" i="1"/>
  <c r="J34" i="1"/>
  <c r="J32" i="1"/>
  <c r="R13" i="1"/>
  <c r="S13" i="1"/>
  <c r="T13" i="1"/>
  <c r="T17" i="1"/>
  <c r="T18" i="1"/>
  <c r="T19" i="1"/>
  <c r="K35" i="1" l="1"/>
  <c r="L34" i="1"/>
  <c r="J35" i="1"/>
  <c r="L32" i="1"/>
  <c r="L35" i="1" l="1"/>
</calcChain>
</file>

<file path=xl/sharedStrings.xml><?xml version="1.0" encoding="utf-8"?>
<sst xmlns="http://schemas.openxmlformats.org/spreadsheetml/2006/main" count="106" uniqueCount="49">
  <si>
    <t>charge 1</t>
  </si>
  <si>
    <t>charge 2</t>
  </si>
  <si>
    <t>charge 3</t>
  </si>
  <si>
    <t>charge 4</t>
  </si>
  <si>
    <t>charge 5</t>
  </si>
  <si>
    <t>charge 6</t>
  </si>
  <si>
    <t>charge 7</t>
  </si>
  <si>
    <t>charge 8</t>
  </si>
  <si>
    <t>charge 9</t>
  </si>
  <si>
    <t>charge 10</t>
  </si>
  <si>
    <t>charge 11</t>
  </si>
  <si>
    <t>charge 12</t>
  </si>
  <si>
    <t>charge 13</t>
  </si>
  <si>
    <t>charge 14</t>
  </si>
  <si>
    <t>charge 15</t>
  </si>
  <si>
    <t>charge 16</t>
  </si>
  <si>
    <t>charge 17</t>
  </si>
  <si>
    <t>charge 18</t>
  </si>
  <si>
    <t>charge 19</t>
  </si>
  <si>
    <t>charge 20</t>
  </si>
  <si>
    <t>montant</t>
  </si>
  <si>
    <t>collecte</t>
  </si>
  <si>
    <t>traitement</t>
  </si>
  <si>
    <t>prévention</t>
  </si>
  <si>
    <t>divers</t>
  </si>
  <si>
    <t>n°</t>
  </si>
  <si>
    <t>OM</t>
  </si>
  <si>
    <t>CS</t>
  </si>
  <si>
    <t>clé poste</t>
  </si>
  <si>
    <t>clé flux</t>
  </si>
  <si>
    <t>total</t>
  </si>
  <si>
    <t>P1</t>
  </si>
  <si>
    <t>P2</t>
  </si>
  <si>
    <t>P3</t>
  </si>
  <si>
    <t>F1</t>
  </si>
  <si>
    <t>F2</t>
  </si>
  <si>
    <t>F3</t>
  </si>
  <si>
    <t>Prévention</t>
  </si>
  <si>
    <t>Clés de répartitions</t>
  </si>
  <si>
    <t>P</t>
  </si>
  <si>
    <t>F</t>
  </si>
  <si>
    <t>Total</t>
  </si>
  <si>
    <t>Données brutes</t>
  </si>
  <si>
    <t>ligne matrice poste</t>
  </si>
  <si>
    <t>colonne matrice flux</t>
  </si>
  <si>
    <t>poste</t>
  </si>
  <si>
    <t>Flux</t>
  </si>
  <si>
    <t>Collecte</t>
  </si>
  <si>
    <t>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</si>
</sst>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;;"/>
    <numFmt numFmtId="165" formatCode="&quot;F&quot;0;;"/>
    <numFmt numFmtId="166" formatCode="&quot;P&quot;0;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2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Border="1" applyAlignment="1">
      <alignment horizontal="center" vertical="center"/>
    </xf>
    <xf numFmtId="9" fontId="0" fillId="0" borderId="0" xfId="0" applyNumberFormat="1" applyBorder="1"/>
    <xf numFmtId="0" fontId="3" fillId="0" borderId="0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0" xfId="0" applyFont="1"/>
    <xf numFmtId="0" fontId="0" fillId="4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1" applyNumberFormat="1" applyFont="1" applyBorder="1"/>
    <xf numFmtId="0" fontId="0" fillId="0" borderId="1" xfId="1" applyNumberFormat="1" applyFont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0" fillId="3" borderId="1" xfId="0" applyNumberForma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164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67"/>
  <sheetViews>
    <sheetView tabSelected="1" workbookViewId="0">
      <selection activeCell="O9" sqref="O9"/>
    </sheetView>
  </sheetViews>
  <sheetFormatPr baseColWidth="10" defaultColWidth="9.140625" defaultRowHeight="15" x14ac:dyDescent="0.25"/>
  <cols>
    <col min="2" max="2" width="11.5703125" customWidth="1"/>
    <col min="3" max="3" width="12" customWidth="1"/>
    <col min="4" max="4" width="12.5703125" bestFit="1" customWidth="1"/>
    <col min="5" max="5" width="15.28515625" bestFit="1" customWidth="1"/>
    <col min="6" max="6" width="12.42578125" customWidth="1"/>
    <col min="8" max="13" width="11.5703125" customWidth="1"/>
    <col min="14" max="14" width="9.140625" customWidth="1"/>
  </cols>
  <sheetData>
    <row r="3" spans="1:21" x14ac:dyDescent="0.25">
      <c r="A3" s="20" t="s">
        <v>42</v>
      </c>
    </row>
    <row r="4" spans="1:21" x14ac:dyDescent="0.25">
      <c r="H4" s="38" t="s">
        <v>37</v>
      </c>
      <c r="I4" s="39"/>
      <c r="J4" s="38" t="s">
        <v>47</v>
      </c>
      <c r="K4" s="39"/>
      <c r="L4" s="38" t="s">
        <v>48</v>
      </c>
      <c r="M4" s="39"/>
    </row>
    <row r="5" spans="1:21" x14ac:dyDescent="0.25">
      <c r="H5" s="40" t="s">
        <v>37</v>
      </c>
      <c r="I5" s="41" t="s">
        <v>37</v>
      </c>
      <c r="J5" s="40" t="s">
        <v>47</v>
      </c>
      <c r="K5" s="41" t="s">
        <v>47</v>
      </c>
      <c r="L5" s="40" t="s">
        <v>48</v>
      </c>
      <c r="M5" s="41" t="s">
        <v>48</v>
      </c>
    </row>
    <row r="6" spans="1:21" ht="30.75" thickBot="1" x14ac:dyDescent="0.3">
      <c r="B6" s="2" t="s">
        <v>25</v>
      </c>
      <c r="C6" s="2" t="s">
        <v>20</v>
      </c>
      <c r="D6" s="23" t="s">
        <v>43</v>
      </c>
      <c r="E6" s="23" t="s">
        <v>44</v>
      </c>
      <c r="F6" s="4" t="s">
        <v>28</v>
      </c>
      <c r="G6" s="4" t="s">
        <v>29</v>
      </c>
      <c r="H6" s="4" t="s">
        <v>26</v>
      </c>
      <c r="I6" s="4" t="s">
        <v>27</v>
      </c>
      <c r="J6" s="4" t="s">
        <v>26</v>
      </c>
      <c r="K6" s="4" t="s">
        <v>27</v>
      </c>
      <c r="L6" s="4" t="s">
        <v>26</v>
      </c>
      <c r="M6" s="4" t="s">
        <v>27</v>
      </c>
      <c r="P6" s="8" t="s">
        <v>38</v>
      </c>
    </row>
    <row r="7" spans="1:21" x14ac:dyDescent="0.25">
      <c r="B7" s="2" t="s">
        <v>0</v>
      </c>
      <c r="C7" s="2">
        <v>5</v>
      </c>
      <c r="D7" s="2" t="s">
        <v>21</v>
      </c>
      <c r="E7" s="2" t="s">
        <v>26</v>
      </c>
      <c r="F7" s="35"/>
      <c r="G7" s="33"/>
      <c r="H7" s="37">
        <f ca="1">IF($D7="divers",OFFSET($Q$9,INT(COLUMN(B:B)/2),$F7),($D7=H$5))*IF($E7="divers",OFFSET($Q$16,$G7,MOD(COLUMN(),2)+1),($E7=H$6))</f>
        <v>0</v>
      </c>
      <c r="I7" s="37">
        <f ca="1">IF($D7="divers",OFFSET($Q$9,INT(COLUMN(C:C)/2),$F7),($D7=I$5))*IF($E7="divers",OFFSET($Q$16,$G7,MOD(COLUMN(),2)+1),($E7=I$6))</f>
        <v>0</v>
      </c>
      <c r="J7" s="37">
        <f ca="1">IF($D7="divers",OFFSET($Q$9,INT(COLUMN(D:D)/2),$F7),($D7=J$5))*IF($E7="divers",OFFSET($Q$16,$G7,MOD(COLUMN(),2)+1),($E7=J$6))</f>
        <v>1</v>
      </c>
      <c r="K7" s="37">
        <f ca="1">IF($D7="divers",OFFSET($Q$9,INT(COLUMN(E:E)/2),$F7),($D7=K$5))*IF($E7="divers",OFFSET($Q$16,$G7,MOD(COLUMN(),2)+1),($E7=K$6))</f>
        <v>0</v>
      </c>
      <c r="L7" s="37">
        <f ca="1">IF($D7="divers",OFFSET($Q$9,INT(COLUMN(F:F)/2),$F7),($D7=L$5))*IF($E7="divers",OFFSET($Q$16,$G7,MOD(COLUMN(),2)+1),($E7=L$6))</f>
        <v>0</v>
      </c>
      <c r="M7" s="37">
        <f ca="1">IF($D7="divers",OFFSET($Q$9,INT(COLUMN(G:G)/2),$F7),($D7=M$5))*IF($E7="divers",OFFSET($Q$16,$G7,MOD(COLUMN(),2)+1),($E7=M$6))</f>
        <v>0</v>
      </c>
      <c r="N7" s="42"/>
      <c r="P7" s="9"/>
      <c r="Q7" s="10"/>
      <c r="R7" s="10"/>
      <c r="S7" s="10"/>
      <c r="T7" s="10"/>
      <c r="U7" s="11"/>
    </row>
    <row r="8" spans="1:21" x14ac:dyDescent="0.25">
      <c r="B8" s="2" t="s">
        <v>1</v>
      </c>
      <c r="C8" s="2">
        <v>6</v>
      </c>
      <c r="D8" s="2" t="s">
        <v>22</v>
      </c>
      <c r="E8" s="2" t="s">
        <v>27</v>
      </c>
      <c r="F8" s="35"/>
      <c r="G8" s="33"/>
      <c r="H8" s="37">
        <f ca="1">IF($D8="divers",OFFSET($Q$9,INT(COLUMN(B:B)/2),$F8),($D8=H$5))*IF($E8="divers",OFFSET($Q$16,$G8,MOD(COLUMN(),2)+1),($E8=H$6))</f>
        <v>0</v>
      </c>
      <c r="I8" s="37">
        <f ca="1">IF($D8="divers",OFFSET($Q$9,INT(COLUMN(C:C)/2),$F8),($D8=I$5))*IF($E8="divers",OFFSET($Q$16,$G8,MOD(COLUMN(),2)+1),($E8=I$6))</f>
        <v>0</v>
      </c>
      <c r="J8" s="37">
        <f ca="1">IF($D8="divers",OFFSET($Q$9,INT(COLUMN(D:D)/2),$F8),($D8=J$5))*IF($E8="divers",OFFSET($Q$16,$G8,MOD(COLUMN(),2)+1),($E8=J$6))</f>
        <v>0</v>
      </c>
      <c r="K8" s="37">
        <f ca="1">IF($D8="divers",OFFSET($Q$9,INT(COLUMN(E:E)/2),$F8),($D8=K$5))*IF($E8="divers",OFFSET($Q$16,$G8,MOD(COLUMN(),2)+1),($E8=K$6))</f>
        <v>0</v>
      </c>
      <c r="L8" s="37">
        <f ca="1">IF($D8="divers",OFFSET($Q$9,INT(COLUMN(F:F)/2),$F8),($D8=L$5))*IF($E8="divers",OFFSET($Q$16,$G8,MOD(COLUMN(),2)+1),($E8=L$6))</f>
        <v>0</v>
      </c>
      <c r="M8" s="37">
        <f ca="1">IF($D8="divers",OFFSET($Q$9,INT(COLUMN(G:G)/2),$F8),($D8=M$5))*IF($E8="divers",OFFSET($Q$16,$G8,MOD(COLUMN(),2)+1),($E8=M$6))</f>
        <v>1</v>
      </c>
      <c r="N8" s="42"/>
      <c r="P8" s="12"/>
      <c r="Q8" s="7"/>
      <c r="R8" s="7"/>
      <c r="S8" s="7"/>
      <c r="T8" s="7"/>
      <c r="U8" s="13"/>
    </row>
    <row r="9" spans="1:21" x14ac:dyDescent="0.25">
      <c r="B9" s="2" t="s">
        <v>2</v>
      </c>
      <c r="C9" s="2">
        <v>7</v>
      </c>
      <c r="D9" s="2" t="s">
        <v>21</v>
      </c>
      <c r="E9" s="3" t="s">
        <v>24</v>
      </c>
      <c r="F9" s="35"/>
      <c r="G9" s="34">
        <v>1</v>
      </c>
      <c r="H9" s="37">
        <f ca="1">IF($D9="divers",OFFSET($Q$9,INT(COLUMN(B:B)/2),$F9),($D9=H$5))*IF($E9="divers",OFFSET($Q$16,$G9,MOD(COLUMN(),2)+1),($E9=H$6))</f>
        <v>0</v>
      </c>
      <c r="I9" s="37">
        <f ca="1">IF($D9="divers",OFFSET($Q$9,INT(COLUMN(C:C)/2),$F9),($D9=I$5))*IF($E9="divers",OFFSET($Q$16,$G9,MOD(COLUMN(),2)+1),($E9=I$6))</f>
        <v>0</v>
      </c>
      <c r="J9" s="37">
        <f ca="1">IF($D9="divers",OFFSET($Q$9,INT(COLUMN(D:D)/2),$F9),($D9=J$5))*IF($E9="divers",OFFSET($Q$16,$G9,MOD(COLUMN(),2)+1),($E9=J$6))</f>
        <v>0.5</v>
      </c>
      <c r="K9" s="37">
        <f ca="1">IF($D9="divers",OFFSET($Q$9,INT(COLUMN(E:E)/2),$F9),($D9=K$5))*IF($E9="divers",OFFSET($Q$16,$G9,MOD(COLUMN(),2)+1),($E9=K$6))</f>
        <v>0.5</v>
      </c>
      <c r="L9" s="37">
        <f ca="1">IF($D9="divers",OFFSET($Q$9,INT(COLUMN(F:F)/2),$F9),($D9=L$5))*IF($E9="divers",OFFSET($Q$16,$G9,MOD(COLUMN(),2)+1),($E9=L$6))</f>
        <v>0</v>
      </c>
      <c r="M9" s="37">
        <f ca="1">IF($D9="divers",OFFSET($Q$9,INT(COLUMN(G:G)/2),$F9),($D9=M$5))*IF($E9="divers",OFFSET($Q$16,$G9,MOD(COLUMN(),2)+1),($E9=M$6))</f>
        <v>0</v>
      </c>
      <c r="N9" s="42"/>
      <c r="P9" s="12"/>
      <c r="Q9" s="14" t="s">
        <v>39</v>
      </c>
      <c r="R9" s="6" t="s">
        <v>31</v>
      </c>
      <c r="S9" s="6" t="s">
        <v>32</v>
      </c>
      <c r="T9" s="6" t="s">
        <v>33</v>
      </c>
      <c r="U9" s="13"/>
    </row>
    <row r="10" spans="1:21" x14ac:dyDescent="0.25">
      <c r="B10" s="2" t="s">
        <v>3</v>
      </c>
      <c r="C10" s="2">
        <v>45</v>
      </c>
      <c r="D10" s="2" t="s">
        <v>23</v>
      </c>
      <c r="E10" s="2" t="s">
        <v>26</v>
      </c>
      <c r="F10" s="35"/>
      <c r="G10" s="33"/>
      <c r="H10" s="37">
        <f ca="1">IF($D10="divers",OFFSET($Q$9,INT(COLUMN(B:B)/2),$F10),($D10=H$5))*IF($E10="divers",OFFSET($Q$16,$G10,MOD(COLUMN(),2)+1),($E10=H$6))</f>
        <v>1</v>
      </c>
      <c r="I10" s="37">
        <f ca="1">IF($D10="divers",OFFSET($Q$9,INT(COLUMN(C:C)/2),$F10),($D10=I$5))*IF($E10="divers",OFFSET($Q$16,$G10,MOD(COLUMN(),2)+1),($E10=I$6))</f>
        <v>0</v>
      </c>
      <c r="J10" s="37">
        <f ca="1">IF($D10="divers",OFFSET($Q$9,INT(COLUMN(D:D)/2),$F10),($D10=J$5))*IF($E10="divers",OFFSET($Q$16,$G10,MOD(COLUMN(),2)+1),($E10=J$6))</f>
        <v>0</v>
      </c>
      <c r="K10" s="37">
        <f ca="1">IF($D10="divers",OFFSET($Q$9,INT(COLUMN(E:E)/2),$F10),($D10=K$5))*IF($E10="divers",OFFSET($Q$16,$G10,MOD(COLUMN(),2)+1),($E10=K$6))</f>
        <v>0</v>
      </c>
      <c r="L10" s="37">
        <f ca="1">IF($D10="divers",OFFSET($Q$9,INT(COLUMN(F:F)/2),$F10),($D10=L$5))*IF($E10="divers",OFFSET($Q$16,$G10,MOD(COLUMN(),2)+1),($E10=L$6))</f>
        <v>0</v>
      </c>
      <c r="M10" s="37">
        <f ca="1">IF($D10="divers",OFFSET($Q$9,INT(COLUMN(G:G)/2),$F10),($D10=M$5))*IF($E10="divers",OFFSET($Q$16,$G10,MOD(COLUMN(),2)+1),($E10=M$6))</f>
        <v>0</v>
      </c>
      <c r="N10" s="42"/>
      <c r="P10" s="12"/>
      <c r="Q10" s="1" t="s">
        <v>23</v>
      </c>
      <c r="R10" s="31">
        <v>0.2</v>
      </c>
      <c r="S10" s="31">
        <v>0.5</v>
      </c>
      <c r="T10" s="31">
        <v>0.2</v>
      </c>
      <c r="U10" s="13"/>
    </row>
    <row r="11" spans="1:21" x14ac:dyDescent="0.25">
      <c r="B11" s="2" t="s">
        <v>4</v>
      </c>
      <c r="C11" s="2">
        <v>12</v>
      </c>
      <c r="D11" s="2" t="s">
        <v>23</v>
      </c>
      <c r="E11" s="3" t="s">
        <v>24</v>
      </c>
      <c r="F11" s="35"/>
      <c r="G11" s="34">
        <v>2</v>
      </c>
      <c r="H11" s="37">
        <f ca="1">IF($D11="divers",OFFSET($Q$9,INT(COLUMN(B:B)/2),$F11),($D11=H$5))*IF($E11="divers",OFFSET($Q$16,$G11,MOD(COLUMN(),2)+1),($E11=H$6))</f>
        <v>0.3</v>
      </c>
      <c r="I11" s="37">
        <f ca="1">IF($D11="divers",OFFSET($Q$9,INT(COLUMN(C:C)/2),$F11),($D11=I$5))*IF($E11="divers",OFFSET($Q$16,$G11,MOD(COLUMN(),2)+1),($E11=I$6))</f>
        <v>0.7</v>
      </c>
      <c r="J11" s="37">
        <f ca="1">IF($D11="divers",OFFSET($Q$9,INT(COLUMN(D:D)/2),$F11),($D11=J$5))*IF($E11="divers",OFFSET($Q$16,$G11,MOD(COLUMN(),2)+1),($E11=J$6))</f>
        <v>0</v>
      </c>
      <c r="K11" s="37">
        <f ca="1">IF($D11="divers",OFFSET($Q$9,INT(COLUMN(E:E)/2),$F11),($D11=K$5))*IF($E11="divers",OFFSET($Q$16,$G11,MOD(COLUMN(),2)+1),($E11=K$6))</f>
        <v>0</v>
      </c>
      <c r="L11" s="37">
        <f ca="1">IF($D11="divers",OFFSET($Q$9,INT(COLUMN(F:F)/2),$F11),($D11=L$5))*IF($E11="divers",OFFSET($Q$16,$G11,MOD(COLUMN(),2)+1),($E11=L$6))</f>
        <v>0</v>
      </c>
      <c r="M11" s="37">
        <f ca="1">IF($D11="divers",OFFSET($Q$9,INT(COLUMN(G:G)/2),$F11),($D11=M$5))*IF($E11="divers",OFFSET($Q$16,$G11,MOD(COLUMN(),2)+1),($E11=M$6))</f>
        <v>0</v>
      </c>
      <c r="N11" s="42"/>
      <c r="P11" s="12"/>
      <c r="Q11" s="1" t="s">
        <v>21</v>
      </c>
      <c r="R11" s="31">
        <v>0.2</v>
      </c>
      <c r="S11" s="31">
        <v>0.25</v>
      </c>
      <c r="T11" s="31">
        <v>0.45</v>
      </c>
      <c r="U11" s="13"/>
    </row>
    <row r="12" spans="1:21" x14ac:dyDescent="0.25">
      <c r="B12" s="2" t="s">
        <v>5</v>
      </c>
      <c r="C12" s="2">
        <v>89</v>
      </c>
      <c r="D12" s="2" t="s">
        <v>21</v>
      </c>
      <c r="E12" s="2" t="s">
        <v>27</v>
      </c>
      <c r="F12" s="35"/>
      <c r="G12" s="33"/>
      <c r="H12" s="37">
        <f ca="1">IF($D12="divers",OFFSET($Q$9,INT(COLUMN(B:B)/2),$F12),($D12=H$5))*IF($E12="divers",OFFSET($Q$16,$G12,MOD(COLUMN(),2)+1),($E12=H$6))</f>
        <v>0</v>
      </c>
      <c r="I12" s="37">
        <f ca="1">IF($D12="divers",OFFSET($Q$9,INT(COLUMN(C:C)/2),$F12),($D12=I$5))*IF($E12="divers",OFFSET($Q$16,$G12,MOD(COLUMN(),2)+1),($E12=I$6))</f>
        <v>0</v>
      </c>
      <c r="J12" s="37">
        <f ca="1">IF($D12="divers",OFFSET($Q$9,INT(COLUMN(D:D)/2),$F12),($D12=J$5))*IF($E12="divers",OFFSET($Q$16,$G12,MOD(COLUMN(),2)+1),($E12=J$6))</f>
        <v>0</v>
      </c>
      <c r="K12" s="37">
        <f ca="1">IF($D12="divers",OFFSET($Q$9,INT(COLUMN(E:E)/2),$F12),($D12=K$5))*IF($E12="divers",OFFSET($Q$16,$G12,MOD(COLUMN(),2)+1),($E12=K$6))</f>
        <v>1</v>
      </c>
      <c r="L12" s="37">
        <f ca="1">IF($D12="divers",OFFSET($Q$9,INT(COLUMN(F:F)/2),$F12),($D12=L$5))*IF($E12="divers",OFFSET($Q$16,$G12,MOD(COLUMN(),2)+1),($E12=L$6))</f>
        <v>0</v>
      </c>
      <c r="M12" s="37">
        <f ca="1">IF($D12="divers",OFFSET($Q$9,INT(COLUMN(G:G)/2),$F12),($D12=M$5))*IF($E12="divers",OFFSET($Q$16,$G12,MOD(COLUMN(),2)+1),($E12=M$6))</f>
        <v>0</v>
      </c>
      <c r="N12" s="42"/>
      <c r="P12" s="12"/>
      <c r="Q12" s="1" t="s">
        <v>22</v>
      </c>
      <c r="R12" s="31">
        <v>0.6</v>
      </c>
      <c r="S12" s="31">
        <v>0.25</v>
      </c>
      <c r="T12" s="31">
        <v>0.35</v>
      </c>
      <c r="U12" s="13"/>
    </row>
    <row r="13" spans="1:21" x14ac:dyDescent="0.25">
      <c r="B13" s="2" t="s">
        <v>6</v>
      </c>
      <c r="C13" s="2">
        <v>5</v>
      </c>
      <c r="D13" s="3" t="s">
        <v>24</v>
      </c>
      <c r="E13" s="2" t="s">
        <v>27</v>
      </c>
      <c r="F13" s="36">
        <v>1</v>
      </c>
      <c r="G13" s="33"/>
      <c r="H13" s="37">
        <f ca="1">IF($D13="divers",OFFSET($Q$9,INT(COLUMN(B:B)/2),$F13),($D13=H$5))*IF($E13="divers",OFFSET($Q$16,$G13,MOD(COLUMN(),2)+1),($E13=H$6))</f>
        <v>0</v>
      </c>
      <c r="I13" s="37">
        <f ca="1">IF($D13="divers",OFFSET($Q$9,INT(COLUMN(C:C)/2),$F13),($D13=I$5))*IF($E13="divers",OFFSET($Q$16,$G13,MOD(COLUMN(),2)+1),($E13=I$6))</f>
        <v>0.2</v>
      </c>
      <c r="J13" s="37">
        <f ca="1">IF($D13="divers",OFFSET($Q$9,INT(COLUMN(D:D)/2),$F13),($D13=J$5))*IF($E13="divers",OFFSET($Q$16,$G13,MOD(COLUMN(),2)+1),($E13=J$6))</f>
        <v>0</v>
      </c>
      <c r="K13" s="37">
        <f ca="1">IF($D13="divers",OFFSET($Q$9,INT(COLUMN(E:E)/2),$F13),($D13=K$5))*IF($E13="divers",OFFSET($Q$16,$G13,MOD(COLUMN(),2)+1),($E13=K$6))</f>
        <v>0.2</v>
      </c>
      <c r="L13" s="37">
        <f ca="1">IF($D13="divers",OFFSET($Q$9,INT(COLUMN(F:F)/2),$F13),($D13=L$5))*IF($E13="divers",OFFSET($Q$16,$G13,MOD(COLUMN(),2)+1),($E13=L$6))</f>
        <v>0</v>
      </c>
      <c r="M13" s="37">
        <f ca="1">IF($D13="divers",OFFSET($Q$9,INT(COLUMN(G:G)/2),$F13),($D13=M$5))*IF($E13="divers",OFFSET($Q$16,$G13,MOD(COLUMN(),2)+1),($E13=M$6))</f>
        <v>0.6</v>
      </c>
      <c r="N13" s="42"/>
      <c r="P13" s="12"/>
      <c r="Q13" s="7"/>
      <c r="R13" s="15">
        <f>SUM(R10:R12)</f>
        <v>1</v>
      </c>
      <c r="S13" s="15">
        <f>SUM(S10:S12)</f>
        <v>1</v>
      </c>
      <c r="T13" s="15">
        <f>SUM(T10:T12)</f>
        <v>1</v>
      </c>
      <c r="U13" s="13"/>
    </row>
    <row r="14" spans="1:21" x14ac:dyDescent="0.25">
      <c r="B14" s="2" t="s">
        <v>7</v>
      </c>
      <c r="C14" s="2">
        <v>6</v>
      </c>
      <c r="D14" s="2" t="s">
        <v>21</v>
      </c>
      <c r="E14" s="2" t="s">
        <v>26</v>
      </c>
      <c r="F14" s="35"/>
      <c r="G14" s="33"/>
      <c r="H14" s="37">
        <f ca="1">IF($D14="divers",OFFSET($Q$9,INT(COLUMN(B:B)/2),$F14),($D14=H$5))*IF($E14="divers",OFFSET($Q$16,$G14,MOD(COLUMN(),2)+1),($E14=H$6))</f>
        <v>0</v>
      </c>
      <c r="I14" s="37">
        <f ca="1">IF($D14="divers",OFFSET($Q$9,INT(COLUMN(C:C)/2),$F14),($D14=I$5))*IF($E14="divers",OFFSET($Q$16,$G14,MOD(COLUMN(),2)+1),($E14=I$6))</f>
        <v>0</v>
      </c>
      <c r="J14" s="37">
        <f ca="1">IF($D14="divers",OFFSET($Q$9,INT(COLUMN(D:D)/2),$F14),($D14=J$5))*IF($E14="divers",OFFSET($Q$16,$G14,MOD(COLUMN(),2)+1),($E14=J$6))</f>
        <v>1</v>
      </c>
      <c r="K14" s="37">
        <f ca="1">IF($D14="divers",OFFSET($Q$9,INT(COLUMN(E:E)/2),$F14),($D14=K$5))*IF($E14="divers",OFFSET($Q$16,$G14,MOD(COLUMN(),2)+1),($E14=K$6))</f>
        <v>0</v>
      </c>
      <c r="L14" s="37">
        <f ca="1">IF($D14="divers",OFFSET($Q$9,INT(COLUMN(F:F)/2),$F14),($D14=L$5))*IF($E14="divers",OFFSET($Q$16,$G14,MOD(COLUMN(),2)+1),($E14=L$6))</f>
        <v>0</v>
      </c>
      <c r="M14" s="37">
        <f ca="1">IF($D14="divers",OFFSET($Q$9,INT(COLUMN(G:G)/2),$F14),($D14=M$5))*IF($E14="divers",OFFSET($Q$16,$G14,MOD(COLUMN(),2)+1),($E14=M$6))</f>
        <v>0</v>
      </c>
      <c r="N14" s="42"/>
      <c r="P14" s="12"/>
      <c r="Q14" s="7"/>
      <c r="R14" s="7"/>
      <c r="S14" s="7"/>
      <c r="T14" s="7"/>
      <c r="U14" s="13"/>
    </row>
    <row r="15" spans="1:21" x14ac:dyDescent="0.25">
      <c r="B15" s="2" t="s">
        <v>8</v>
      </c>
      <c r="C15" s="2">
        <v>3</v>
      </c>
      <c r="D15" s="2" t="s">
        <v>22</v>
      </c>
      <c r="E15" s="3" t="s">
        <v>24</v>
      </c>
      <c r="F15" s="35"/>
      <c r="G15" s="34">
        <v>1</v>
      </c>
      <c r="H15" s="37">
        <f ca="1">IF($D15="divers",OFFSET($Q$9,INT(COLUMN(B:B)/2),$F15),($D15=H$5))*IF($E15="divers",OFFSET($Q$16,$G15,MOD(COLUMN(),2)+1),($E15=H$6))</f>
        <v>0</v>
      </c>
      <c r="I15" s="37">
        <f ca="1">IF($D15="divers",OFFSET($Q$9,INT(COLUMN(C:C)/2),$F15),($D15=I$5))*IF($E15="divers",OFFSET($Q$16,$G15,MOD(COLUMN(),2)+1),($E15=I$6))</f>
        <v>0</v>
      </c>
      <c r="J15" s="37">
        <f ca="1">IF($D15="divers",OFFSET($Q$9,INT(COLUMN(D:D)/2),$F15),($D15=J$5))*IF($E15="divers",OFFSET($Q$16,$G15,MOD(COLUMN(),2)+1),($E15=J$6))</f>
        <v>0</v>
      </c>
      <c r="K15" s="37">
        <f ca="1">IF($D15="divers",OFFSET($Q$9,INT(COLUMN(E:E)/2),$F15),($D15=K$5))*IF($E15="divers",OFFSET($Q$16,$G15,MOD(COLUMN(),2)+1),($E15=K$6))</f>
        <v>0</v>
      </c>
      <c r="L15" s="37">
        <f ca="1">IF($D15="divers",OFFSET($Q$9,INT(COLUMN(F:F)/2),$F15),($D15=L$5))*IF($E15="divers",OFFSET($Q$16,$G15,MOD(COLUMN(),2)+1),($E15=L$6))</f>
        <v>0.5</v>
      </c>
      <c r="M15" s="37">
        <f ca="1">IF($D15="divers",OFFSET($Q$9,INT(COLUMN(G:G)/2),$F15),($D15=M$5))*IF($E15="divers",OFFSET($Q$16,$G15,MOD(COLUMN(),2)+1),($E15=M$6))</f>
        <v>0.5</v>
      </c>
      <c r="N15" s="42"/>
      <c r="P15" s="12"/>
      <c r="Q15" s="7"/>
      <c r="R15" s="7"/>
      <c r="S15" s="7"/>
      <c r="T15" s="7"/>
      <c r="U15" s="13"/>
    </row>
    <row r="16" spans="1:21" x14ac:dyDescent="0.25">
      <c r="B16" s="2" t="s">
        <v>9</v>
      </c>
      <c r="C16" s="2">
        <v>2</v>
      </c>
      <c r="D16" s="2" t="s">
        <v>21</v>
      </c>
      <c r="E16" s="2" t="s">
        <v>26</v>
      </c>
      <c r="F16" s="35"/>
      <c r="G16" s="33"/>
      <c r="H16" s="37">
        <f ca="1">IF($D16="divers",OFFSET($Q$9,INT(COLUMN(B:B)/2),$F16),($D16=H$5))*IF($E16="divers",OFFSET($Q$16,$G16,MOD(COLUMN(),2)+1),($E16=H$6))</f>
        <v>0</v>
      </c>
      <c r="I16" s="37">
        <f ca="1">IF($D16="divers",OFFSET($Q$9,INT(COLUMN(C:C)/2),$F16),($D16=I$5))*IF($E16="divers",OFFSET($Q$16,$G16,MOD(COLUMN(),2)+1),($E16=I$6))</f>
        <v>0</v>
      </c>
      <c r="J16" s="37">
        <f ca="1">IF($D16="divers",OFFSET($Q$9,INT(COLUMN(D:D)/2),$F16),($D16=J$5))*IF($E16="divers",OFFSET($Q$16,$G16,MOD(COLUMN(),2)+1),($E16=J$6))</f>
        <v>1</v>
      </c>
      <c r="K16" s="37">
        <f ca="1">IF($D16="divers",OFFSET($Q$9,INT(COLUMN(E:E)/2),$F16),($D16=K$5))*IF($E16="divers",OFFSET($Q$16,$G16,MOD(COLUMN(),2)+1),($E16=K$6))</f>
        <v>0</v>
      </c>
      <c r="L16" s="37">
        <f ca="1">IF($D16="divers",OFFSET($Q$9,INT(COLUMN(F:F)/2),$F16),($D16=L$5))*IF($E16="divers",OFFSET($Q$16,$G16,MOD(COLUMN(),2)+1),($E16=L$6))</f>
        <v>0</v>
      </c>
      <c r="M16" s="37">
        <f ca="1">IF($D16="divers",OFFSET($Q$9,INT(COLUMN(G:G)/2),$F16),($D16=M$5))*IF($E16="divers",OFFSET($Q$16,$G16,MOD(COLUMN(),2)+1),($E16=M$6))</f>
        <v>0</v>
      </c>
      <c r="N16" s="42"/>
      <c r="P16" s="12"/>
      <c r="Q16" s="14" t="s">
        <v>40</v>
      </c>
      <c r="R16" s="2" t="s">
        <v>26</v>
      </c>
      <c r="S16" s="2" t="s">
        <v>27</v>
      </c>
      <c r="T16" s="16" t="s">
        <v>30</v>
      </c>
      <c r="U16" s="13"/>
    </row>
    <row r="17" spans="2:21" x14ac:dyDescent="0.25">
      <c r="B17" s="2" t="s">
        <v>10</v>
      </c>
      <c r="C17" s="2">
        <v>4</v>
      </c>
      <c r="D17" s="3" t="s">
        <v>24</v>
      </c>
      <c r="E17" s="2" t="s">
        <v>27</v>
      </c>
      <c r="F17" s="36">
        <v>1</v>
      </c>
      <c r="G17" s="33"/>
      <c r="H17" s="37">
        <f ca="1">IF($D17="divers",OFFSET($Q$9,INT(COLUMN(B:B)/2),$F17),($D17=H$5))*IF($E17="divers",OFFSET($Q$16,$G17,MOD(COLUMN(),2)+1),($E17=H$6))</f>
        <v>0</v>
      </c>
      <c r="I17" s="37">
        <f ca="1">IF($D17="divers",OFFSET($Q$9,INT(COLUMN(C:C)/2),$F17),($D17=I$5))*IF($E17="divers",OFFSET($Q$16,$G17,MOD(COLUMN(),2)+1),($E17=I$6))</f>
        <v>0.2</v>
      </c>
      <c r="J17" s="37">
        <f ca="1">IF($D17="divers",OFFSET($Q$9,INT(COLUMN(D:D)/2),$F17),($D17=J$5))*IF($E17="divers",OFFSET($Q$16,$G17,MOD(COLUMN(),2)+1),($E17=J$6))</f>
        <v>0</v>
      </c>
      <c r="K17" s="37">
        <f ca="1">IF($D17="divers",OFFSET($Q$9,INT(COLUMN(E:E)/2),$F17),($D17=K$5))*IF($E17="divers",OFFSET($Q$16,$G17,MOD(COLUMN(),2)+1),($E17=K$6))</f>
        <v>0.2</v>
      </c>
      <c r="L17" s="37">
        <f ca="1">IF($D17="divers",OFFSET($Q$9,INT(COLUMN(F:F)/2),$F17),($D17=L$5))*IF($E17="divers",OFFSET($Q$16,$G17,MOD(COLUMN(),2)+1),($E17=L$6))</f>
        <v>0</v>
      </c>
      <c r="M17" s="37">
        <f ca="1">IF($D17="divers",OFFSET($Q$9,INT(COLUMN(G:G)/2),$F17),($D17=M$5))*IF($E17="divers",OFFSET($Q$16,$G17,MOD(COLUMN(),2)+1),($E17=M$6))</f>
        <v>0.6</v>
      </c>
      <c r="N17" s="42"/>
      <c r="P17" s="12"/>
      <c r="Q17" s="2" t="s">
        <v>34</v>
      </c>
      <c r="R17" s="32">
        <v>0.5</v>
      </c>
      <c r="S17" s="32">
        <v>0.5</v>
      </c>
      <c r="T17" s="15">
        <f>SUM(R17:S17)</f>
        <v>1</v>
      </c>
      <c r="U17" s="13"/>
    </row>
    <row r="18" spans="2:21" x14ac:dyDescent="0.25">
      <c r="B18" s="2" t="s">
        <v>11</v>
      </c>
      <c r="C18" s="2">
        <v>8</v>
      </c>
      <c r="D18" s="3" t="s">
        <v>24</v>
      </c>
      <c r="E18" s="2" t="s">
        <v>27</v>
      </c>
      <c r="F18" s="36">
        <v>2</v>
      </c>
      <c r="G18" s="33"/>
      <c r="H18" s="37">
        <f ca="1">IF($D18="divers",OFFSET($Q$9,INT(COLUMN(B:B)/2),$F18),($D18=H$5))*IF($E18="divers",OFFSET($Q$16,$G18,MOD(COLUMN(),2)+1),($E18=H$6))</f>
        <v>0</v>
      </c>
      <c r="I18" s="37">
        <f ca="1">IF($D18="divers",OFFSET($Q$9,INT(COLUMN(C:C)/2),$F18),($D18=I$5))*IF($E18="divers",OFFSET($Q$16,$G18,MOD(COLUMN(),2)+1),($E18=I$6))</f>
        <v>0.5</v>
      </c>
      <c r="J18" s="37">
        <f ca="1">IF($D18="divers",OFFSET($Q$9,INT(COLUMN(D:D)/2),$F18),($D18=J$5))*IF($E18="divers",OFFSET($Q$16,$G18,MOD(COLUMN(),2)+1),($E18=J$6))</f>
        <v>0</v>
      </c>
      <c r="K18" s="37">
        <f ca="1">IF($D18="divers",OFFSET($Q$9,INT(COLUMN(E:E)/2),$F18),($D18=K$5))*IF($E18="divers",OFFSET($Q$16,$G18,MOD(COLUMN(),2)+1),($E18=K$6))</f>
        <v>0.25</v>
      </c>
      <c r="L18" s="37">
        <f ca="1">IF($D18="divers",OFFSET($Q$9,INT(COLUMN(F:F)/2),$F18),($D18=L$5))*IF($E18="divers",OFFSET($Q$16,$G18,MOD(COLUMN(),2)+1),($E18=L$6))</f>
        <v>0</v>
      </c>
      <c r="M18" s="37">
        <f ca="1">IF($D18="divers",OFFSET($Q$9,INT(COLUMN(G:G)/2),$F18),($D18=M$5))*IF($E18="divers",OFFSET($Q$16,$G18,MOD(COLUMN(),2)+1),($E18=M$6))</f>
        <v>0.25</v>
      </c>
      <c r="N18" s="42"/>
      <c r="P18" s="12"/>
      <c r="Q18" s="2" t="s">
        <v>35</v>
      </c>
      <c r="R18" s="32">
        <v>0.3</v>
      </c>
      <c r="S18" s="32">
        <v>0.7</v>
      </c>
      <c r="T18" s="15">
        <f>SUM(R18:S18)</f>
        <v>1</v>
      </c>
      <c r="U18" s="13"/>
    </row>
    <row r="19" spans="2:21" x14ac:dyDescent="0.25">
      <c r="B19" s="2" t="s">
        <v>12</v>
      </c>
      <c r="C19" s="2">
        <v>1</v>
      </c>
      <c r="D19" s="3" t="s">
        <v>24</v>
      </c>
      <c r="E19" s="21" t="s">
        <v>27</v>
      </c>
      <c r="F19" s="36">
        <v>2</v>
      </c>
      <c r="G19" s="34">
        <v>2</v>
      </c>
      <c r="H19" s="37">
        <f ca="1">IF($D19="divers",OFFSET($Q$9,INT(COLUMN(B:B)/2),$F19),($D19=H$5))*IF($E19="divers",OFFSET($Q$16,$G19,MOD(COLUMN(),2)+1),($E19=H$6))</f>
        <v>0</v>
      </c>
      <c r="I19" s="37">
        <f ca="1">IF($D19="divers",OFFSET($Q$9,INT(COLUMN(C:C)/2),$F19),($D19=I$5))*IF($E19="divers",OFFSET($Q$16,$G19,MOD(COLUMN(),2)+1),($E19=I$6))</f>
        <v>0.5</v>
      </c>
      <c r="J19" s="37">
        <f ca="1">IF($D19="divers",OFFSET($Q$9,INT(COLUMN(D:D)/2),$F19),($D19=J$5))*IF($E19="divers",OFFSET($Q$16,$G19,MOD(COLUMN(),2)+1),($E19=J$6))</f>
        <v>0</v>
      </c>
      <c r="K19" s="37">
        <f ca="1">IF($D19="divers",OFFSET($Q$9,INT(COLUMN(E:E)/2),$F19),($D19=K$5))*IF($E19="divers",OFFSET($Q$16,$G19,MOD(COLUMN(),2)+1),($E19=K$6))</f>
        <v>0.25</v>
      </c>
      <c r="L19" s="37">
        <f ca="1">IF($D19="divers",OFFSET($Q$9,INT(COLUMN(F:F)/2),$F19),($D19=L$5))*IF($E19="divers",OFFSET($Q$16,$G19,MOD(COLUMN(),2)+1),($E19=L$6))</f>
        <v>0</v>
      </c>
      <c r="M19" s="37">
        <f ca="1">IF($D19="divers",OFFSET($Q$9,INT(COLUMN(G:G)/2),$F19),($D19=M$5))*IF($E19="divers",OFFSET($Q$16,$G19,MOD(COLUMN(),2)+1),($E19=M$6))</f>
        <v>0.25</v>
      </c>
      <c r="N19" s="42"/>
      <c r="P19" s="12"/>
      <c r="Q19" s="2" t="s">
        <v>36</v>
      </c>
      <c r="R19" s="32">
        <v>0.2</v>
      </c>
      <c r="S19" s="32">
        <v>0.8</v>
      </c>
      <c r="T19" s="15">
        <f>SUM(R19:S19)</f>
        <v>1</v>
      </c>
      <c r="U19" s="13"/>
    </row>
    <row r="20" spans="2:21" x14ac:dyDescent="0.25">
      <c r="B20" s="2" t="s">
        <v>13</v>
      </c>
      <c r="C20" s="2">
        <v>2</v>
      </c>
      <c r="D20" s="21" t="s">
        <v>22</v>
      </c>
      <c r="E20" s="3" t="s">
        <v>24</v>
      </c>
      <c r="F20" s="36">
        <v>1</v>
      </c>
      <c r="G20" s="34">
        <v>3</v>
      </c>
      <c r="H20" s="37">
        <f ca="1">IF($D20="divers",OFFSET($Q$9,INT(COLUMN(B:B)/2),$F20),($D20=H$5))*IF($E20="divers",OFFSET($Q$16,$G20,MOD(COLUMN(),2)+1),($E20=H$6))</f>
        <v>0</v>
      </c>
      <c r="I20" s="37">
        <f ca="1">IF($D20="divers",OFFSET($Q$9,INT(COLUMN(C:C)/2),$F20),($D20=I$5))*IF($E20="divers",OFFSET($Q$16,$G20,MOD(COLUMN(),2)+1),($E20=I$6))</f>
        <v>0</v>
      </c>
      <c r="J20" s="37">
        <f ca="1">IF($D20="divers",OFFSET($Q$9,INT(COLUMN(D:D)/2),$F20),($D20=J$5))*IF($E20="divers",OFFSET($Q$16,$G20,MOD(COLUMN(),2)+1),($E20=J$6))</f>
        <v>0</v>
      </c>
      <c r="K20" s="37">
        <f ca="1">IF($D20="divers",OFFSET($Q$9,INT(COLUMN(E:E)/2),$F20),($D20=K$5))*IF($E20="divers",OFFSET($Q$16,$G20,MOD(COLUMN(),2)+1),($E20=K$6))</f>
        <v>0</v>
      </c>
      <c r="L20" s="37">
        <f ca="1">IF($D20="divers",OFFSET($Q$9,INT(COLUMN(F:F)/2),$F20),($D20=L$5))*IF($E20="divers",OFFSET($Q$16,$G20,MOD(COLUMN(),2)+1),($E20=L$6))</f>
        <v>0.2</v>
      </c>
      <c r="M20" s="37">
        <f ca="1">IF($D20="divers",OFFSET($Q$9,INT(COLUMN(G:G)/2),$F20),($D20=M$5))*IF($E20="divers",OFFSET($Q$16,$G20,MOD(COLUMN(),2)+1),($E20=M$6))</f>
        <v>0.8</v>
      </c>
      <c r="N20" s="42"/>
      <c r="P20" s="12"/>
      <c r="Q20" s="7"/>
      <c r="R20" s="7"/>
      <c r="S20" s="7"/>
      <c r="T20" s="7"/>
      <c r="U20" s="13"/>
    </row>
    <row r="21" spans="2:21" ht="15.75" thickBot="1" x14ac:dyDescent="0.3">
      <c r="B21" s="2" t="s">
        <v>14</v>
      </c>
      <c r="C21" s="2">
        <v>415</v>
      </c>
      <c r="D21" s="21" t="s">
        <v>21</v>
      </c>
      <c r="E21" s="2" t="s">
        <v>26</v>
      </c>
      <c r="F21" s="35"/>
      <c r="G21" s="33"/>
      <c r="H21" s="37">
        <f ca="1">IF($D21="divers",OFFSET($Q$9,INT(COLUMN(B:B)/2),$F21),($D21=H$5))*IF($E21="divers",OFFSET($Q$16,$G21,MOD(COLUMN(),2)+1),($E21=H$6))</f>
        <v>0</v>
      </c>
      <c r="I21" s="37">
        <f ca="1">IF($D21="divers",OFFSET($Q$9,INT(COLUMN(C:C)/2),$F21),($D21=I$5))*IF($E21="divers",OFFSET($Q$16,$G21,MOD(COLUMN(),2)+1),($E21=I$6))</f>
        <v>0</v>
      </c>
      <c r="J21" s="37">
        <f ca="1">IF($D21="divers",OFFSET($Q$9,INT(COLUMN(D:D)/2),$F21),($D21=J$5))*IF($E21="divers",OFFSET($Q$16,$G21,MOD(COLUMN(),2)+1),($E21=J$6))</f>
        <v>1</v>
      </c>
      <c r="K21" s="37">
        <f ca="1">IF($D21="divers",OFFSET($Q$9,INT(COLUMN(E:E)/2),$F21),($D21=K$5))*IF($E21="divers",OFFSET($Q$16,$G21,MOD(COLUMN(),2)+1),($E21=K$6))</f>
        <v>0</v>
      </c>
      <c r="L21" s="37">
        <f ca="1">IF($D21="divers",OFFSET($Q$9,INT(COLUMN(F:F)/2),$F21),($D21=L$5))*IF($E21="divers",OFFSET($Q$16,$G21,MOD(COLUMN(),2)+1),($E21=L$6))</f>
        <v>0</v>
      </c>
      <c r="M21" s="37">
        <f ca="1">IF($D21="divers",OFFSET($Q$9,INT(COLUMN(G:G)/2),$F21),($D21=M$5))*IF($E21="divers",OFFSET($Q$16,$G21,MOD(COLUMN(),2)+1),($E21=M$6))</f>
        <v>0</v>
      </c>
      <c r="N21" s="42"/>
      <c r="P21" s="17"/>
      <c r="Q21" s="18"/>
      <c r="R21" s="18"/>
      <c r="S21" s="18"/>
      <c r="T21" s="18"/>
      <c r="U21" s="19"/>
    </row>
    <row r="22" spans="2:21" x14ac:dyDescent="0.25">
      <c r="B22" s="2" t="s">
        <v>15</v>
      </c>
      <c r="C22" s="2">
        <v>2</v>
      </c>
      <c r="D22" s="2" t="s">
        <v>22</v>
      </c>
      <c r="E22" s="3" t="s">
        <v>24</v>
      </c>
      <c r="F22" s="35"/>
      <c r="G22" s="34">
        <v>1</v>
      </c>
      <c r="H22" s="37">
        <f ca="1">IF($D22="divers",OFFSET($Q$9,INT(COLUMN(B:B)/2),$F22),($D22=H$5))*IF($E22="divers",OFFSET($Q$16,$G22,MOD(COLUMN(),2)+1),($E22=H$6))</f>
        <v>0</v>
      </c>
      <c r="I22" s="37">
        <f ca="1">IF($D22="divers",OFFSET($Q$9,INT(COLUMN(C:C)/2),$F22),($D22=I$5))*IF($E22="divers",OFFSET($Q$16,$G22,MOD(COLUMN(),2)+1),($E22=I$6))</f>
        <v>0</v>
      </c>
      <c r="J22" s="37">
        <f ca="1">IF($D22="divers",OFFSET($Q$9,INT(COLUMN(D:D)/2),$F22),($D22=J$5))*IF($E22="divers",OFFSET($Q$16,$G22,MOD(COLUMN(),2)+1),($E22=J$6))</f>
        <v>0</v>
      </c>
      <c r="K22" s="37">
        <f ca="1">IF($D22="divers",OFFSET($Q$9,INT(COLUMN(E:E)/2),$F22),($D22=K$5))*IF($E22="divers",OFFSET($Q$16,$G22,MOD(COLUMN(),2)+1),($E22=K$6))</f>
        <v>0</v>
      </c>
      <c r="L22" s="37">
        <f ca="1">IF($D22="divers",OFFSET($Q$9,INT(COLUMN(F:F)/2),$F22),($D22=L$5))*IF($E22="divers",OFFSET($Q$16,$G22,MOD(COLUMN(),2)+1),($E22=L$6))</f>
        <v>0.5</v>
      </c>
      <c r="M22" s="37">
        <f ca="1">IF($D22="divers",OFFSET($Q$9,INT(COLUMN(G:G)/2),$F22),($D22=M$5))*IF($E22="divers",OFFSET($Q$16,$G22,MOD(COLUMN(),2)+1),($E22=M$6))</f>
        <v>0.5</v>
      </c>
      <c r="N22" s="42"/>
    </row>
    <row r="23" spans="2:21" x14ac:dyDescent="0.25">
      <c r="B23" s="2" t="s">
        <v>16</v>
      </c>
      <c r="C23" s="2">
        <v>1</v>
      </c>
      <c r="D23" s="2" t="s">
        <v>21</v>
      </c>
      <c r="E23" s="3" t="s">
        <v>24</v>
      </c>
      <c r="F23" s="35"/>
      <c r="G23" s="34">
        <v>1</v>
      </c>
      <c r="H23" s="37">
        <f ca="1">IF($D23="divers",OFFSET($Q$9,INT(COLUMN(B:B)/2),$F23),($D23=H$5))*IF($E23="divers",OFFSET($Q$16,$G23,MOD(COLUMN(),2)+1),($E23=H$6))</f>
        <v>0</v>
      </c>
      <c r="I23" s="37">
        <f ca="1">IF($D23="divers",OFFSET($Q$9,INT(COLUMN(C:C)/2),$F23),($D23=I$5))*IF($E23="divers",OFFSET($Q$16,$G23,MOD(COLUMN(),2)+1),($E23=I$6))</f>
        <v>0</v>
      </c>
      <c r="J23" s="37">
        <f ca="1">IF($D23="divers",OFFSET($Q$9,INT(COLUMN(D:D)/2),$F23),($D23=J$5))*IF($E23="divers",OFFSET($Q$16,$G23,MOD(COLUMN(),2)+1),($E23=J$6))</f>
        <v>0.5</v>
      </c>
      <c r="K23" s="37">
        <f ca="1">IF($D23="divers",OFFSET($Q$9,INT(COLUMN(E:E)/2),$F23),($D23=K$5))*IF($E23="divers",OFFSET($Q$16,$G23,MOD(COLUMN(),2)+1),($E23=K$6))</f>
        <v>0.5</v>
      </c>
      <c r="L23" s="37">
        <f ca="1">IF($D23="divers",OFFSET($Q$9,INT(COLUMN(F:F)/2),$F23),($D23=L$5))*IF($E23="divers",OFFSET($Q$16,$G23,MOD(COLUMN(),2)+1),($E23=L$6))</f>
        <v>0</v>
      </c>
      <c r="M23" s="37">
        <f ca="1">IF($D23="divers",OFFSET($Q$9,INT(COLUMN(G:G)/2),$F23),($D23=M$5))*IF($E23="divers",OFFSET($Q$16,$G23,MOD(COLUMN(),2)+1),($E23=M$6))</f>
        <v>0</v>
      </c>
      <c r="N23" s="42"/>
    </row>
    <row r="24" spans="2:21" x14ac:dyDescent="0.25">
      <c r="B24" s="2" t="s">
        <v>17</v>
      </c>
      <c r="C24" s="2">
        <v>45</v>
      </c>
      <c r="D24" s="2" t="s">
        <v>22</v>
      </c>
      <c r="E24" s="2" t="s">
        <v>27</v>
      </c>
      <c r="F24" s="35"/>
      <c r="G24" s="33"/>
      <c r="H24" s="37">
        <f ca="1">IF($D24="divers",OFFSET($Q$9,INT(COLUMN(B:B)/2),$F24),($D24=H$5))*IF($E24="divers",OFFSET($Q$16,$G24,MOD(COLUMN(),2)+1),($E24=H$6))</f>
        <v>0</v>
      </c>
      <c r="I24" s="37">
        <f ca="1">IF($D24="divers",OFFSET($Q$9,INT(COLUMN(C:C)/2),$F24),($D24=I$5))*IF($E24="divers",OFFSET($Q$16,$G24,MOD(COLUMN(),2)+1),($E24=I$6))</f>
        <v>0</v>
      </c>
      <c r="J24" s="37">
        <f ca="1">IF($D24="divers",OFFSET($Q$9,INT(COLUMN(D:D)/2),$F24),($D24=J$5))*IF($E24="divers",OFFSET($Q$16,$G24,MOD(COLUMN(),2)+1),($E24=J$6))</f>
        <v>0</v>
      </c>
      <c r="K24" s="37">
        <f ca="1">IF($D24="divers",OFFSET($Q$9,INT(COLUMN(E:E)/2),$F24),($D24=K$5))*IF($E24="divers",OFFSET($Q$16,$G24,MOD(COLUMN(),2)+1),($E24=K$6))</f>
        <v>0</v>
      </c>
      <c r="L24" s="37">
        <f ca="1">IF($D24="divers",OFFSET($Q$9,INT(COLUMN(F:F)/2),$F24),($D24=L$5))*IF($E24="divers",OFFSET($Q$16,$G24,MOD(COLUMN(),2)+1),($E24=L$6))</f>
        <v>0</v>
      </c>
      <c r="M24" s="37">
        <f ca="1">IF($D24="divers",OFFSET($Q$9,INT(COLUMN(G:G)/2),$F24),($D24=M$5))*IF($E24="divers",OFFSET($Q$16,$G24,MOD(COLUMN(),2)+1),($E24=M$6))</f>
        <v>1</v>
      </c>
      <c r="N24" s="42"/>
    </row>
    <row r="25" spans="2:21" x14ac:dyDescent="0.25">
      <c r="B25" s="2" t="s">
        <v>18</v>
      </c>
      <c r="C25" s="2">
        <v>2</v>
      </c>
      <c r="D25" s="3" t="s">
        <v>24</v>
      </c>
      <c r="E25" s="2" t="s">
        <v>26</v>
      </c>
      <c r="F25" s="36">
        <v>1</v>
      </c>
      <c r="G25" s="33"/>
      <c r="H25" s="37">
        <f ca="1">IF($D25="divers",OFFSET($Q$9,INT(COLUMN(B:B)/2),$F25),($D25=H$5))*IF($E25="divers",OFFSET($Q$16,$G25,MOD(COLUMN(),2)+1),($E25=H$6))</f>
        <v>0.2</v>
      </c>
      <c r="I25" s="37">
        <f ca="1">IF($D25="divers",OFFSET($Q$9,INT(COLUMN(C:C)/2),$F25),($D25=I$5))*IF($E25="divers",OFFSET($Q$16,$G25,MOD(COLUMN(),2)+1),($E25=I$6))</f>
        <v>0</v>
      </c>
      <c r="J25" s="37">
        <f ca="1">IF($D25="divers",OFFSET($Q$9,INT(COLUMN(D:D)/2),$F25),($D25=J$5))*IF($E25="divers",OFFSET($Q$16,$G25,MOD(COLUMN(),2)+1),($E25=J$6))</f>
        <v>0.2</v>
      </c>
      <c r="K25" s="37">
        <f ca="1">IF($D25="divers",OFFSET($Q$9,INT(COLUMN(E:E)/2),$F25),($D25=K$5))*IF($E25="divers",OFFSET($Q$16,$G25,MOD(COLUMN(),2)+1),($E25=K$6))</f>
        <v>0</v>
      </c>
      <c r="L25" s="37">
        <f ca="1">IF($D25="divers",OFFSET($Q$9,INT(COLUMN(F:F)/2),$F25),($D25=L$5))*IF($E25="divers",OFFSET($Q$16,$G25,MOD(COLUMN(),2)+1),($E25=L$6))</f>
        <v>0.6</v>
      </c>
      <c r="M25" s="37">
        <f ca="1">IF($D25="divers",OFFSET($Q$9,INT(COLUMN(G:G)/2),$F25),($D25=M$5))*IF($E25="divers",OFFSET($Q$16,$G25,MOD(COLUMN(),2)+1),($E25=M$6))</f>
        <v>0</v>
      </c>
      <c r="N25" s="42"/>
    </row>
    <row r="26" spans="2:21" x14ac:dyDescent="0.25">
      <c r="B26" s="2" t="s">
        <v>19</v>
      </c>
      <c r="C26" s="2">
        <v>1</v>
      </c>
      <c r="D26" s="3" t="s">
        <v>24</v>
      </c>
      <c r="E26" s="2" t="s">
        <v>26</v>
      </c>
      <c r="F26" s="36">
        <v>3</v>
      </c>
      <c r="G26" s="33"/>
      <c r="H26" s="37">
        <f ca="1">IF($D26="divers",OFFSET($Q$9,INT(COLUMN(B:B)/2),$F26),($D26=H$5))*IF($E26="divers",OFFSET($Q$16,$G26,MOD(COLUMN(),2)+1),($E26=H$6))</f>
        <v>0.2</v>
      </c>
      <c r="I26" s="37">
        <f ca="1">IF($D26="divers",OFFSET($Q$9,INT(COLUMN(C:C)/2),$F26),($D26=I$5))*IF($E26="divers",OFFSET($Q$16,$G26,MOD(COLUMN(),2)+1),($E26=I$6))</f>
        <v>0</v>
      </c>
      <c r="J26" s="37">
        <f ca="1">IF($D26="divers",OFFSET($Q$9,INT(COLUMN(D:D)/2),$F26),($D26=J$5))*IF($E26="divers",OFFSET($Q$16,$G26,MOD(COLUMN(),2)+1),($E26=J$6))</f>
        <v>0.45</v>
      </c>
      <c r="K26" s="37">
        <f ca="1">IF($D26="divers",OFFSET($Q$9,INT(COLUMN(E:E)/2),$F26),($D26=K$5))*IF($E26="divers",OFFSET($Q$16,$G26,MOD(COLUMN(),2)+1),($E26=K$6))</f>
        <v>0</v>
      </c>
      <c r="L26" s="37">
        <f ca="1">IF($D26="divers",OFFSET($Q$9,INT(COLUMN(F:F)/2),$F26),($D26=L$5))*IF($E26="divers",OFFSET($Q$16,$G26,MOD(COLUMN(),2)+1),($E26=L$6))</f>
        <v>0.35</v>
      </c>
      <c r="M26" s="37">
        <f ca="1">IF($D26="divers",OFFSET($Q$9,INT(COLUMN(G:G)/2),$F26),($D26=M$5))*IF($E26="divers",OFFSET($Q$16,$G26,MOD(COLUMN(),2)+1),($E26=M$6))</f>
        <v>0</v>
      </c>
      <c r="N26" s="42"/>
      <c r="P26" s="7"/>
      <c r="Q26" s="7"/>
      <c r="R26" s="7"/>
      <c r="S26" s="7"/>
      <c r="T26" s="7"/>
      <c r="U26" s="7"/>
    </row>
    <row r="27" spans="2:21" x14ac:dyDescent="0.25">
      <c r="B27" s="27"/>
      <c r="C27" s="27">
        <f>SUM(C7:C26)</f>
        <v>661</v>
      </c>
      <c r="D27" s="28"/>
      <c r="E27" s="28"/>
      <c r="F27" s="28"/>
      <c r="G27" s="28"/>
      <c r="N27" s="42"/>
      <c r="P27" s="7"/>
      <c r="Q27" s="7"/>
      <c r="R27" s="7"/>
      <c r="S27" s="7"/>
      <c r="T27" s="7"/>
      <c r="U27" s="7"/>
    </row>
    <row r="28" spans="2:21" x14ac:dyDescent="0.25">
      <c r="B28" s="27"/>
      <c r="C28" s="27"/>
      <c r="D28" s="28"/>
      <c r="E28" s="28"/>
      <c r="F28" s="28"/>
      <c r="G28" s="28"/>
      <c r="P28" s="7"/>
      <c r="Q28" s="7"/>
      <c r="R28" s="29"/>
      <c r="S28" s="29"/>
      <c r="T28" s="7"/>
      <c r="U28" s="7"/>
    </row>
    <row r="29" spans="2:21" x14ac:dyDescent="0.25">
      <c r="B29" s="27"/>
      <c r="C29" s="27"/>
      <c r="D29" s="28"/>
      <c r="E29" s="28"/>
      <c r="F29" s="28"/>
      <c r="G29" s="28"/>
      <c r="P29" s="7"/>
      <c r="Q29" s="7"/>
      <c r="R29" s="27"/>
      <c r="S29" s="27"/>
      <c r="T29" s="7"/>
      <c r="U29" s="7"/>
    </row>
    <row r="30" spans="2:21" x14ac:dyDescent="0.25">
      <c r="B30" s="27"/>
      <c r="C30" s="27"/>
      <c r="D30" s="28"/>
      <c r="E30" s="28"/>
      <c r="F30" s="28"/>
      <c r="G30" s="28"/>
      <c r="J30" s="26" t="s">
        <v>46</v>
      </c>
      <c r="K30" s="26"/>
      <c r="P30" s="30"/>
      <c r="Q30" s="7"/>
      <c r="R30" s="27"/>
      <c r="S30" s="27"/>
      <c r="T30" s="27"/>
      <c r="U30" s="7"/>
    </row>
    <row r="31" spans="2:21" x14ac:dyDescent="0.25">
      <c r="B31" s="27"/>
      <c r="C31" s="27"/>
      <c r="D31" s="28"/>
      <c r="E31" s="28"/>
      <c r="F31" s="28"/>
      <c r="G31" s="28"/>
      <c r="J31" s="22" t="s">
        <v>26</v>
      </c>
      <c r="K31" s="22" t="s">
        <v>27</v>
      </c>
      <c r="L31" s="1" t="s">
        <v>41</v>
      </c>
      <c r="P31" s="30"/>
      <c r="Q31" s="7"/>
      <c r="R31" s="27"/>
      <c r="S31" s="27"/>
      <c r="T31" s="27"/>
      <c r="U31" s="7"/>
    </row>
    <row r="32" spans="2:21" x14ac:dyDescent="0.25">
      <c r="B32" s="27"/>
      <c r="C32" s="27"/>
      <c r="D32" s="28"/>
      <c r="E32" s="28"/>
      <c r="F32" s="28"/>
      <c r="G32" s="28"/>
      <c r="H32" s="25" t="s">
        <v>45</v>
      </c>
      <c r="I32" s="5" t="s">
        <v>23</v>
      </c>
      <c r="J32" s="24">
        <f ca="1">SUMPRODUCT($C$7:$C$26*OFFSET($G$7:$G$26,,MATCH($I32,$H$5:$M$5,0)+MATCH(J$31,$H$6:$I$6,0)-1))</f>
        <v>49.2</v>
      </c>
      <c r="K32" s="24">
        <f ca="1">SUMPRODUCT($C$7:$C$26*OFFSET($G$7:$G$26,,MATCH($I32,$H$5:$M$5,0)+MATCH(K$31,$H$6:$I$6,0)-1))</f>
        <v>14.7</v>
      </c>
      <c r="L32" s="24">
        <f ca="1">SUM(J32:K32)</f>
        <v>63.900000000000006</v>
      </c>
      <c r="P32" s="30"/>
      <c r="Q32" s="7"/>
      <c r="R32" s="27"/>
      <c r="S32" s="27"/>
      <c r="T32" s="27"/>
      <c r="U32" s="7"/>
    </row>
    <row r="33" spans="2:21" x14ac:dyDescent="0.25">
      <c r="B33" s="27"/>
      <c r="C33" s="27"/>
      <c r="D33" s="28"/>
      <c r="E33" s="28"/>
      <c r="F33" s="28"/>
      <c r="G33" s="28"/>
      <c r="H33" s="25"/>
      <c r="I33" s="5" t="s">
        <v>21</v>
      </c>
      <c r="J33" s="24">
        <f t="shared" ref="J33:K34" ca="1" si="0">SUMPRODUCT($C$7:$C$26*OFFSET($G$7:$G$26,,MATCH($I33,$H$5:$M$5,0)+MATCH(J$31,$H$6:$I$6,0)-1))</f>
        <v>432.84999999999997</v>
      </c>
      <c r="K33" s="24">
        <f t="shared" ca="1" si="0"/>
        <v>97.05</v>
      </c>
      <c r="L33" s="24">
        <f t="shared" ref="L33:L34" ca="1" si="1">SUM(J33:K33)</f>
        <v>529.9</v>
      </c>
      <c r="P33" s="7"/>
      <c r="Q33" s="28"/>
      <c r="R33" s="27"/>
      <c r="S33" s="27"/>
      <c r="T33" s="27"/>
      <c r="U33" s="7"/>
    </row>
    <row r="34" spans="2:21" x14ac:dyDescent="0.25">
      <c r="B34" s="27"/>
      <c r="C34" s="27"/>
      <c r="D34" s="28"/>
      <c r="E34" s="28"/>
      <c r="F34" s="28"/>
      <c r="G34" s="28"/>
      <c r="H34" s="25"/>
      <c r="I34" s="5" t="s">
        <v>22</v>
      </c>
      <c r="J34" s="24">
        <f t="shared" ca="1" si="0"/>
        <v>4.4499999999999993</v>
      </c>
      <c r="K34" s="24">
        <f t="shared" ca="1" si="0"/>
        <v>62.75</v>
      </c>
      <c r="L34" s="24">
        <f t="shared" ca="1" si="1"/>
        <v>67.2</v>
      </c>
      <c r="P34" s="7"/>
      <c r="Q34" s="7"/>
      <c r="R34" s="7"/>
      <c r="S34" s="7"/>
      <c r="T34" s="7"/>
      <c r="U34" s="7"/>
    </row>
    <row r="35" spans="2:21" x14ac:dyDescent="0.25">
      <c r="B35" s="27"/>
      <c r="C35" s="27"/>
      <c r="D35" s="28"/>
      <c r="E35" s="28"/>
      <c r="F35" s="28"/>
      <c r="G35" s="28"/>
      <c r="I35" s="4" t="s">
        <v>41</v>
      </c>
      <c r="J35" s="24">
        <f ca="1">SUM(J32:J34)</f>
        <v>486.49999999999994</v>
      </c>
      <c r="K35" s="24">
        <f ca="1">SUM(K32:K34)</f>
        <v>174.5</v>
      </c>
      <c r="L35" s="24">
        <f ca="1">SUM(L32:L34)</f>
        <v>661</v>
      </c>
    </row>
    <row r="36" spans="2:21" x14ac:dyDescent="0.25">
      <c r="B36" s="27"/>
      <c r="C36" s="27"/>
      <c r="D36" s="28"/>
      <c r="E36" s="28"/>
      <c r="F36" s="28"/>
      <c r="G36" s="28"/>
    </row>
    <row r="37" spans="2:21" x14ac:dyDescent="0.25">
      <c r="B37" s="27"/>
      <c r="C37" s="27"/>
      <c r="D37" s="28"/>
      <c r="E37" s="28"/>
      <c r="F37" s="28"/>
      <c r="G37" s="28"/>
      <c r="J37">
        <v>49.2</v>
      </c>
      <c r="K37">
        <v>11.999999999999998</v>
      </c>
    </row>
    <row r="38" spans="2:21" x14ac:dyDescent="0.25">
      <c r="B38" s="27"/>
      <c r="C38" s="27"/>
      <c r="D38" s="28"/>
      <c r="E38" s="28"/>
      <c r="F38" s="28"/>
      <c r="G38" s="28"/>
      <c r="J38">
        <v>432.6</v>
      </c>
      <c r="K38">
        <v>96.6</v>
      </c>
    </row>
    <row r="39" spans="2:21" x14ac:dyDescent="0.25">
      <c r="B39" s="27"/>
      <c r="C39" s="27"/>
      <c r="D39" s="28"/>
      <c r="E39" s="28"/>
      <c r="F39" s="28"/>
      <c r="G39" s="28"/>
      <c r="J39">
        <v>4.6999999999999993</v>
      </c>
      <c r="K39">
        <v>65.900000000000006</v>
      </c>
    </row>
    <row r="40" spans="2:21" x14ac:dyDescent="0.25">
      <c r="B40" s="27"/>
      <c r="C40" s="27"/>
      <c r="D40" s="28"/>
      <c r="E40" s="28"/>
      <c r="F40" s="28"/>
      <c r="G40" s="28"/>
    </row>
    <row r="41" spans="2:21" x14ac:dyDescent="0.25">
      <c r="B41" s="27"/>
      <c r="C41" s="27"/>
      <c r="D41" s="28"/>
      <c r="E41" s="28"/>
      <c r="F41" s="28"/>
      <c r="G41" s="28"/>
    </row>
    <row r="42" spans="2:21" x14ac:dyDescent="0.25">
      <c r="B42" s="27"/>
      <c r="C42" s="27"/>
      <c r="D42" s="28"/>
      <c r="E42" s="28"/>
      <c r="F42" s="28"/>
      <c r="G42" s="28"/>
    </row>
    <row r="43" spans="2:21" x14ac:dyDescent="0.25">
      <c r="B43" s="27"/>
      <c r="C43" s="27"/>
      <c r="D43" s="28"/>
      <c r="E43" s="28"/>
      <c r="F43" s="28"/>
      <c r="G43" s="28"/>
    </row>
    <row r="44" spans="2:21" x14ac:dyDescent="0.25">
      <c r="B44" s="27"/>
      <c r="C44" s="27"/>
      <c r="D44" s="28"/>
      <c r="E44" s="28"/>
      <c r="F44" s="28"/>
      <c r="G44" s="28"/>
    </row>
    <row r="45" spans="2:21" x14ac:dyDescent="0.25">
      <c r="B45" s="27"/>
      <c r="C45" s="27"/>
      <c r="D45" s="28"/>
      <c r="E45" s="28"/>
      <c r="F45" s="28"/>
      <c r="G45" s="28"/>
    </row>
    <row r="46" spans="2:21" x14ac:dyDescent="0.25">
      <c r="B46" s="27"/>
      <c r="C46" s="27"/>
      <c r="D46" s="28"/>
      <c r="E46" s="28"/>
      <c r="F46" s="28"/>
      <c r="G46" s="28"/>
    </row>
    <row r="47" spans="2:21" x14ac:dyDescent="0.25">
      <c r="B47" s="27"/>
      <c r="C47" s="27"/>
      <c r="D47" s="28"/>
      <c r="E47" s="28"/>
      <c r="F47" s="28"/>
      <c r="G47" s="28"/>
    </row>
    <row r="48" spans="2:21" x14ac:dyDescent="0.25">
      <c r="B48" s="27"/>
      <c r="C48" s="27"/>
      <c r="D48" s="28"/>
      <c r="E48" s="28"/>
      <c r="F48" s="28"/>
      <c r="G48" s="28"/>
    </row>
    <row r="49" spans="2:7" x14ac:dyDescent="0.25">
      <c r="B49" s="27"/>
      <c r="C49" s="27"/>
      <c r="D49" s="28"/>
      <c r="E49" s="28"/>
      <c r="F49" s="28"/>
      <c r="G49" s="28"/>
    </row>
    <row r="50" spans="2:7" x14ac:dyDescent="0.25">
      <c r="B50" s="27"/>
      <c r="C50" s="27"/>
      <c r="D50" s="28"/>
      <c r="E50" s="28"/>
      <c r="F50" s="28"/>
      <c r="G50" s="28"/>
    </row>
    <row r="51" spans="2:7" x14ac:dyDescent="0.25">
      <c r="B51" s="27"/>
      <c r="C51" s="27"/>
      <c r="D51" s="28"/>
      <c r="E51" s="28"/>
      <c r="F51" s="28"/>
      <c r="G51" s="28"/>
    </row>
    <row r="52" spans="2:7" x14ac:dyDescent="0.25">
      <c r="B52" s="27"/>
      <c r="C52" s="27"/>
      <c r="D52" s="28"/>
      <c r="E52" s="28"/>
      <c r="F52" s="28"/>
      <c r="G52" s="28"/>
    </row>
    <row r="53" spans="2:7" x14ac:dyDescent="0.25">
      <c r="B53" s="27"/>
      <c r="C53" s="27"/>
      <c r="D53" s="28"/>
      <c r="E53" s="28"/>
      <c r="F53" s="28"/>
      <c r="G53" s="28"/>
    </row>
    <row r="54" spans="2:7" x14ac:dyDescent="0.25">
      <c r="B54" s="27"/>
      <c r="C54" s="27"/>
      <c r="D54" s="28"/>
      <c r="E54" s="28"/>
      <c r="F54" s="28"/>
      <c r="G54" s="28"/>
    </row>
    <row r="55" spans="2:7" x14ac:dyDescent="0.25">
      <c r="B55" s="27"/>
      <c r="C55" s="27"/>
      <c r="D55" s="28"/>
      <c r="E55" s="28"/>
      <c r="F55" s="28"/>
      <c r="G55" s="28"/>
    </row>
    <row r="56" spans="2:7" x14ac:dyDescent="0.25">
      <c r="B56" s="27"/>
      <c r="C56" s="27"/>
      <c r="D56" s="28"/>
      <c r="E56" s="28"/>
      <c r="F56" s="28"/>
      <c r="G56" s="28"/>
    </row>
    <row r="57" spans="2:7" x14ac:dyDescent="0.25">
      <c r="B57" s="27"/>
      <c r="C57" s="27"/>
      <c r="D57" s="28"/>
      <c r="E57" s="28"/>
      <c r="F57" s="28"/>
      <c r="G57" s="28"/>
    </row>
    <row r="58" spans="2:7" x14ac:dyDescent="0.25">
      <c r="B58" s="27"/>
      <c r="C58" s="27"/>
      <c r="D58" s="28"/>
      <c r="E58" s="28"/>
      <c r="F58" s="28"/>
      <c r="G58" s="28"/>
    </row>
    <row r="59" spans="2:7" x14ac:dyDescent="0.25">
      <c r="B59" s="27"/>
      <c r="C59" s="27"/>
      <c r="D59" s="28"/>
      <c r="E59" s="28"/>
      <c r="F59" s="28"/>
      <c r="G59" s="28"/>
    </row>
    <row r="60" spans="2:7" x14ac:dyDescent="0.25">
      <c r="B60" s="27"/>
      <c r="C60" s="27"/>
      <c r="D60" s="28"/>
      <c r="E60" s="28"/>
      <c r="F60" s="28"/>
      <c r="G60" s="28"/>
    </row>
    <row r="61" spans="2:7" x14ac:dyDescent="0.25">
      <c r="B61" s="27"/>
      <c r="C61" s="27"/>
      <c r="D61" s="28"/>
      <c r="E61" s="28"/>
      <c r="F61" s="28"/>
      <c r="G61" s="28"/>
    </row>
    <row r="62" spans="2:7" x14ac:dyDescent="0.25">
      <c r="B62" s="27"/>
      <c r="C62" s="27"/>
      <c r="D62" s="28"/>
      <c r="E62" s="28"/>
      <c r="F62" s="28"/>
      <c r="G62" s="28"/>
    </row>
    <row r="63" spans="2:7" x14ac:dyDescent="0.25">
      <c r="B63" s="27"/>
      <c r="C63" s="27"/>
      <c r="D63" s="28"/>
      <c r="E63" s="28"/>
      <c r="F63" s="28"/>
      <c r="G63" s="28"/>
    </row>
    <row r="64" spans="2:7" x14ac:dyDescent="0.25">
      <c r="B64" s="27"/>
      <c r="C64" s="27"/>
      <c r="D64" s="28"/>
      <c r="E64" s="28"/>
      <c r="F64" s="28"/>
      <c r="G64" s="28"/>
    </row>
    <row r="65" spans="2:7" x14ac:dyDescent="0.25">
      <c r="B65" s="27"/>
      <c r="C65" s="27"/>
      <c r="D65" s="28"/>
      <c r="E65" s="28"/>
      <c r="F65" s="28"/>
      <c r="G65" s="28"/>
    </row>
    <row r="66" spans="2:7" x14ac:dyDescent="0.25">
      <c r="B66" s="27"/>
      <c r="C66" s="27"/>
      <c r="D66" s="28"/>
      <c r="E66" s="28"/>
      <c r="F66" s="28"/>
      <c r="G66" s="28"/>
    </row>
    <row r="67" spans="2:7" x14ac:dyDescent="0.25">
      <c r="B67" s="27"/>
      <c r="C67" s="27"/>
      <c r="D67" s="28"/>
      <c r="E67" s="28"/>
      <c r="F67" s="28"/>
      <c r="G67" s="28"/>
    </row>
  </sheetData>
  <mergeCells count="7">
    <mergeCell ref="H4:I4"/>
    <mergeCell ref="J4:K4"/>
    <mergeCell ref="L4:M4"/>
    <mergeCell ref="J30:K30"/>
    <mergeCell ref="H32:H34"/>
    <mergeCell ref="R28:S28"/>
    <mergeCell ref="P30:P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:F8"/>
    </sheetView>
  </sheetViews>
  <sheetFormatPr baseColWidth="10" defaultColWidth="9.140625" defaultRowHeight="15" x14ac:dyDescent="0.25"/>
  <cols>
    <col min="2" max="2" width="10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données_brutes</vt:lpstr>
      <vt:lpstr>matrice</vt:lpstr>
      <vt:lpstr>clesf</vt:lpstr>
      <vt:lpstr>clesp</vt:lpstr>
      <vt:lpstr>col</vt:lpstr>
      <vt:lpstr>ligne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2016-07-03T02:53:49Z</dcterms:modified>
</cp:coreProperties>
</file>