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150" windowWidth="17715" windowHeight="7230"/>
  </bookViews>
  <sheets>
    <sheet name="Marque" sheetId="1" r:id="rId1"/>
    <sheet name="Tables" sheetId="2" r:id="rId2"/>
    <sheet name="Notes" sheetId="3" r:id="rId3"/>
  </sheets>
  <definedNames>
    <definedName name="Ann">Tables!$G$2:$G$4</definedName>
    <definedName name="Chlm">Tables!$L$2:$M$6</definedName>
    <definedName name="Ctrat">Tables!$C$2:$E$5</definedName>
    <definedName name="CtrlScor">SUM(Marque!$R1:$X1)</definedName>
    <definedName name="NbP">Tables!$A$10</definedName>
    <definedName name="Oud">Tables!$D$10:$E$13</definedName>
    <definedName name="Parten">Tables!$A$13:$A$19</definedName>
    <definedName name="Partic">Tables!$A$2:$A$8</definedName>
    <definedName name="Poign">Tables!$H$2:$I$5</definedName>
    <definedName name="Points">((ABS(Marque!XEY1-VLOOKUP(Marque!XEZ1,Oud,2,FALSE))+VLOOKUP(Marque!XEU1,Ctrat,2,FALSE))*Marque!E1+VLOOKUP(Marque!XFA1,Pt,2,FALSE))*VLOOKUP(Marque!XEU1,Ctrat,3,FALSE)+VLOOKUP(Marque!XFB1,Poign,2,FALSE)*Marque!E1+VLOOKUP(Marque!B1,Chlm,2,FALSE)</definedName>
    <definedName name="Pren">Marque!$A$9:$A$93</definedName>
    <definedName name="Pt">Tables!$J$2:$K$4</definedName>
    <definedName name="Score">IF(Marque!A$9=Marque!$A1,Marque!$L1*(NbP-COUNTIF(Marque!$C1:$D1,"*")*2+IF(AND(Marque!$C1&lt;&gt;"",Marque!$C1=Marque!$D1),1,0)-IF(NbP=6,2,1)),IF(OR(AND(Marque!$C1&lt;&gt;"",Marque!A$9=Marque!$C1),AND(Marque!$D1&lt;&gt;"",Marque!A$9=Marque!$D1)),Marque!$L1*COUNTIF(Marque!$C1:$D1,Marque!A$9),IF(Marque!A$9=Marque!$E1,0,Marque!$L1*-1)))</definedName>
  </definedNames>
  <calcPr calcId="145621"/>
</workbook>
</file>

<file path=xl/calcChain.xml><?xml version="1.0" encoding="utf-8"?>
<calcChain xmlns="http://schemas.openxmlformats.org/spreadsheetml/2006/main">
  <c r="O11" i="1" l="1"/>
  <c r="P11" i="1"/>
  <c r="O12" i="1"/>
  <c r="L12" i="1" s="1"/>
  <c r="P12" i="1"/>
  <c r="O13" i="1"/>
  <c r="P13" i="1"/>
  <c r="O14" i="1"/>
  <c r="K14" i="1" s="1"/>
  <c r="P14" i="1"/>
  <c r="O15" i="1"/>
  <c r="P15" i="1"/>
  <c r="O16" i="1"/>
  <c r="L16" i="1" s="1"/>
  <c r="P16" i="1"/>
  <c r="O17" i="1"/>
  <c r="L17" i="1" s="1"/>
  <c r="P17" i="1"/>
  <c r="O18" i="1"/>
  <c r="K18" i="1" s="1"/>
  <c r="P18" i="1"/>
  <c r="O19" i="1"/>
  <c r="P19" i="1"/>
  <c r="O20" i="1"/>
  <c r="P20" i="1"/>
  <c r="O21" i="1"/>
  <c r="P21" i="1"/>
  <c r="O22" i="1"/>
  <c r="P22" i="1"/>
  <c r="O23" i="1"/>
  <c r="Q23" i="1" s="1"/>
  <c r="P23" i="1"/>
  <c r="O24" i="1"/>
  <c r="P24" i="1"/>
  <c r="O25" i="1"/>
  <c r="P25" i="1"/>
  <c r="O26" i="1"/>
  <c r="P26" i="1"/>
  <c r="O27" i="1"/>
  <c r="Q27" i="1" s="1"/>
  <c r="P27" i="1"/>
  <c r="O28" i="1"/>
  <c r="P28" i="1"/>
  <c r="O29" i="1"/>
  <c r="P29" i="1"/>
  <c r="O30" i="1"/>
  <c r="P30" i="1"/>
  <c r="O31" i="1"/>
  <c r="Q31" i="1" s="1"/>
  <c r="P31" i="1"/>
  <c r="O32" i="1"/>
  <c r="P32" i="1"/>
  <c r="O33" i="1"/>
  <c r="P33" i="1"/>
  <c r="O34" i="1"/>
  <c r="P34" i="1"/>
  <c r="O35" i="1"/>
  <c r="Q35" i="1" s="1"/>
  <c r="P35" i="1"/>
  <c r="O36" i="1"/>
  <c r="P36" i="1"/>
  <c r="O37" i="1"/>
  <c r="P37" i="1"/>
  <c r="O38" i="1"/>
  <c r="P38" i="1"/>
  <c r="O39" i="1"/>
  <c r="Q39" i="1" s="1"/>
  <c r="P39" i="1"/>
  <c r="O40" i="1"/>
  <c r="L40" i="1" s="1"/>
  <c r="P40" i="1"/>
  <c r="O41" i="1"/>
  <c r="K41" i="1" s="1"/>
  <c r="P41" i="1"/>
  <c r="O42" i="1"/>
  <c r="L42" i="1" s="1"/>
  <c r="P42" i="1"/>
  <c r="O43" i="1"/>
  <c r="Q43" i="1" s="1"/>
  <c r="P43" i="1"/>
  <c r="O44" i="1"/>
  <c r="L44" i="1" s="1"/>
  <c r="P44" i="1"/>
  <c r="O45" i="1"/>
  <c r="K45" i="1" s="1"/>
  <c r="P45" i="1"/>
  <c r="O46" i="1"/>
  <c r="L46" i="1" s="1"/>
  <c r="P46" i="1"/>
  <c r="O47" i="1"/>
  <c r="Q47" i="1" s="1"/>
  <c r="P47" i="1"/>
  <c r="O48" i="1"/>
  <c r="L48" i="1" s="1"/>
  <c r="P48" i="1"/>
  <c r="O49" i="1"/>
  <c r="K49" i="1" s="1"/>
  <c r="P49" i="1"/>
  <c r="O50" i="1"/>
  <c r="L50" i="1" s="1"/>
  <c r="P50" i="1"/>
  <c r="O51" i="1"/>
  <c r="Q51" i="1" s="1"/>
  <c r="P51" i="1"/>
  <c r="O52" i="1"/>
  <c r="L52" i="1" s="1"/>
  <c r="P52" i="1"/>
  <c r="O53" i="1"/>
  <c r="Q53" i="1" s="1"/>
  <c r="P53" i="1"/>
  <c r="O54" i="1"/>
  <c r="L54" i="1" s="1"/>
  <c r="P54" i="1"/>
  <c r="O55" i="1"/>
  <c r="Q55" i="1" s="1"/>
  <c r="P55" i="1"/>
  <c r="O56" i="1"/>
  <c r="L56" i="1" s="1"/>
  <c r="P56" i="1"/>
  <c r="O57" i="1"/>
  <c r="L57" i="1" s="1"/>
  <c r="P57" i="1"/>
  <c r="O58" i="1"/>
  <c r="Q58" i="1" s="1"/>
  <c r="P58" i="1"/>
  <c r="O59" i="1"/>
  <c r="Q59" i="1" s="1"/>
  <c r="P59" i="1"/>
  <c r="O60" i="1"/>
  <c r="K60" i="1" s="1"/>
  <c r="P60" i="1"/>
  <c r="O61" i="1"/>
  <c r="Q61" i="1" s="1"/>
  <c r="P61" i="1"/>
  <c r="O62" i="1"/>
  <c r="L62" i="1" s="1"/>
  <c r="P62" i="1"/>
  <c r="O63" i="1"/>
  <c r="Q63" i="1" s="1"/>
  <c r="P63" i="1"/>
  <c r="O64" i="1"/>
  <c r="L64" i="1" s="1"/>
  <c r="P64" i="1"/>
  <c r="O65" i="1"/>
  <c r="L65" i="1" s="1"/>
  <c r="P65" i="1"/>
  <c r="O66" i="1"/>
  <c r="Q66" i="1" s="1"/>
  <c r="P66" i="1"/>
  <c r="O67" i="1"/>
  <c r="Q67" i="1" s="1"/>
  <c r="P67" i="1"/>
  <c r="O68" i="1"/>
  <c r="L68" i="1" s="1"/>
  <c r="P68" i="1"/>
  <c r="O69" i="1"/>
  <c r="Q69" i="1" s="1"/>
  <c r="P69" i="1"/>
  <c r="O70" i="1"/>
  <c r="L70" i="1" s="1"/>
  <c r="P70" i="1"/>
  <c r="O71" i="1"/>
  <c r="Q71" i="1" s="1"/>
  <c r="P71" i="1"/>
  <c r="O72" i="1"/>
  <c r="L72" i="1" s="1"/>
  <c r="P72" i="1"/>
  <c r="O73" i="1"/>
  <c r="L73" i="1" s="1"/>
  <c r="P73" i="1"/>
  <c r="O74" i="1"/>
  <c r="Q74" i="1" s="1"/>
  <c r="P74" i="1"/>
  <c r="O75" i="1"/>
  <c r="Q75" i="1" s="1"/>
  <c r="P75" i="1"/>
  <c r="O76" i="1"/>
  <c r="L76" i="1" s="1"/>
  <c r="P76" i="1"/>
  <c r="O77" i="1"/>
  <c r="Q77" i="1" s="1"/>
  <c r="P77" i="1"/>
  <c r="O78" i="1"/>
  <c r="L78" i="1" s="1"/>
  <c r="P78" i="1"/>
  <c r="O79" i="1"/>
  <c r="Q79" i="1" s="1"/>
  <c r="P79" i="1"/>
  <c r="O80" i="1"/>
  <c r="K80" i="1" s="1"/>
  <c r="P80" i="1"/>
  <c r="O81" i="1"/>
  <c r="K81" i="1" s="1"/>
  <c r="P81" i="1"/>
  <c r="O82" i="1"/>
  <c r="Q82" i="1" s="1"/>
  <c r="P82" i="1"/>
  <c r="O83" i="1"/>
  <c r="L83" i="1" s="1"/>
  <c r="P83" i="1"/>
  <c r="O84" i="1"/>
  <c r="L84" i="1" s="1"/>
  <c r="P84" i="1"/>
  <c r="O85" i="1"/>
  <c r="L85" i="1" s="1"/>
  <c r="P85" i="1"/>
  <c r="O86" i="1"/>
  <c r="K86" i="1" s="1"/>
  <c r="P86" i="1"/>
  <c r="O87" i="1"/>
  <c r="L87" i="1" s="1"/>
  <c r="P87" i="1"/>
  <c r="O88" i="1"/>
  <c r="K88" i="1" s="1"/>
  <c r="P88" i="1"/>
  <c r="O89" i="1"/>
  <c r="L89" i="1" s="1"/>
  <c r="P89" i="1"/>
  <c r="O90" i="1"/>
  <c r="Q90" i="1" s="1"/>
  <c r="P90" i="1"/>
  <c r="O91" i="1"/>
  <c r="L91" i="1" s="1"/>
  <c r="P91" i="1"/>
  <c r="O92" i="1"/>
  <c r="K92" i="1" s="1"/>
  <c r="P92" i="1"/>
  <c r="O93" i="1"/>
  <c r="L93" i="1" s="1"/>
  <c r="P93" i="1"/>
  <c r="K20" i="1"/>
  <c r="L20" i="1"/>
  <c r="K21" i="1"/>
  <c r="L21" i="1"/>
  <c r="K22" i="1"/>
  <c r="L22" i="1"/>
  <c r="K23" i="1"/>
  <c r="L23" i="1"/>
  <c r="K24" i="1"/>
  <c r="L24" i="1"/>
  <c r="K25" i="1"/>
  <c r="L25" i="1"/>
  <c r="K26" i="1"/>
  <c r="L26" i="1"/>
  <c r="K27" i="1"/>
  <c r="L27" i="1"/>
  <c r="K28" i="1"/>
  <c r="L28" i="1"/>
  <c r="K29" i="1"/>
  <c r="L29" i="1"/>
  <c r="K30" i="1"/>
  <c r="L30" i="1"/>
  <c r="K31" i="1"/>
  <c r="L31" i="1"/>
  <c r="K32" i="1"/>
  <c r="L32" i="1"/>
  <c r="K33" i="1"/>
  <c r="L33" i="1"/>
  <c r="K34" i="1"/>
  <c r="L34" i="1"/>
  <c r="K35" i="1"/>
  <c r="L35" i="1"/>
  <c r="K36" i="1"/>
  <c r="L36" i="1"/>
  <c r="K37" i="1"/>
  <c r="L37" i="1"/>
  <c r="K38" i="1"/>
  <c r="L38" i="1"/>
  <c r="K39" i="1"/>
  <c r="L39" i="1"/>
  <c r="K40" i="1"/>
  <c r="K42" i="1"/>
  <c r="K43" i="1"/>
  <c r="K47" i="1"/>
  <c r="K50" i="1"/>
  <c r="L55" i="1"/>
  <c r="L61" i="1"/>
  <c r="K65" i="1"/>
  <c r="A2" i="2" a="1"/>
  <c r="A2" i="2" s="1"/>
  <c r="K53" i="1" l="1"/>
  <c r="K71" i="1"/>
  <c r="K56" i="1"/>
  <c r="K48" i="1"/>
  <c r="L41" i="1"/>
  <c r="K69" i="1"/>
  <c r="K58" i="1"/>
  <c r="K52" i="1"/>
  <c r="L45" i="1"/>
  <c r="K74" i="1"/>
  <c r="K64" i="1"/>
  <c r="L79" i="1"/>
  <c r="K68" i="1"/>
  <c r="L59" i="1"/>
  <c r="L53" i="1"/>
  <c r="L49" i="1"/>
  <c r="L86" i="1"/>
  <c r="L82" i="1"/>
  <c r="K73" i="1"/>
  <c r="K67" i="1"/>
  <c r="K62" i="1"/>
  <c r="L58" i="1"/>
  <c r="K55" i="1"/>
  <c r="K51" i="1"/>
  <c r="L47" i="1"/>
  <c r="K44" i="1"/>
  <c r="K77" i="1"/>
  <c r="L60" i="1"/>
  <c r="L88" i="1"/>
  <c r="L80" i="1"/>
  <c r="K75" i="1"/>
  <c r="K70" i="1"/>
  <c r="L66" i="1"/>
  <c r="K57" i="1"/>
  <c r="K54" i="1"/>
  <c r="L51" i="1"/>
  <c r="K46" i="1"/>
  <c r="L43" i="1"/>
  <c r="K84" i="1"/>
  <c r="K78" i="1"/>
  <c r="L92" i="1"/>
  <c r="K76" i="1"/>
  <c r="K72" i="1"/>
  <c r="K66" i="1"/>
  <c r="K63" i="1"/>
  <c r="K61" i="1"/>
  <c r="K59" i="1"/>
  <c r="K90" i="1"/>
  <c r="K82" i="1"/>
  <c r="L74" i="1"/>
  <c r="L90" i="1"/>
  <c r="L77" i="1"/>
  <c r="L75" i="1"/>
  <c r="L71" i="1"/>
  <c r="L69" i="1"/>
  <c r="L67" i="1"/>
  <c r="L63" i="1"/>
  <c r="L81" i="1"/>
  <c r="K19" i="1"/>
  <c r="L19" i="1"/>
  <c r="L18" i="1"/>
  <c r="K17" i="1"/>
  <c r="K16" i="1"/>
  <c r="L15" i="1"/>
  <c r="K15" i="1"/>
  <c r="K12" i="1"/>
  <c r="K87" i="1"/>
  <c r="L14" i="1"/>
  <c r="K13" i="1"/>
  <c r="L13" i="1"/>
  <c r="K93" i="1"/>
  <c r="K83" i="1"/>
  <c r="K79" i="1"/>
  <c r="L11" i="1"/>
  <c r="K11" i="1"/>
  <c r="K91" i="1"/>
  <c r="K85" i="1"/>
  <c r="Q20" i="1"/>
  <c r="Q24" i="1"/>
  <c r="Q28" i="1"/>
  <c r="Q32" i="1"/>
  <c r="Q36" i="1"/>
  <c r="Q40" i="1"/>
  <c r="Q44" i="1"/>
  <c r="Q48" i="1"/>
  <c r="Q52" i="1"/>
  <c r="Q56" i="1"/>
  <c r="Q60" i="1"/>
  <c r="Q64" i="1"/>
  <c r="Q68" i="1"/>
  <c r="Q72" i="1"/>
  <c r="Q76" i="1"/>
  <c r="Q80" i="1"/>
  <c r="Q84" i="1"/>
  <c r="Q88" i="1"/>
  <c r="Q92" i="1"/>
  <c r="Q21" i="1"/>
  <c r="Q25" i="1"/>
  <c r="Q29" i="1"/>
  <c r="Q33" i="1"/>
  <c r="Q37" i="1"/>
  <c r="Q41" i="1"/>
  <c r="Q45" i="1"/>
  <c r="Q49" i="1"/>
  <c r="Q57" i="1"/>
  <c r="Q65" i="1"/>
  <c r="Q73" i="1"/>
  <c r="Q81" i="1"/>
  <c r="Q85" i="1"/>
  <c r="Q89" i="1"/>
  <c r="Q93" i="1"/>
  <c r="Q22" i="1"/>
  <c r="Q26" i="1"/>
  <c r="Q30" i="1"/>
  <c r="Q34" i="1"/>
  <c r="Q38" i="1"/>
  <c r="Q42" i="1"/>
  <c r="Q46" i="1"/>
  <c r="Q50" i="1"/>
  <c r="Q54" i="1"/>
  <c r="Q62" i="1"/>
  <c r="Q70" i="1"/>
  <c r="Q78" i="1"/>
  <c r="Q86" i="1"/>
  <c r="K89" i="1"/>
  <c r="Q83" i="1"/>
  <c r="Q87" i="1"/>
  <c r="Q91" i="1"/>
  <c r="A8" i="2"/>
  <c r="A4" i="2"/>
  <c r="A7" i="2"/>
  <c r="A3" i="2"/>
  <c r="A5" i="2"/>
  <c r="U9" i="1" s="1"/>
  <c r="U92" i="1" s="1"/>
  <c r="A6" i="2"/>
  <c r="V9" i="1" s="1"/>
  <c r="V80" i="1" s="1"/>
  <c r="O10" i="1"/>
  <c r="V85" i="1" l="1"/>
  <c r="V77" i="1"/>
  <c r="V69" i="1"/>
  <c r="V61" i="1"/>
  <c r="V53" i="1"/>
  <c r="U83" i="1"/>
  <c r="U67" i="1"/>
  <c r="V51" i="1"/>
  <c r="V35" i="1"/>
  <c r="U93" i="1"/>
  <c r="V82" i="1"/>
  <c r="U72" i="1"/>
  <c r="U61" i="1"/>
  <c r="U51" i="1"/>
  <c r="U43" i="1"/>
  <c r="U35" i="1"/>
  <c r="U27" i="1"/>
  <c r="U87" i="1"/>
  <c r="V76" i="1"/>
  <c r="U66" i="1"/>
  <c r="U55" i="1"/>
  <c r="V46" i="1"/>
  <c r="V38" i="1"/>
  <c r="V30" i="1"/>
  <c r="V22" i="1"/>
  <c r="U22" i="1"/>
  <c r="U36" i="1"/>
  <c r="V54" i="1"/>
  <c r="V33" i="1"/>
  <c r="U57" i="1"/>
  <c r="U34" i="1"/>
  <c r="U48" i="1"/>
  <c r="V62" i="1"/>
  <c r="V72" i="1"/>
  <c r="U84" i="1"/>
  <c r="V91" i="1"/>
  <c r="V67" i="1"/>
  <c r="V93" i="1"/>
  <c r="U62" i="1"/>
  <c r="V47" i="1"/>
  <c r="V31" i="1"/>
  <c r="V90" i="1"/>
  <c r="U80" i="1"/>
  <c r="U69" i="1"/>
  <c r="V58" i="1"/>
  <c r="U49" i="1"/>
  <c r="U41" i="1"/>
  <c r="U33" i="1"/>
  <c r="U25" i="1"/>
  <c r="V84" i="1"/>
  <c r="U74" i="1"/>
  <c r="U63" i="1"/>
  <c r="V52" i="1"/>
  <c r="V44" i="1"/>
  <c r="V36" i="1"/>
  <c r="V28" i="1"/>
  <c r="V20" i="1"/>
  <c r="U26" i="1"/>
  <c r="U42" i="1"/>
  <c r="V41" i="1"/>
  <c r="V21" i="1"/>
  <c r="V37" i="1"/>
  <c r="U65" i="1"/>
  <c r="U38" i="1"/>
  <c r="U52" i="1"/>
  <c r="V64" i="1"/>
  <c r="U76" i="1"/>
  <c r="V86" i="1"/>
  <c r="V83" i="1"/>
  <c r="V75" i="1"/>
  <c r="V59" i="1"/>
  <c r="U89" i="1"/>
  <c r="U78" i="1"/>
  <c r="V89" i="1"/>
  <c r="V81" i="1"/>
  <c r="V73" i="1"/>
  <c r="V65" i="1"/>
  <c r="V57" i="1"/>
  <c r="U91" i="1"/>
  <c r="U75" i="1"/>
  <c r="U59" i="1"/>
  <c r="V43" i="1"/>
  <c r="V27" i="1"/>
  <c r="U88" i="1"/>
  <c r="U77" i="1"/>
  <c r="V66" i="1"/>
  <c r="U56" i="1"/>
  <c r="U47" i="1"/>
  <c r="U39" i="1"/>
  <c r="U31" i="1"/>
  <c r="U23" i="1"/>
  <c r="V92" i="1"/>
  <c r="U82" i="1"/>
  <c r="U71" i="1"/>
  <c r="V60" i="1"/>
  <c r="V50" i="1"/>
  <c r="V42" i="1"/>
  <c r="V34" i="1"/>
  <c r="V26" i="1"/>
  <c r="U28" i="1"/>
  <c r="U46" i="1"/>
  <c r="U73" i="1"/>
  <c r="V25" i="1"/>
  <c r="V45" i="1"/>
  <c r="U24" i="1"/>
  <c r="U40" i="1"/>
  <c r="V56" i="1"/>
  <c r="U68" i="1"/>
  <c r="V78" i="1"/>
  <c r="V88" i="1"/>
  <c r="V87" i="1"/>
  <c r="V79" i="1"/>
  <c r="V71" i="1"/>
  <c r="V63" i="1"/>
  <c r="V55" i="1"/>
  <c r="U86" i="1"/>
  <c r="U70" i="1"/>
  <c r="U54" i="1"/>
  <c r="V39" i="1"/>
  <c r="V23" i="1"/>
  <c r="U85" i="1"/>
  <c r="V74" i="1"/>
  <c r="U64" i="1"/>
  <c r="U53" i="1"/>
  <c r="U45" i="1"/>
  <c r="U37" i="1"/>
  <c r="U29" i="1"/>
  <c r="U21" i="1"/>
  <c r="U90" i="1"/>
  <c r="U79" i="1"/>
  <c r="V68" i="1"/>
  <c r="U58" i="1"/>
  <c r="V48" i="1"/>
  <c r="V40" i="1"/>
  <c r="V32" i="1"/>
  <c r="V24" i="1"/>
  <c r="U20" i="1"/>
  <c r="U32" i="1"/>
  <c r="U50" i="1"/>
  <c r="U81" i="1"/>
  <c r="V29" i="1"/>
  <c r="V49" i="1"/>
  <c r="U30" i="1"/>
  <c r="U44" i="1"/>
  <c r="U60" i="1"/>
  <c r="V70" i="1"/>
  <c r="P10" i="1"/>
  <c r="L10" i="1" l="1"/>
  <c r="K10" i="1"/>
  <c r="R9" i="1"/>
  <c r="R91" i="1" l="1"/>
  <c r="R87" i="1"/>
  <c r="R83" i="1"/>
  <c r="R79" i="1"/>
  <c r="R75" i="1"/>
  <c r="R71" i="1"/>
  <c r="R67" i="1"/>
  <c r="R63" i="1"/>
  <c r="R92" i="1"/>
  <c r="R88" i="1"/>
  <c r="R84" i="1"/>
  <c r="R80" i="1"/>
  <c r="R76" i="1"/>
  <c r="R72" i="1"/>
  <c r="R68" i="1"/>
  <c r="R64" i="1"/>
  <c r="R93" i="1"/>
  <c r="R89" i="1"/>
  <c r="R85" i="1"/>
  <c r="R81" i="1"/>
  <c r="R77" i="1"/>
  <c r="R73" i="1"/>
  <c r="R69" i="1"/>
  <c r="R65" i="1"/>
  <c r="R90" i="1"/>
  <c r="R86" i="1"/>
  <c r="R82" i="1"/>
  <c r="R78" i="1"/>
  <c r="R74" i="1"/>
  <c r="R70" i="1"/>
  <c r="R66" i="1"/>
  <c r="R62" i="1"/>
  <c r="R58" i="1"/>
  <c r="R54" i="1"/>
  <c r="R50" i="1"/>
  <c r="R46" i="1"/>
  <c r="R42" i="1"/>
  <c r="R38" i="1"/>
  <c r="R34" i="1"/>
  <c r="R30" i="1"/>
  <c r="R26" i="1"/>
  <c r="R60" i="1"/>
  <c r="R55" i="1"/>
  <c r="R39" i="1"/>
  <c r="R59" i="1"/>
  <c r="R53" i="1"/>
  <c r="R48" i="1"/>
  <c r="R43" i="1"/>
  <c r="R37" i="1"/>
  <c r="R32" i="1"/>
  <c r="R27" i="1"/>
  <c r="R24" i="1"/>
  <c r="R57" i="1"/>
  <c r="R52" i="1"/>
  <c r="R47" i="1"/>
  <c r="R41" i="1"/>
  <c r="R36" i="1"/>
  <c r="R31" i="1"/>
  <c r="R25" i="1"/>
  <c r="R21" i="1"/>
  <c r="R61" i="1"/>
  <c r="R56" i="1"/>
  <c r="R51" i="1"/>
  <c r="R45" i="1"/>
  <c r="R40" i="1"/>
  <c r="R35" i="1"/>
  <c r="R29" i="1"/>
  <c r="R22" i="1"/>
  <c r="R49" i="1"/>
  <c r="R44" i="1"/>
  <c r="R33" i="1"/>
  <c r="R28" i="1"/>
  <c r="R23" i="1"/>
  <c r="R20" i="1"/>
  <c r="T9" i="1"/>
  <c r="U10" i="1" s="1"/>
  <c r="U11" i="1" s="1"/>
  <c r="U12" i="1" s="1"/>
  <c r="U13" i="1" s="1"/>
  <c r="U14" i="1" s="1"/>
  <c r="U15" i="1" s="1"/>
  <c r="U16" i="1" s="1"/>
  <c r="U17" i="1" s="1"/>
  <c r="U18" i="1" s="1"/>
  <c r="U19" i="1" s="1"/>
  <c r="W9" i="1"/>
  <c r="V10" i="1" s="1"/>
  <c r="V11" i="1" s="1"/>
  <c r="V12" i="1" s="1"/>
  <c r="V13" i="1" s="1"/>
  <c r="V14" i="1" s="1"/>
  <c r="V15" i="1" s="1"/>
  <c r="V16" i="1" s="1"/>
  <c r="V17" i="1" s="1"/>
  <c r="V18" i="1" s="1"/>
  <c r="V19" i="1" s="1"/>
  <c r="S9" i="1"/>
  <c r="S10" i="1" l="1"/>
  <c r="S11" i="1" s="1"/>
  <c r="S92" i="1"/>
  <c r="S88" i="1"/>
  <c r="S84" i="1"/>
  <c r="S80" i="1"/>
  <c r="S76" i="1"/>
  <c r="S72" i="1"/>
  <c r="S68" i="1"/>
  <c r="S64" i="1"/>
  <c r="S93" i="1"/>
  <c r="S89" i="1"/>
  <c r="S85" i="1"/>
  <c r="S81" i="1"/>
  <c r="S77" i="1"/>
  <c r="S73" i="1"/>
  <c r="S69" i="1"/>
  <c r="S65" i="1"/>
  <c r="S90" i="1"/>
  <c r="S86" i="1"/>
  <c r="S82" i="1"/>
  <c r="S78" i="1"/>
  <c r="S74" i="1"/>
  <c r="S70" i="1"/>
  <c r="S66" i="1"/>
  <c r="S91" i="1"/>
  <c r="S87" i="1"/>
  <c r="S83" i="1"/>
  <c r="S79" i="1"/>
  <c r="S75" i="1"/>
  <c r="S71" i="1"/>
  <c r="S67" i="1"/>
  <c r="S63" i="1"/>
  <c r="S59" i="1"/>
  <c r="S55" i="1"/>
  <c r="S51" i="1"/>
  <c r="S47" i="1"/>
  <c r="S43" i="1"/>
  <c r="S39" i="1"/>
  <c r="S35" i="1"/>
  <c r="S31" i="1"/>
  <c r="S27" i="1"/>
  <c r="S53" i="1"/>
  <c r="S30" i="1"/>
  <c r="S62" i="1"/>
  <c r="S57" i="1"/>
  <c r="S52" i="1"/>
  <c r="S50" i="1"/>
  <c r="S41" i="1"/>
  <c r="S36" i="1"/>
  <c r="S34" i="1"/>
  <c r="S61" i="1"/>
  <c r="S56" i="1"/>
  <c r="S54" i="1"/>
  <c r="S45" i="1"/>
  <c r="S40" i="1"/>
  <c r="S38" i="1"/>
  <c r="S29" i="1"/>
  <c r="S22" i="1"/>
  <c r="S60" i="1"/>
  <c r="S58" i="1"/>
  <c r="S49" i="1"/>
  <c r="S44" i="1"/>
  <c r="S42" i="1"/>
  <c r="S33" i="1"/>
  <c r="S28" i="1"/>
  <c r="S26" i="1"/>
  <c r="S23" i="1"/>
  <c r="S48" i="1"/>
  <c r="S46" i="1"/>
  <c r="S37" i="1"/>
  <c r="S32" i="1"/>
  <c r="S24" i="1"/>
  <c r="S20" i="1"/>
  <c r="S25" i="1"/>
  <c r="S21" i="1"/>
  <c r="T93" i="1"/>
  <c r="T89" i="1"/>
  <c r="T85" i="1"/>
  <c r="T81" i="1"/>
  <c r="T77" i="1"/>
  <c r="T73" i="1"/>
  <c r="T69" i="1"/>
  <c r="T65" i="1"/>
  <c r="T90" i="1"/>
  <c r="T86" i="1"/>
  <c r="T82" i="1"/>
  <c r="T78" i="1"/>
  <c r="T74" i="1"/>
  <c r="T70" i="1"/>
  <c r="T66" i="1"/>
  <c r="T91" i="1"/>
  <c r="T87" i="1"/>
  <c r="T83" i="1"/>
  <c r="T79" i="1"/>
  <c r="T75" i="1"/>
  <c r="T71" i="1"/>
  <c r="T67" i="1"/>
  <c r="T92" i="1"/>
  <c r="T88" i="1"/>
  <c r="T84" i="1"/>
  <c r="T80" i="1"/>
  <c r="T76" i="1"/>
  <c r="T72" i="1"/>
  <c r="T68" i="1"/>
  <c r="T64" i="1"/>
  <c r="T60" i="1"/>
  <c r="T56" i="1"/>
  <c r="T52" i="1"/>
  <c r="T48" i="1"/>
  <c r="T44" i="1"/>
  <c r="T40" i="1"/>
  <c r="T36" i="1"/>
  <c r="T32" i="1"/>
  <c r="T28" i="1"/>
  <c r="T62" i="1"/>
  <c r="T59" i="1"/>
  <c r="T57" i="1"/>
  <c r="T50" i="1"/>
  <c r="T25" i="1"/>
  <c r="T21" i="1"/>
  <c r="T61" i="1"/>
  <c r="T54" i="1"/>
  <c r="T47" i="1"/>
  <c r="T45" i="1"/>
  <c r="T38" i="1"/>
  <c r="T31" i="1"/>
  <c r="T29" i="1"/>
  <c r="T58" i="1"/>
  <c r="T51" i="1"/>
  <c r="T49" i="1"/>
  <c r="T42" i="1"/>
  <c r="T35" i="1"/>
  <c r="T33" i="1"/>
  <c r="T26" i="1"/>
  <c r="T23" i="1"/>
  <c r="T63" i="1"/>
  <c r="T55" i="1"/>
  <c r="T53" i="1"/>
  <c r="T46" i="1"/>
  <c r="T39" i="1"/>
  <c r="T37" i="1"/>
  <c r="T30" i="1"/>
  <c r="T24" i="1"/>
  <c r="T20" i="1"/>
  <c r="T43" i="1"/>
  <c r="T41" i="1"/>
  <c r="T34" i="1"/>
  <c r="T27" i="1"/>
  <c r="T22" i="1"/>
  <c r="W92" i="1"/>
  <c r="W88" i="1"/>
  <c r="W84" i="1"/>
  <c r="W80" i="1"/>
  <c r="W76" i="1"/>
  <c r="W72" i="1"/>
  <c r="W68" i="1"/>
  <c r="W64" i="1"/>
  <c r="W93" i="1"/>
  <c r="W89" i="1"/>
  <c r="W85" i="1"/>
  <c r="W81" i="1"/>
  <c r="W77" i="1"/>
  <c r="W73" i="1"/>
  <c r="W69" i="1"/>
  <c r="W65" i="1"/>
  <c r="W90" i="1"/>
  <c r="W86" i="1"/>
  <c r="W82" i="1"/>
  <c r="W78" i="1"/>
  <c r="W74" i="1"/>
  <c r="W70" i="1"/>
  <c r="W66" i="1"/>
  <c r="W91" i="1"/>
  <c r="W87" i="1"/>
  <c r="W83" i="1"/>
  <c r="W79" i="1"/>
  <c r="W75" i="1"/>
  <c r="W71" i="1"/>
  <c r="W67" i="1"/>
  <c r="W63" i="1"/>
  <c r="W59" i="1"/>
  <c r="W55" i="1"/>
  <c r="W51" i="1"/>
  <c r="W47" i="1"/>
  <c r="W43" i="1"/>
  <c r="W39" i="1"/>
  <c r="W35" i="1"/>
  <c r="W31" i="1"/>
  <c r="W27" i="1"/>
  <c r="W60" i="1"/>
  <c r="W53" i="1"/>
  <c r="W62" i="1"/>
  <c r="W57" i="1"/>
  <c r="W50" i="1"/>
  <c r="W48" i="1"/>
  <c r="W41" i="1"/>
  <c r="W34" i="1"/>
  <c r="W32" i="1"/>
  <c r="W61" i="1"/>
  <c r="W54" i="1"/>
  <c r="W52" i="1"/>
  <c r="W45" i="1"/>
  <c r="W38" i="1"/>
  <c r="W36" i="1"/>
  <c r="W29" i="1"/>
  <c r="W22" i="1"/>
  <c r="W18" i="1"/>
  <c r="W58" i="1"/>
  <c r="W56" i="1"/>
  <c r="W49" i="1"/>
  <c r="W42" i="1"/>
  <c r="W40" i="1"/>
  <c r="W33" i="1"/>
  <c r="W26" i="1"/>
  <c r="W23" i="1"/>
  <c r="W19" i="1"/>
  <c r="W46" i="1"/>
  <c r="W44" i="1"/>
  <c r="W37" i="1"/>
  <c r="W30" i="1"/>
  <c r="W28" i="1"/>
  <c r="W24" i="1"/>
  <c r="W20" i="1"/>
  <c r="W25" i="1"/>
  <c r="W21" i="1"/>
  <c r="S12" i="1"/>
  <c r="S13" i="1" s="1"/>
  <c r="S14" i="1" s="1"/>
  <c r="S15" i="1" s="1"/>
  <c r="S16" i="1" s="1"/>
  <c r="S17" i="1" s="1"/>
  <c r="S18" i="1" s="1"/>
  <c r="S19" i="1" s="1"/>
  <c r="T10" i="1"/>
  <c r="T11" i="1" s="1"/>
  <c r="T12" i="1" s="1"/>
  <c r="T13" i="1" s="1"/>
  <c r="T14" i="1" s="1"/>
  <c r="T15" i="1" s="1"/>
  <c r="T16" i="1" s="1"/>
  <c r="T17" i="1" s="1"/>
  <c r="T18" i="1" s="1"/>
  <c r="T19" i="1" s="1"/>
  <c r="A10" i="2"/>
  <c r="R10" i="1" l="1"/>
  <c r="R11" i="1" s="1"/>
  <c r="R12" i="1" s="1"/>
  <c r="R13" i="1" s="1"/>
  <c r="R14" i="1" s="1"/>
  <c r="R15" i="1" s="1"/>
  <c r="R16" i="1" s="1"/>
  <c r="R17" i="1" s="1"/>
  <c r="R18" i="1" s="1"/>
  <c r="R19" i="1" s="1"/>
  <c r="B13" i="2"/>
  <c r="A13" i="2" s="1" a="1"/>
  <c r="X9" i="1"/>
  <c r="W10" i="1" s="1"/>
  <c r="W11" i="1" s="1"/>
  <c r="W12" i="1" s="1"/>
  <c r="W13" i="1" s="1"/>
  <c r="W14" i="1" s="1"/>
  <c r="W15" i="1" s="1"/>
  <c r="W16" i="1" s="1"/>
  <c r="W17" i="1" s="1"/>
  <c r="A13" i="2" l="1"/>
  <c r="A18" i="2"/>
  <c r="A14" i="2"/>
  <c r="A15" i="2"/>
  <c r="A16" i="2"/>
  <c r="A19" i="2"/>
  <c r="A17" i="2"/>
  <c r="X93" i="1"/>
  <c r="X89" i="1"/>
  <c r="X85" i="1"/>
  <c r="X81" i="1"/>
  <c r="X77" i="1"/>
  <c r="X73" i="1"/>
  <c r="X69" i="1"/>
  <c r="X65" i="1"/>
  <c r="X61" i="1"/>
  <c r="X90" i="1"/>
  <c r="X86" i="1"/>
  <c r="X82" i="1"/>
  <c r="X78" i="1"/>
  <c r="X74" i="1"/>
  <c r="X70" i="1"/>
  <c r="X66" i="1"/>
  <c r="X91" i="1"/>
  <c r="X87" i="1"/>
  <c r="X83" i="1"/>
  <c r="X79" i="1"/>
  <c r="X75" i="1"/>
  <c r="X71" i="1"/>
  <c r="X67" i="1"/>
  <c r="X92" i="1"/>
  <c r="X88" i="1"/>
  <c r="X84" i="1"/>
  <c r="X80" i="1"/>
  <c r="X76" i="1"/>
  <c r="X72" i="1"/>
  <c r="X68" i="1"/>
  <c r="X64" i="1"/>
  <c r="X60" i="1"/>
  <c r="X56" i="1"/>
  <c r="X52" i="1"/>
  <c r="X48" i="1"/>
  <c r="X44" i="1"/>
  <c r="X40" i="1"/>
  <c r="X36" i="1"/>
  <c r="X32" i="1"/>
  <c r="X28" i="1"/>
  <c r="X63" i="1"/>
  <c r="X62" i="1"/>
  <c r="X57" i="1"/>
  <c r="X55" i="1"/>
  <c r="X50" i="1"/>
  <c r="X41" i="1"/>
  <c r="X39" i="1"/>
  <c r="X18" i="1"/>
  <c r="Q18" i="1" s="1"/>
  <c r="X59" i="1"/>
  <c r="X54" i="1"/>
  <c r="X45" i="1"/>
  <c r="X43" i="1"/>
  <c r="X38" i="1"/>
  <c r="X29" i="1"/>
  <c r="X58" i="1"/>
  <c r="X49" i="1"/>
  <c r="X47" i="1"/>
  <c r="X42" i="1"/>
  <c r="X33" i="1"/>
  <c r="X31" i="1"/>
  <c r="X26" i="1"/>
  <c r="X23" i="1"/>
  <c r="X19" i="1"/>
  <c r="Q19" i="1" s="1"/>
  <c r="X53" i="1"/>
  <c r="X51" i="1"/>
  <c r="X46" i="1"/>
  <c r="X37" i="1"/>
  <c r="X35" i="1"/>
  <c r="X30" i="1"/>
  <c r="X24" i="1"/>
  <c r="X20" i="1"/>
  <c r="X34" i="1"/>
  <c r="X25" i="1"/>
  <c r="X21" i="1"/>
  <c r="X27" i="1"/>
  <c r="X22" i="1"/>
  <c r="X10" i="1"/>
  <c r="Q10" i="1" s="1"/>
  <c r="X11" i="1" l="1"/>
  <c r="Q11" i="1" l="1"/>
  <c r="X12" i="1"/>
  <c r="Q12" i="1" l="1"/>
  <c r="X13" i="1"/>
  <c r="Q13" i="1" l="1"/>
  <c r="X14" i="1"/>
  <c r="Q14" i="1" l="1"/>
  <c r="X15" i="1"/>
  <c r="Q15" i="1" l="1"/>
  <c r="X16" i="1"/>
  <c r="Q16" i="1" l="1"/>
  <c r="X17" i="1"/>
  <c r="Q17" i="1" s="1"/>
</calcChain>
</file>

<file path=xl/sharedStrings.xml><?xml version="1.0" encoding="utf-8"?>
<sst xmlns="http://schemas.openxmlformats.org/spreadsheetml/2006/main" count="58" uniqueCount="55">
  <si>
    <t>Participants</t>
  </si>
  <si>
    <t>PRENEUR</t>
  </si>
  <si>
    <t>Contrat</t>
  </si>
  <si>
    <t>Prise</t>
  </si>
  <si>
    <t>Garde</t>
  </si>
  <si>
    <t>Garde Sans</t>
  </si>
  <si>
    <t>Nb partic.</t>
  </si>
  <si>
    <t>Points preneur</t>
  </si>
  <si>
    <t>par</t>
  </si>
  <si>
    <t>Annonceur</t>
  </si>
  <si>
    <t>Preneur</t>
  </si>
  <si>
    <t>Défense</t>
  </si>
  <si>
    <t>Poignée</t>
  </si>
  <si>
    <t>Simple</t>
  </si>
  <si>
    <t>Double</t>
  </si>
  <si>
    <t>Triple</t>
  </si>
  <si>
    <t>Poignée annoncée</t>
  </si>
  <si>
    <t>Pren.</t>
  </si>
  <si>
    <t>Déf.</t>
  </si>
  <si>
    <t>Nb Bouts</t>
  </si>
  <si>
    <t>Oudlers</t>
  </si>
  <si>
    <t>Partenaire</t>
  </si>
  <si>
    <t>Petit au bout par</t>
  </si>
  <si>
    <t>Petit</t>
  </si>
  <si>
    <t>Réalisation contrat</t>
  </si>
  <si>
    <t>Tableau de marque</t>
  </si>
  <si>
    <t>Chelem</t>
  </si>
  <si>
    <t>Pénalité</t>
  </si>
  <si>
    <t>Calcul à aff.</t>
  </si>
  <si>
    <t>Réal.</t>
  </si>
  <si>
    <t>Annoncé</t>
  </si>
  <si>
    <t>Chuté</t>
  </si>
  <si>
    <t>Non ann.</t>
  </si>
  <si>
    <r>
      <rPr>
        <b/>
        <i/>
        <sz val="10"/>
        <color theme="1"/>
        <rFont val="Calibri"/>
        <family val="2"/>
        <scheme val="minor"/>
      </rPr>
      <t>Remise à zéro</t>
    </r>
    <r>
      <rPr>
        <sz val="10"/>
        <color theme="1"/>
        <rFont val="Calibri"/>
        <family val="2"/>
        <scheme val="minor"/>
      </rPr>
      <t xml:space="preserve"> efface les marques antérieures, les noms des joueurs et masque le tableau de marque. Le bouton est renommé </t>
    </r>
    <r>
      <rPr>
        <b/>
        <i/>
        <sz val="10"/>
        <color theme="1"/>
        <rFont val="Calibri"/>
        <family val="2"/>
        <scheme val="minor"/>
      </rPr>
      <t>Initialisation</t>
    </r>
    <r>
      <rPr>
        <sz val="10"/>
        <color theme="1"/>
        <rFont val="Calibri"/>
        <family val="2"/>
        <scheme val="minor"/>
      </rPr>
      <t>.</t>
    </r>
  </si>
  <si>
    <t>Les éléments de la donne servant au calcul des scores sont saisis par sélection sur liste, sauf le nombre de points réalisés par le preneur. Le calcul des scores apparaît dès lors que les données permettent de calculer.</t>
  </si>
  <si>
    <t>Garde Cntre</t>
  </si>
  <si>
    <t>TAROT - Jeu à 3, 4 ou 5, 6 ou 7 joueurs</t>
  </si>
  <si>
    <t>PARTENAIRE 2 (jeu à 7)</t>
  </si>
  <si>
    <t>DONNEUR 
(jeu à 6)</t>
  </si>
  <si>
    <t>PARTENAIRE (jeu à 5, 6 ou 7)</t>
  </si>
  <si>
    <t>Preneur en crs (jeu à 5, 6, 7)</t>
  </si>
  <si>
    <t>par Déf.</t>
  </si>
  <si>
    <t>Jeux à 5 et plus : indiquer Partenaire du preneur (carte appelée). Ne rien indiquer si le preneur s'appelle lui-même.</t>
  </si>
  <si>
    <t>Jeu à 6 : indiquer le Donneur, ne prenant pas part à la donne qu'il distribue.</t>
  </si>
  <si>
    <r>
      <rPr>
        <b/>
        <i/>
        <sz val="9"/>
        <color theme="1" tint="0.499984740745262"/>
        <rFont val="Calibri"/>
        <family val="2"/>
        <scheme val="minor"/>
      </rPr>
      <t xml:space="preserve">Tous jeux </t>
    </r>
    <r>
      <rPr>
        <i/>
        <sz val="9"/>
        <color theme="1" tint="0.499984740745262"/>
        <rFont val="Calibri"/>
        <family val="2"/>
        <scheme val="minor"/>
      </rPr>
      <t>: indiquer Preneur, Contrat, Points du preneur et son nombre d'Oudlers, ainsi que Petit mené au bout (camp qui réalise cette action) et Poignée annoncée ; Chelem s'il y a lieu.</t>
    </r>
  </si>
  <si>
    <r>
      <t xml:space="preserve">Les noms des joueurs sont inscrits dans la zone </t>
    </r>
    <r>
      <rPr>
        <b/>
        <i/>
        <sz val="10"/>
        <color theme="1"/>
        <rFont val="Calibri"/>
        <family val="2"/>
        <scheme val="minor"/>
      </rPr>
      <t>Participants</t>
    </r>
    <r>
      <rPr>
        <sz val="10"/>
        <color theme="1"/>
        <rFont val="Calibri"/>
        <family val="2"/>
        <scheme val="minor"/>
      </rPr>
      <t xml:space="preserve"> (on peut les mettre en minuscules, ils seront convertis en majuscules) : de 3 minimum à 7.</t>
    </r>
  </si>
  <si>
    <r>
      <rPr>
        <b/>
        <i/>
        <sz val="10"/>
        <color theme="1"/>
        <rFont val="Calibri"/>
        <family val="2"/>
        <scheme val="minor"/>
      </rPr>
      <t>Initialisation</t>
    </r>
    <r>
      <rPr>
        <sz val="10"/>
        <color theme="1"/>
        <rFont val="Calibri"/>
        <family val="2"/>
        <scheme val="minor"/>
      </rPr>
      <t xml:space="preserve"> réinitialise le tableau de marque en fonction du nombre de joueurs inscrits. La colonne </t>
    </r>
    <r>
      <rPr>
        <b/>
        <i/>
        <sz val="10"/>
        <color theme="1"/>
        <rFont val="Calibri"/>
        <family val="2"/>
        <scheme val="minor"/>
      </rPr>
      <t>Partenaire</t>
    </r>
    <r>
      <rPr>
        <sz val="10"/>
        <color theme="1"/>
        <rFont val="Calibri"/>
        <family val="2"/>
        <scheme val="minor"/>
      </rPr>
      <t xml:space="preserve"> n'est affichée que pour les jeux à 5 et plus. La colonne </t>
    </r>
    <r>
      <rPr>
        <b/>
        <i/>
        <sz val="10"/>
        <color theme="1"/>
        <rFont val="Calibri"/>
        <family val="2"/>
        <scheme val="minor"/>
      </rPr>
      <t>Partenaire 2</t>
    </r>
    <r>
      <rPr>
        <sz val="10"/>
        <color theme="1"/>
        <rFont val="Calibri"/>
        <family val="2"/>
        <scheme val="minor"/>
      </rPr>
      <t xml:space="preserve"> n'est affichée que pour le jeu 7. La colonne </t>
    </r>
    <r>
      <rPr>
        <b/>
        <i/>
        <sz val="10"/>
        <color theme="1"/>
        <rFont val="Calibri"/>
        <family val="2"/>
        <scheme val="minor"/>
      </rPr>
      <t>Donneur</t>
    </r>
    <r>
      <rPr>
        <sz val="10"/>
        <color theme="1"/>
        <rFont val="Calibri"/>
        <family val="2"/>
        <scheme val="minor"/>
      </rPr>
      <t xml:space="preserve"> n'est affichée que pour le jeu à 6.</t>
    </r>
  </si>
  <si>
    <r>
      <t xml:space="preserve">La colonne </t>
    </r>
    <r>
      <rPr>
        <b/>
        <i/>
        <sz val="10"/>
        <color theme="1"/>
        <rFont val="Calibri"/>
        <family val="2"/>
        <scheme val="minor"/>
      </rPr>
      <t>Chelem</t>
    </r>
    <r>
      <rPr>
        <sz val="10"/>
        <color theme="1"/>
        <rFont val="Calibri"/>
        <family val="2"/>
        <scheme val="minor"/>
      </rPr>
      <t xml:space="preserve"> (rarement utilisée) est masquée et un bouton permet de l'afficher en cas de besoin. On y indique si le chelem réalisé a été annoncé ou non, ou annoncé et chuté, par le preneur, ou encore (cas excessivement rare) s'il a été réalisé par la défense</t>
    </r>
    <r>
      <rPr>
        <sz val="10"/>
        <color theme="1"/>
        <rFont val="Calibri"/>
        <family val="2"/>
        <scheme val="minor"/>
      </rPr>
      <t>.</t>
    </r>
  </si>
  <si>
    <t>Jeu à 7 : indiquer 2e Partenaire du preneur (2e carte appelée). Si un seul Partenaire appelé 2 fois, répéter l'indication. Ne rien indiquer si le preneur s'appelle lui-même 1 fois ou 2 fois.</t>
  </si>
  <si>
    <r>
      <t xml:space="preserve">La colonne </t>
    </r>
    <r>
      <rPr>
        <b/>
        <i/>
        <sz val="10"/>
        <color theme="1"/>
        <rFont val="Calibri"/>
        <family val="2"/>
        <scheme val="minor"/>
      </rPr>
      <t>Réalisation contrat</t>
    </r>
    <r>
      <rPr>
        <sz val="10"/>
        <color theme="1"/>
        <rFont val="Calibri"/>
        <family val="2"/>
        <scheme val="minor"/>
      </rPr>
      <t xml:space="preserve"> calcule le résultat obtenu par le preneur pour la donne considérée (en - s'il a chuté). Ce résultat correspond à ce que va payer chaque défenseur (ou recevoir si le résultat est négatif). Le total étant crédité (ou débité) au preneur (partagé, une part allant au(x) partenaire(s) appelé(s) éventuel(s) dans les jeux à 5 et plus).</t>
    </r>
  </si>
  <si>
    <t>Les calculs sont faits au moyen de formules (selon les règles officielles) dont certaines sont nommées pour alléger celles qui apparaissent dans le tableau.</t>
  </si>
  <si>
    <t>Une mise en forme conditionnelle colore les lignes indiquant que le nombre de donnes jouées égale un multiple du nombre de joueurs.</t>
  </si>
  <si>
    <r>
      <t xml:space="preserve">Si le total des scores n'est pas égal à 0, </t>
    </r>
    <r>
      <rPr>
        <b/>
        <i/>
        <sz val="10"/>
        <color theme="1"/>
        <rFont val="Calibri"/>
        <family val="2"/>
        <scheme val="minor"/>
      </rPr>
      <t>Err</t>
    </r>
    <r>
      <rPr>
        <sz val="10"/>
        <color theme="1"/>
        <rFont val="Calibri"/>
        <family val="2"/>
        <scheme val="minor"/>
      </rPr>
      <t xml:space="preserve"> s'affiche en rouge à la place du numéro de la donne. Il convient de rectifier l'élément saisi provoquant l'erreur.</t>
    </r>
  </si>
  <si>
    <r>
      <t xml:space="preserve">Si le </t>
    </r>
    <r>
      <rPr>
        <b/>
        <i/>
        <sz val="10"/>
        <color theme="1"/>
        <rFont val="Calibri"/>
        <family val="2"/>
        <scheme val="minor"/>
      </rPr>
      <t>Donneur</t>
    </r>
    <r>
      <rPr>
        <sz val="10"/>
        <color theme="1"/>
        <rFont val="Calibri"/>
        <family val="2"/>
        <scheme val="minor"/>
      </rPr>
      <t xml:space="preserve"> n'a pas été indiqué dans un jeu à 6, la cellule se colore en rouge lors du calcul des scores pour le signaler.</t>
    </r>
  </si>
  <si>
    <t>Attention ! Les erreurs de saisie qui ne provoquent pas d'erreur identifiable ne peuvent être signalées mais fausseraient les scores…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</si>
</sst>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
    <numFmt numFmtId="165" formatCode="[Blue]0;[Red]\-0;0"/>
  </numFmts>
  <fonts count="11" x14ac:knownFonts="1">
    <font>
      <sz val="11"/>
      <color theme="1"/>
      <name val="Calibri"/>
      <family val="2"/>
      <scheme val="minor"/>
    </font>
    <font>
      <b/>
      <sz val="11"/>
      <color theme="1"/>
      <name val="Calibri"/>
      <family val="2"/>
      <scheme val="minor"/>
    </font>
    <font>
      <sz val="10"/>
      <color theme="1"/>
      <name val="Calibri"/>
      <family val="2"/>
      <scheme val="minor"/>
    </font>
    <font>
      <i/>
      <sz val="9"/>
      <color theme="1"/>
      <name val="Calibri"/>
      <family val="2"/>
      <scheme val="minor"/>
    </font>
    <font>
      <b/>
      <sz val="12"/>
      <color theme="1"/>
      <name val="Cambria"/>
      <family val="1"/>
      <scheme val="major"/>
    </font>
    <font>
      <b/>
      <sz val="14"/>
      <color theme="1"/>
      <name val="Cambria"/>
      <family val="1"/>
      <scheme val="major"/>
    </font>
    <font>
      <b/>
      <i/>
      <sz val="10"/>
      <color theme="1"/>
      <name val="Calibri"/>
      <family val="2"/>
      <scheme val="minor"/>
    </font>
    <font>
      <i/>
      <sz val="9"/>
      <color theme="1" tint="0.499984740745262"/>
      <name val="Calibri"/>
      <family val="2"/>
      <scheme val="minor"/>
    </font>
    <font>
      <b/>
      <i/>
      <sz val="9"/>
      <color theme="1" tint="0.499984740745262"/>
      <name val="Calibri"/>
      <family val="2"/>
      <scheme val="minor"/>
    </font>
    <font>
      <sz val="11"/>
      <color theme="1" tint="0.499984740745262"/>
      <name val="Calibri"/>
      <family val="2"/>
      <scheme val="minor"/>
    </font>
    <font>
      <b/>
      <sz val="11"/>
      <color rgb="FFFF00FF"/>
      <name val="Wingdings"/>
      <charset val="2"/>
    </font>
  </fonts>
  <fills count="10">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rgb="FF92D050"/>
        <bgColor indexed="64"/>
      </patternFill>
    </fill>
    <fill>
      <patternFill patternType="solid">
        <fgColor rgb="FF75C05F"/>
        <bgColor indexed="64"/>
      </patternFill>
    </fill>
    <fill>
      <patternFill patternType="solid">
        <fgColor theme="2"/>
        <bgColor indexed="64"/>
      </patternFill>
    </fill>
    <fill>
      <patternFill patternType="solid">
        <fgColor rgb="FFFFFF66"/>
        <bgColor indexed="64"/>
      </patternFill>
    </fill>
    <fill>
      <patternFill patternType="solid">
        <fgColor rgb="FFC4D050"/>
        <bgColor indexed="64"/>
      </patternFill>
    </fill>
    <fill>
      <patternFill patternType="solid">
        <fgColor theme="0"/>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bottom style="thin">
        <color indexed="64"/>
      </bottom>
      <diagonal/>
    </border>
  </borders>
  <cellStyleXfs count="1">
    <xf numFmtId="0" fontId="0" fillId="0" borderId="0"/>
  </cellStyleXfs>
  <cellXfs count="55">
    <xf numFmtId="0" fontId="0" fillId="0" borderId="0" xfId="0"/>
    <xf numFmtId="0" fontId="2" fillId="0" borderId="0" xfId="0" applyFont="1"/>
    <xf numFmtId="0" fontId="3" fillId="0" borderId="0" xfId="0" applyFont="1"/>
    <xf numFmtId="0" fontId="3" fillId="0" borderId="0" xfId="0" applyFont="1" applyAlignment="1">
      <alignment horizontal="center"/>
    </xf>
    <xf numFmtId="0" fontId="0" fillId="2" borderId="0" xfId="0" applyFill="1"/>
    <xf numFmtId="0" fontId="2" fillId="2" borderId="0" xfId="0" applyFont="1" applyFill="1"/>
    <xf numFmtId="0" fontId="2" fillId="3" borderId="0" xfId="0" applyFont="1" applyFill="1"/>
    <xf numFmtId="0" fontId="0" fillId="3" borderId="0" xfId="0" applyFill="1"/>
    <xf numFmtId="0" fontId="2" fillId="4" borderId="0" xfId="0" applyFont="1" applyFill="1"/>
    <xf numFmtId="0" fontId="3" fillId="0" borderId="0" xfId="0" applyFont="1" applyFill="1" applyAlignment="1">
      <alignment horizontal="center"/>
    </xf>
    <xf numFmtId="0" fontId="3" fillId="0" borderId="0" xfId="0" applyFont="1" applyAlignment="1">
      <alignment horizontal="right"/>
    </xf>
    <xf numFmtId="0" fontId="0" fillId="3" borderId="0" xfId="0" applyFill="1" applyBorder="1"/>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3" fillId="0" borderId="0" xfId="0" applyFont="1" applyBorder="1" applyAlignment="1">
      <alignment horizontal="center" vertical="center" wrapText="1"/>
    </xf>
    <xf numFmtId="0" fontId="0" fillId="0" borderId="0" xfId="0" applyAlignment="1">
      <alignment horizontal="center"/>
    </xf>
    <xf numFmtId="0" fontId="2" fillId="4" borderId="0" xfId="0" quotePrefix="1" applyFont="1" applyFill="1"/>
    <xf numFmtId="164" fontId="2" fillId="0" borderId="0" xfId="0" applyNumberFormat="1" applyFont="1"/>
    <xf numFmtId="0" fontId="0" fillId="4" borderId="0" xfId="0" applyFont="1" applyFill="1"/>
    <xf numFmtId="0" fontId="1" fillId="0" borderId="13" xfId="0" applyFont="1" applyBorder="1" applyAlignment="1">
      <alignment horizontal="center"/>
    </xf>
    <xf numFmtId="165" fontId="1" fillId="0" borderId="14" xfId="0" applyNumberFormat="1" applyFont="1" applyBorder="1" applyAlignment="1">
      <alignment horizontal="center"/>
    </xf>
    <xf numFmtId="165" fontId="1" fillId="0" borderId="15" xfId="0" applyNumberFormat="1" applyFont="1" applyBorder="1" applyAlignment="1">
      <alignment horizontal="center"/>
    </xf>
    <xf numFmtId="0" fontId="1" fillId="0" borderId="16" xfId="0" applyFont="1" applyBorder="1" applyAlignment="1">
      <alignment horizontal="center"/>
    </xf>
    <xf numFmtId="165" fontId="1" fillId="0" borderId="17" xfId="0" applyNumberFormat="1" applyFont="1" applyBorder="1" applyAlignment="1">
      <alignment horizontal="center"/>
    </xf>
    <xf numFmtId="165" fontId="1" fillId="0" borderId="18" xfId="0" applyNumberFormat="1" applyFont="1" applyBorder="1" applyAlignment="1">
      <alignment horizontal="center"/>
    </xf>
    <xf numFmtId="0" fontId="1" fillId="0" borderId="19" xfId="0" applyFont="1" applyBorder="1" applyAlignment="1">
      <alignment horizontal="center"/>
    </xf>
    <xf numFmtId="165" fontId="1" fillId="0" borderId="20" xfId="0" applyNumberFormat="1" applyFont="1" applyBorder="1" applyAlignment="1">
      <alignment horizontal="center"/>
    </xf>
    <xf numFmtId="165" fontId="1" fillId="0" borderId="21" xfId="0" applyNumberFormat="1" applyFont="1" applyBorder="1" applyAlignment="1">
      <alignment horizontal="center"/>
    </xf>
    <xf numFmtId="0" fontId="3" fillId="5" borderId="2" xfId="0" applyFont="1" applyFill="1" applyBorder="1" applyAlignment="1">
      <alignment horizontal="center" vertical="center" wrapText="1"/>
    </xf>
    <xf numFmtId="0" fontId="1" fillId="5" borderId="3" xfId="0" applyFont="1" applyFill="1" applyBorder="1" applyAlignment="1">
      <alignment horizontal="center" vertical="center"/>
    </xf>
    <xf numFmtId="0" fontId="1" fillId="5" borderId="4" xfId="0" applyFont="1" applyFill="1" applyBorder="1" applyAlignment="1">
      <alignment horizontal="center" vertical="center"/>
    </xf>
    <xf numFmtId="0" fontId="0" fillId="7" borderId="0" xfId="0" applyFill="1"/>
    <xf numFmtId="0" fontId="2" fillId="8" borderId="0" xfId="0" applyFont="1" applyFill="1"/>
    <xf numFmtId="0" fontId="0" fillId="8" borderId="0" xfId="0" applyFill="1"/>
    <xf numFmtId="165" fontId="1" fillId="0" borderId="0" xfId="0" applyNumberFormat="1" applyFont="1" applyFill="1" applyBorder="1" applyAlignment="1">
      <alignment horizontal="center"/>
    </xf>
    <xf numFmtId="0" fontId="0" fillId="9" borderId="0" xfId="0" applyFill="1"/>
    <xf numFmtId="0" fontId="9" fillId="9" borderId="0" xfId="0" applyFont="1" applyFill="1"/>
    <xf numFmtId="0" fontId="3" fillId="9" borderId="0" xfId="0" applyFont="1" applyFill="1" applyAlignment="1">
      <alignment horizontal="center"/>
    </xf>
    <xf numFmtId="0" fontId="0" fillId="9" borderId="0" xfId="0" quotePrefix="1" applyFill="1"/>
    <xf numFmtId="0" fontId="3" fillId="0" borderId="1" xfId="0" applyFont="1" applyBorder="1" applyAlignment="1">
      <alignment horizontal="center" wrapText="1"/>
    </xf>
    <xf numFmtId="0" fontId="7" fillId="9" borderId="0" xfId="0" applyFont="1" applyFill="1" applyAlignment="1">
      <alignment vertical="top" wrapText="1"/>
    </xf>
    <xf numFmtId="0" fontId="5" fillId="9" borderId="0" xfId="0" applyFont="1" applyFill="1" applyAlignment="1">
      <alignment horizontal="center"/>
    </xf>
    <xf numFmtId="0" fontId="4" fillId="9" borderId="0" xfId="0" applyFont="1" applyFill="1" applyAlignment="1">
      <alignment horizontal="center" vertical="center"/>
    </xf>
    <xf numFmtId="0" fontId="7" fillId="9" borderId="22" xfId="0" applyFont="1" applyFill="1" applyBorder="1" applyAlignment="1">
      <alignment vertical="top" wrapText="1"/>
    </xf>
    <xf numFmtId="0" fontId="3" fillId="0" borderId="0" xfId="0" applyFont="1" applyAlignment="1">
      <alignment horizontal="center"/>
    </xf>
    <xf numFmtId="0" fontId="2" fillId="6" borderId="8" xfId="0" applyFont="1" applyFill="1" applyBorder="1" applyAlignment="1">
      <alignment vertical="top" wrapText="1"/>
    </xf>
    <xf numFmtId="0" fontId="2" fillId="6" borderId="0" xfId="0" applyFont="1" applyFill="1" applyBorder="1" applyAlignment="1">
      <alignment vertical="top" wrapText="1"/>
    </xf>
    <xf numFmtId="0" fontId="2" fillId="6" borderId="9" xfId="0" applyFont="1" applyFill="1" applyBorder="1" applyAlignment="1">
      <alignment vertical="top" wrapText="1"/>
    </xf>
    <xf numFmtId="0" fontId="2" fillId="6" borderId="10" xfId="0" applyFont="1" applyFill="1" applyBorder="1" applyAlignment="1">
      <alignment vertical="top" wrapText="1"/>
    </xf>
    <xf numFmtId="0" fontId="2" fillId="6" borderId="11" xfId="0" applyFont="1" applyFill="1" applyBorder="1" applyAlignment="1">
      <alignment vertical="top" wrapText="1"/>
    </xf>
    <xf numFmtId="0" fontId="2" fillId="6" borderId="12" xfId="0" applyFont="1" applyFill="1" applyBorder="1" applyAlignment="1">
      <alignment vertical="top" wrapText="1"/>
    </xf>
    <xf numFmtId="0" fontId="2" fillId="6" borderId="5" xfId="0" applyFont="1" applyFill="1" applyBorder="1" applyAlignment="1">
      <alignment vertical="top" wrapText="1"/>
    </xf>
    <xf numFmtId="0" fontId="2" fillId="6" borderId="6" xfId="0" applyFont="1" applyFill="1" applyBorder="1" applyAlignment="1">
      <alignment vertical="top" wrapText="1"/>
    </xf>
    <xf numFmtId="0" fontId="2" fillId="6" borderId="7" xfId="0" applyFont="1" applyFill="1" applyBorder="1" applyAlignment="1">
      <alignment vertical="top" wrapText="1"/>
    </xf>
    <xf numFmtId="0" fontId="10" fillId="0" borderId="0" xfId="0" applyFont="1" applyAlignment="1">
      <alignment horizontal="center"/>
    </xf>
  </cellXfs>
  <cellStyles count="1">
    <cellStyle name="Normal" xfId="0" builtinId="0"/>
  </cellStyles>
  <dxfs count="10">
    <dxf>
      <fill>
        <patternFill>
          <bgColor rgb="FFFF0000"/>
        </patternFill>
      </fill>
    </dxf>
    <dxf>
      <font>
        <color rgb="FF009900"/>
      </font>
    </dxf>
    <dxf>
      <fill>
        <patternFill>
          <bgColor rgb="FFFF0000"/>
        </patternFill>
      </fill>
    </dxf>
    <dxf>
      <font>
        <color theme="0"/>
      </font>
    </dxf>
    <dxf>
      <font>
        <color theme="0"/>
      </font>
    </dxf>
    <dxf>
      <font>
        <color theme="0"/>
      </font>
    </dxf>
    <dxf>
      <fill>
        <patternFill>
          <bgColor rgb="FFFF0000"/>
        </patternFill>
      </fill>
    </dxf>
    <dxf>
      <fill>
        <patternFill>
          <bgColor rgb="FFFF0000"/>
        </patternFill>
      </fill>
    </dxf>
    <dxf>
      <font>
        <color rgb="FFFF0000"/>
      </font>
    </dxf>
    <dxf>
      <fill>
        <patternFill>
          <bgColor rgb="FF75C05F"/>
        </patternFill>
      </fill>
    </dxf>
  </dxfs>
  <tableStyles count="0" defaultTableStyle="TableStyleMedium2" defaultPivotStyle="PivotStyleLight16"/>
  <colors>
    <mruColors>
      <color rgb="FFFF00FF"/>
      <color rgb="FFCC00CC"/>
      <color rgb="FF009900"/>
      <color rgb="FF75C05F"/>
      <color rgb="FFC4D050"/>
      <color rgb="FFFF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0</xdr:colOff>
          <xdr:row>2</xdr:row>
          <xdr:rowOff>0</xdr:rowOff>
        </xdr:from>
        <xdr:to>
          <xdr:col>8</xdr:col>
          <xdr:colOff>0</xdr:colOff>
          <xdr:row>4</xdr:row>
          <xdr:rowOff>0</xdr:rowOff>
        </xdr:to>
        <xdr:sp macro="" textlink="">
          <xdr:nvSpPr>
            <xdr:cNvPr id="1032" name="cbInit" hidden="1">
              <a:extLst>
                <a:ext uri="{63B3BB69-23CF-44E3-9099-C40C66FF867C}">
                  <a14:compatExt spid="_x0000_s1032"/>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0</xdr:colOff>
          <xdr:row>2</xdr:row>
          <xdr:rowOff>0</xdr:rowOff>
        </xdr:from>
        <xdr:to>
          <xdr:col>12</xdr:col>
          <xdr:colOff>0</xdr:colOff>
          <xdr:row>4</xdr:row>
          <xdr:rowOff>0</xdr:rowOff>
        </xdr:to>
        <xdr:sp macro="" textlink="">
          <xdr:nvSpPr>
            <xdr:cNvPr id="1035" name="cbChlm" hidden="1">
              <a:extLst>
                <a:ext uri="{63B3BB69-23CF-44E3-9099-C40C66FF867C}">
                  <a14:compatExt spid="_x0000_s1035"/>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93"/>
  <sheetViews>
    <sheetView tabSelected="1" workbookViewId="0">
      <pane xSplit="17" ySplit="9" topLeftCell="R10" activePane="bottomRight" state="frozen"/>
      <selection pane="topRight" activeCell="R1" sqref="R1"/>
      <selection pane="bottomLeft" activeCell="A10" sqref="A10"/>
      <selection pane="bottomRight" activeCell="A2" sqref="A2"/>
    </sheetView>
  </sheetViews>
  <sheetFormatPr baseColWidth="10" defaultColWidth="0" defaultRowHeight="15" zeroHeight="1" x14ac:dyDescent="0.25"/>
  <cols>
    <col min="1" max="1" width="12.7109375" customWidth="1"/>
    <col min="2" max="2" width="10.7109375" customWidth="1"/>
    <col min="3" max="5" width="12.7109375" hidden="1" customWidth="1"/>
    <col min="6" max="6" width="7.7109375" customWidth="1"/>
    <col min="7" max="7" width="5.7109375" customWidth="1"/>
    <col min="8" max="9" width="7.7109375" customWidth="1"/>
    <col min="10" max="10" width="5.7109375" customWidth="1"/>
    <col min="11" max="11" width="4.7109375" customWidth="1"/>
    <col min="12" max="12" width="6.7109375" customWidth="1"/>
    <col min="13" max="13" width="8.7109375" hidden="1" customWidth="1"/>
    <col min="14" max="14" width="6.7109375" hidden="1" customWidth="1"/>
    <col min="15" max="16" width="5.7109375" hidden="1" customWidth="1"/>
    <col min="17" max="17" width="4.7109375" customWidth="1"/>
    <col min="18" max="24" width="12.7109375" hidden="1" customWidth="1"/>
  </cols>
  <sheetData>
    <row r="1" spans="1:26" ht="18" x14ac:dyDescent="0.25">
      <c r="A1" s="37" t="s">
        <v>0</v>
      </c>
      <c r="B1" s="35"/>
      <c r="C1" s="41" t="s">
        <v>36</v>
      </c>
      <c r="D1" s="41"/>
      <c r="E1" s="41"/>
      <c r="F1" s="41"/>
      <c r="G1" s="41"/>
      <c r="H1" s="41"/>
      <c r="I1" s="41"/>
      <c r="J1" s="41"/>
      <c r="K1" s="41"/>
      <c r="L1" s="41"/>
      <c r="Q1" s="35"/>
      <c r="R1" s="35"/>
      <c r="S1" s="35"/>
      <c r="T1" s="35"/>
      <c r="U1" s="35"/>
      <c r="V1" s="35"/>
      <c r="W1" s="35"/>
      <c r="X1" s="35"/>
    </row>
    <row r="2" spans="1:26" x14ac:dyDescent="0.25">
      <c r="A2" s="5"/>
      <c r="B2" s="35"/>
      <c r="C2" s="38"/>
      <c r="D2" s="38"/>
      <c r="E2" s="38"/>
      <c r="F2" s="35"/>
      <c r="G2" s="35"/>
      <c r="H2" s="35"/>
      <c r="I2" s="35"/>
      <c r="J2" s="35"/>
      <c r="K2" s="35"/>
      <c r="L2" s="35"/>
      <c r="Q2" s="35"/>
      <c r="R2" s="40" t="s">
        <v>42</v>
      </c>
      <c r="S2" s="40"/>
      <c r="T2" s="40"/>
      <c r="U2" s="40"/>
      <c r="V2" s="40"/>
      <c r="W2" s="36"/>
      <c r="X2" s="36"/>
    </row>
    <row r="3" spans="1:26" x14ac:dyDescent="0.25">
      <c r="A3" s="5"/>
      <c r="B3" s="35"/>
      <c r="C3" s="35"/>
      <c r="D3" s="35"/>
      <c r="E3" s="35"/>
      <c r="F3" s="35"/>
      <c r="G3" s="35"/>
      <c r="H3" s="35"/>
      <c r="I3" s="35"/>
      <c r="J3" s="35"/>
      <c r="K3" s="35"/>
      <c r="L3" s="35"/>
      <c r="Q3" s="35"/>
      <c r="R3" s="40"/>
      <c r="S3" s="40"/>
      <c r="T3" s="40"/>
      <c r="U3" s="40"/>
      <c r="V3" s="40"/>
      <c r="W3" s="36"/>
      <c r="X3" s="36"/>
    </row>
    <row r="4" spans="1:26" x14ac:dyDescent="0.25">
      <c r="A4" s="5"/>
      <c r="B4" s="35"/>
      <c r="C4" s="35"/>
      <c r="D4" s="35"/>
      <c r="E4" s="35"/>
      <c r="F4" s="35"/>
      <c r="G4" s="35"/>
      <c r="H4" s="35"/>
      <c r="I4" s="35"/>
      <c r="J4" s="35"/>
      <c r="K4" s="35"/>
      <c r="L4" s="35"/>
      <c r="Q4" s="35"/>
      <c r="R4" s="40" t="s">
        <v>43</v>
      </c>
      <c r="S4" s="40"/>
      <c r="T4" s="40"/>
      <c r="U4" s="40"/>
      <c r="V4" s="40"/>
      <c r="W4" s="36"/>
      <c r="X4" s="36"/>
    </row>
    <row r="5" spans="1:26" ht="15" customHeight="1" x14ac:dyDescent="0.25">
      <c r="A5" s="5"/>
      <c r="B5" s="35"/>
      <c r="C5" s="35"/>
      <c r="D5" s="35"/>
      <c r="E5" s="35"/>
      <c r="F5" s="35"/>
      <c r="G5" s="35"/>
      <c r="H5" s="35"/>
      <c r="I5" s="35"/>
      <c r="J5" s="35"/>
      <c r="K5" s="35"/>
      <c r="L5" s="35"/>
      <c r="Q5" s="35"/>
      <c r="R5" s="40" t="s">
        <v>48</v>
      </c>
      <c r="S5" s="40"/>
      <c r="T5" s="40"/>
      <c r="U5" s="40"/>
      <c r="V5" s="40"/>
      <c r="W5" s="40"/>
      <c r="X5" s="40"/>
    </row>
    <row r="6" spans="1:26" ht="15" customHeight="1" x14ac:dyDescent="0.25">
      <c r="A6" s="5"/>
      <c r="B6" s="35"/>
      <c r="C6" s="40" t="s">
        <v>44</v>
      </c>
      <c r="D6" s="40"/>
      <c r="E6" s="40"/>
      <c r="F6" s="40"/>
      <c r="G6" s="40"/>
      <c r="H6" s="40"/>
      <c r="I6" s="40"/>
      <c r="J6" s="40"/>
      <c r="K6" s="40"/>
      <c r="L6" s="40"/>
      <c r="Q6" s="35"/>
      <c r="R6" s="40"/>
      <c r="S6" s="40"/>
      <c r="T6" s="40"/>
      <c r="U6" s="40"/>
      <c r="V6" s="40"/>
      <c r="W6" s="40"/>
      <c r="X6" s="40"/>
    </row>
    <row r="7" spans="1:26" ht="15.75" customHeight="1" x14ac:dyDescent="0.25">
      <c r="A7" s="5"/>
      <c r="B7" s="35"/>
      <c r="C7" s="40"/>
      <c r="D7" s="40"/>
      <c r="E7" s="40"/>
      <c r="F7" s="40"/>
      <c r="G7" s="40"/>
      <c r="H7" s="40"/>
      <c r="I7" s="40"/>
      <c r="J7" s="40"/>
      <c r="K7" s="40"/>
      <c r="L7" s="40"/>
      <c r="Q7" s="35"/>
      <c r="R7" s="42" t="s">
        <v>25</v>
      </c>
      <c r="S7" s="42"/>
      <c r="T7" s="42"/>
      <c r="U7" s="42"/>
      <c r="V7" s="42"/>
      <c r="W7" s="42"/>
      <c r="X7" s="42"/>
    </row>
    <row r="8" spans="1:26" ht="16.5" customHeight="1" thickBot="1" x14ac:dyDescent="0.3">
      <c r="A8" s="5"/>
      <c r="B8" s="35"/>
      <c r="C8" s="43"/>
      <c r="D8" s="43"/>
      <c r="E8" s="43"/>
      <c r="F8" s="43"/>
      <c r="G8" s="43"/>
      <c r="H8" s="43"/>
      <c r="I8" s="43"/>
      <c r="J8" s="43"/>
      <c r="K8" s="43"/>
      <c r="L8" s="43"/>
      <c r="Q8" s="35"/>
      <c r="R8" s="42"/>
      <c r="S8" s="42"/>
      <c r="T8" s="42"/>
      <c r="U8" s="42"/>
      <c r="V8" s="42"/>
      <c r="W8" s="42"/>
      <c r="X8" s="42"/>
    </row>
    <row r="9" spans="1:26" ht="37.5" thickBot="1" x14ac:dyDescent="0.3">
      <c r="A9" s="12" t="s">
        <v>1</v>
      </c>
      <c r="B9" s="12" t="s">
        <v>2</v>
      </c>
      <c r="C9" s="13" t="s">
        <v>39</v>
      </c>
      <c r="D9" s="13" t="s">
        <v>37</v>
      </c>
      <c r="E9" s="13" t="s">
        <v>38</v>
      </c>
      <c r="F9" s="13" t="s">
        <v>7</v>
      </c>
      <c r="G9" s="13" t="s">
        <v>19</v>
      </c>
      <c r="H9" s="13" t="s">
        <v>22</v>
      </c>
      <c r="I9" s="13" t="s">
        <v>16</v>
      </c>
      <c r="J9" s="12" t="s">
        <v>8</v>
      </c>
      <c r="K9" s="39" t="s">
        <v>24</v>
      </c>
      <c r="L9" s="39"/>
      <c r="M9" s="13" t="s">
        <v>26</v>
      </c>
      <c r="N9" s="13" t="s">
        <v>27</v>
      </c>
      <c r="O9" s="14" t="s">
        <v>28</v>
      </c>
      <c r="P9" s="14" t="s">
        <v>29</v>
      </c>
      <c r="Q9" s="28"/>
      <c r="R9" s="29" t="str">
        <f t="shared" ref="R9:X9" ca="1" si="0">OFFSET(Partic,COLUMN(A:A)-1,,1)</f>
        <v/>
      </c>
      <c r="S9" s="29" t="str">
        <f t="shared" ca="1" si="0"/>
        <v/>
      </c>
      <c r="T9" s="29" t="str">
        <f t="shared" ca="1" si="0"/>
        <v/>
      </c>
      <c r="U9" s="29" t="str">
        <f t="shared" ca="1" si="0"/>
        <v/>
      </c>
      <c r="V9" s="29" t="str">
        <f t="shared" ca="1" si="0"/>
        <v/>
      </c>
      <c r="W9" s="29" t="str">
        <f t="shared" ca="1" si="0"/>
        <v/>
      </c>
      <c r="X9" s="30" t="str">
        <f t="shared" ca="1" si="0"/>
        <v/>
      </c>
    </row>
    <row r="10" spans="1:26" x14ac:dyDescent="0.25">
      <c r="A10" s="1"/>
      <c r="B10" s="1"/>
      <c r="C10" s="1"/>
      <c r="D10" s="1"/>
      <c r="E10" s="1"/>
      <c r="F10" s="15"/>
      <c r="G10" s="15"/>
      <c r="H10" s="17"/>
      <c r="I10" s="17"/>
      <c r="J10" s="1"/>
      <c r="K10" s="54" t="str">
        <f>IF(O10,IF(P10&gt;0,CHAR(67),CHAR(68)),"")</f>
        <v/>
      </c>
      <c r="L10" s="15" t="str">
        <f>IF(O10,Points,"")</f>
        <v/>
      </c>
      <c r="M10" s="17"/>
      <c r="O10" t="b">
        <f>SUMPRODUCT(--(A10:B10&lt;&gt;""))+SUMPRODUCT(--(F10:G10&lt;&gt;""))=4</f>
        <v>0</v>
      </c>
      <c r="P10">
        <f t="shared" ref="P10" si="1">IF(F10&gt;=VLOOKUP(G10,Oud,2,FALSE),1,-1)</f>
        <v>-1</v>
      </c>
      <c r="Q10" s="19" t="str">
        <f t="shared" ref="Q10:Q41" si="2">IF(O10,IF(CtrlScor,"Err",ROW(1:1)),"")</f>
        <v/>
      </c>
      <c r="R10" s="20" t="str">
        <f ca="1">IF(AND(R$9&lt;&gt;"",$O10),SUM(Score,R9),"")</f>
        <v/>
      </c>
      <c r="S10" s="20" t="str">
        <f ca="1">IF(AND(S$9&lt;&gt;"",$O10),SUM(Score,S9),"")</f>
        <v/>
      </c>
      <c r="T10" s="20" t="str">
        <f ca="1">IF(AND(T$9&lt;&gt;"",$O10),SUM(Score,T9),"")</f>
        <v/>
      </c>
      <c r="U10" s="20" t="str">
        <f ca="1">IF(AND(U$9&lt;&gt;"",$O10),SUM(Score,U9),"")</f>
        <v/>
      </c>
      <c r="V10" s="20" t="str">
        <f ca="1">IF(AND(V$9&lt;&gt;"",$O10),SUM(Score,V9),"")</f>
        <v/>
      </c>
      <c r="W10" s="20" t="str">
        <f ca="1">IF(AND(W$9&lt;&gt;"",$O10),SUM(Score,W9),"")</f>
        <v/>
      </c>
      <c r="X10" s="21" t="str">
        <f ca="1">IF(AND(X$9&lt;&gt;"",$O10),SUM(Score,X9),"")</f>
        <v/>
      </c>
      <c r="Z10" s="34"/>
    </row>
    <row r="11" spans="1:26" x14ac:dyDescent="0.25">
      <c r="A11" s="1"/>
      <c r="B11" s="1"/>
      <c r="C11" s="1"/>
      <c r="D11" s="1"/>
      <c r="E11" s="1"/>
      <c r="F11" s="15"/>
      <c r="G11" s="15"/>
      <c r="H11" s="17"/>
      <c r="I11" s="17"/>
      <c r="J11" s="1"/>
      <c r="K11" s="54" t="str">
        <f t="shared" ref="K11:K74" si="3">IF(O11,IF(P11&gt;0,CHAR(67),CHAR(68)),"")</f>
        <v/>
      </c>
      <c r="L11" s="15" t="str">
        <f>IF(O11,Points,"")</f>
        <v/>
      </c>
      <c r="M11" s="17"/>
      <c r="O11" t="b">
        <f t="shared" ref="O11:O74" si="4">SUMPRODUCT(--(A11:B11&lt;&gt;""))+SUMPRODUCT(--(F11:G11&lt;&gt;""))=4</f>
        <v>0</v>
      </c>
      <c r="P11">
        <f t="shared" ref="P11:P74" si="5">IF(F11&gt;=VLOOKUP(G11,Oud,2,FALSE),1,-1)</f>
        <v>-1</v>
      </c>
      <c r="Q11" s="22" t="str">
        <f t="shared" si="2"/>
        <v/>
      </c>
      <c r="R11" s="23" t="str">
        <f ca="1">IF(AND(R$9&lt;&gt;"",$O11),SUM(Score,R10),"")</f>
        <v/>
      </c>
      <c r="S11" s="23" t="str">
        <f ca="1">IF(AND(S$9&lt;&gt;"",$O11),SUM(Score,S10),"")</f>
        <v/>
      </c>
      <c r="T11" s="23" t="str">
        <f ca="1">IF(AND(T$9&lt;&gt;"",$O11),SUM(Score,T10),"")</f>
        <v/>
      </c>
      <c r="U11" s="23" t="str">
        <f ca="1">IF(AND(U$9&lt;&gt;"",$O11),SUM(Score,U10),"")</f>
        <v/>
      </c>
      <c r="V11" s="23" t="str">
        <f ca="1">IF(AND(V$9&lt;&gt;"",$O11),SUM(Score,V10),"")</f>
        <v/>
      </c>
      <c r="W11" s="23" t="str">
        <f ca="1">IF(AND(W$9&lt;&gt;"",$O11),SUM(Score,W10),"")</f>
        <v/>
      </c>
      <c r="X11" s="24" t="str">
        <f ca="1">IF(AND(X$9&lt;&gt;"",$O11),SUM(Score,X10),"")</f>
        <v/>
      </c>
      <c r="Z11" s="34"/>
    </row>
    <row r="12" spans="1:26" x14ac:dyDescent="0.25">
      <c r="A12" s="1"/>
      <c r="B12" s="1"/>
      <c r="C12" s="1"/>
      <c r="D12" s="1"/>
      <c r="E12" s="1"/>
      <c r="F12" s="15"/>
      <c r="G12" s="15"/>
      <c r="H12" s="17"/>
      <c r="I12" s="17"/>
      <c r="J12" s="1"/>
      <c r="K12" s="54" t="str">
        <f t="shared" si="3"/>
        <v/>
      </c>
      <c r="L12" s="15" t="str">
        <f>IF(O12,Points,"")</f>
        <v/>
      </c>
      <c r="M12" s="17"/>
      <c r="O12" t="b">
        <f t="shared" si="4"/>
        <v>0</v>
      </c>
      <c r="P12">
        <f t="shared" si="5"/>
        <v>-1</v>
      </c>
      <c r="Q12" s="22" t="str">
        <f t="shared" si="2"/>
        <v/>
      </c>
      <c r="R12" s="23" t="str">
        <f ca="1">IF(AND(R$9&lt;&gt;"",$O12),SUM(Score,R11),"")</f>
        <v/>
      </c>
      <c r="S12" s="23" t="str">
        <f ca="1">IF(AND(S$9&lt;&gt;"",$O12),SUM(Score,S11),"")</f>
        <v/>
      </c>
      <c r="T12" s="23" t="str">
        <f ca="1">IF(AND(T$9&lt;&gt;"",$O12),SUM(Score,T11),"")</f>
        <v/>
      </c>
      <c r="U12" s="23" t="str">
        <f ca="1">IF(AND(U$9&lt;&gt;"",$O12),SUM(Score,U11),"")</f>
        <v/>
      </c>
      <c r="V12" s="23" t="str">
        <f ca="1">IF(AND(V$9&lt;&gt;"",$O12),SUM(Score,V11),"")</f>
        <v/>
      </c>
      <c r="W12" s="23" t="str">
        <f ca="1">IF(AND(W$9&lt;&gt;"",$O12),SUM(Score,W11),"")</f>
        <v/>
      </c>
      <c r="X12" s="24" t="str">
        <f ca="1">IF(AND(X$9&lt;&gt;"",$O12),SUM(Score,X11),"")</f>
        <v/>
      </c>
      <c r="Z12" s="34"/>
    </row>
    <row r="13" spans="1:26" x14ac:dyDescent="0.25">
      <c r="A13" s="1"/>
      <c r="B13" s="1"/>
      <c r="C13" s="1"/>
      <c r="D13" s="1"/>
      <c r="E13" s="1"/>
      <c r="F13" s="15"/>
      <c r="G13" s="15"/>
      <c r="H13" s="17"/>
      <c r="I13" s="17"/>
      <c r="J13" s="1"/>
      <c r="K13" s="54" t="str">
        <f t="shared" si="3"/>
        <v/>
      </c>
      <c r="L13" s="15" t="str">
        <f>IF(O13,Points,"")</f>
        <v/>
      </c>
      <c r="M13" s="17"/>
      <c r="O13" t="b">
        <f t="shared" si="4"/>
        <v>0</v>
      </c>
      <c r="P13">
        <f t="shared" si="5"/>
        <v>-1</v>
      </c>
      <c r="Q13" s="22" t="str">
        <f t="shared" si="2"/>
        <v/>
      </c>
      <c r="R13" s="23" t="str">
        <f ca="1">IF(AND(R$9&lt;&gt;"",$O13),SUM(Score,R12),"")</f>
        <v/>
      </c>
      <c r="S13" s="23" t="str">
        <f ca="1">IF(AND(S$9&lt;&gt;"",$O13),SUM(Score,S12),"")</f>
        <v/>
      </c>
      <c r="T13" s="23" t="str">
        <f ca="1">IF(AND(T$9&lt;&gt;"",$O13),SUM(Score,T12),"")</f>
        <v/>
      </c>
      <c r="U13" s="23" t="str">
        <f ca="1">IF(AND(U$9&lt;&gt;"",$O13),SUM(Score,U12),"")</f>
        <v/>
      </c>
      <c r="V13" s="23" t="str">
        <f ca="1">IF(AND(V$9&lt;&gt;"",$O13),SUM(Score,V12),"")</f>
        <v/>
      </c>
      <c r="W13" s="23" t="str">
        <f ca="1">IF(AND(W$9&lt;&gt;"",$O13),SUM(Score,W12),"")</f>
        <v/>
      </c>
      <c r="X13" s="24" t="str">
        <f ca="1">IF(AND(X$9&lt;&gt;"",$O13),SUM(Score,X12),"")</f>
        <v/>
      </c>
      <c r="Z13" s="34"/>
    </row>
    <row r="14" spans="1:26" x14ac:dyDescent="0.25">
      <c r="A14" s="1"/>
      <c r="B14" s="1"/>
      <c r="C14" s="1"/>
      <c r="D14" s="1"/>
      <c r="E14" s="1"/>
      <c r="F14" s="15"/>
      <c r="G14" s="15"/>
      <c r="H14" s="17"/>
      <c r="I14" s="17"/>
      <c r="J14" s="1"/>
      <c r="K14" s="54" t="str">
        <f t="shared" si="3"/>
        <v/>
      </c>
      <c r="L14" s="15" t="str">
        <f>IF(O14,Points,"")</f>
        <v/>
      </c>
      <c r="M14" s="17"/>
      <c r="O14" t="b">
        <f t="shared" si="4"/>
        <v>0</v>
      </c>
      <c r="P14">
        <f t="shared" si="5"/>
        <v>-1</v>
      </c>
      <c r="Q14" s="22" t="str">
        <f t="shared" si="2"/>
        <v/>
      </c>
      <c r="R14" s="23" t="str">
        <f ca="1">IF(AND(R$9&lt;&gt;"",$O14),SUM(Score,R13),"")</f>
        <v/>
      </c>
      <c r="S14" s="23" t="str">
        <f ca="1">IF(AND(S$9&lt;&gt;"",$O14),SUM(Score,S13),"")</f>
        <v/>
      </c>
      <c r="T14" s="23" t="str">
        <f ca="1">IF(AND(T$9&lt;&gt;"",$O14),SUM(Score,T13),"")</f>
        <v/>
      </c>
      <c r="U14" s="23" t="str">
        <f ca="1">IF(AND(U$9&lt;&gt;"",$O14),SUM(Score,U13),"")</f>
        <v/>
      </c>
      <c r="V14" s="23" t="str">
        <f ca="1">IF(AND(V$9&lt;&gt;"",$O14),SUM(Score,V13),"")</f>
        <v/>
      </c>
      <c r="W14" s="23" t="str">
        <f ca="1">IF(AND(W$9&lt;&gt;"",$O14),SUM(Score,W13),"")</f>
        <v/>
      </c>
      <c r="X14" s="24" t="str">
        <f ca="1">IF(AND(X$9&lt;&gt;"",$O14),SUM(Score,X13),"")</f>
        <v/>
      </c>
      <c r="Z14" s="34"/>
    </row>
    <row r="15" spans="1:26" x14ac:dyDescent="0.25">
      <c r="A15" s="1"/>
      <c r="B15" s="1"/>
      <c r="C15" s="1"/>
      <c r="D15" s="1"/>
      <c r="E15" s="1"/>
      <c r="F15" s="15"/>
      <c r="G15" s="15"/>
      <c r="H15" s="17"/>
      <c r="I15" s="17"/>
      <c r="J15" s="1"/>
      <c r="K15" s="54" t="str">
        <f t="shared" si="3"/>
        <v/>
      </c>
      <c r="L15" s="15" t="str">
        <f>IF(O15,Points,"")</f>
        <v/>
      </c>
      <c r="M15" s="17"/>
      <c r="O15" t="b">
        <f t="shared" si="4"/>
        <v>0</v>
      </c>
      <c r="P15">
        <f t="shared" si="5"/>
        <v>-1</v>
      </c>
      <c r="Q15" s="22" t="str">
        <f t="shared" si="2"/>
        <v/>
      </c>
      <c r="R15" s="23" t="str">
        <f ca="1">IF(AND(R$9&lt;&gt;"",$O15),SUM(Score,R14),"")</f>
        <v/>
      </c>
      <c r="S15" s="23" t="str">
        <f ca="1">IF(AND(S$9&lt;&gt;"",$O15),SUM(Score,S14),"")</f>
        <v/>
      </c>
      <c r="T15" s="23" t="str">
        <f ca="1">IF(AND(T$9&lt;&gt;"",$O15),SUM(Score,T14),"")</f>
        <v/>
      </c>
      <c r="U15" s="23" t="str">
        <f ca="1">IF(AND(U$9&lt;&gt;"",$O15),SUM(Score,U14),"")</f>
        <v/>
      </c>
      <c r="V15" s="23" t="str">
        <f ca="1">IF(AND(V$9&lt;&gt;"",$O15),SUM(Score,V14),"")</f>
        <v/>
      </c>
      <c r="W15" s="23" t="str">
        <f ca="1">IF(AND(W$9&lt;&gt;"",$O15),SUM(Score,W14),"")</f>
        <v/>
      </c>
      <c r="X15" s="24" t="str">
        <f ca="1">IF(AND(X$9&lt;&gt;"",$O15),SUM(Score,X14),"")</f>
        <v/>
      </c>
      <c r="Z15" s="34"/>
    </row>
    <row r="16" spans="1:26" x14ac:dyDescent="0.25">
      <c r="A16" s="1"/>
      <c r="B16" s="1"/>
      <c r="C16" s="1"/>
      <c r="D16" s="1"/>
      <c r="E16" s="1"/>
      <c r="F16" s="15"/>
      <c r="G16" s="15"/>
      <c r="H16" s="17"/>
      <c r="I16" s="17"/>
      <c r="J16" s="1"/>
      <c r="K16" s="54" t="str">
        <f t="shared" si="3"/>
        <v/>
      </c>
      <c r="L16" s="15" t="str">
        <f>IF(O16,Points,"")</f>
        <v/>
      </c>
      <c r="M16" s="17"/>
      <c r="O16" t="b">
        <f t="shared" si="4"/>
        <v>0</v>
      </c>
      <c r="P16">
        <f t="shared" si="5"/>
        <v>-1</v>
      </c>
      <c r="Q16" s="22" t="str">
        <f t="shared" si="2"/>
        <v/>
      </c>
      <c r="R16" s="23" t="str">
        <f ca="1">IF(AND(R$9&lt;&gt;"",$O16),SUM(Score,R15),"")</f>
        <v/>
      </c>
      <c r="S16" s="23" t="str">
        <f ca="1">IF(AND(S$9&lt;&gt;"",$O16),SUM(Score,S15),"")</f>
        <v/>
      </c>
      <c r="T16" s="23" t="str">
        <f ca="1">IF(AND(T$9&lt;&gt;"",$O16),SUM(Score,T15),"")</f>
        <v/>
      </c>
      <c r="U16" s="23" t="str">
        <f ca="1">IF(AND(U$9&lt;&gt;"",$O16),SUM(Score,U15),"")</f>
        <v/>
      </c>
      <c r="V16" s="23" t="str">
        <f ca="1">IF(AND(V$9&lt;&gt;"",$O16),SUM(Score,V15),"")</f>
        <v/>
      </c>
      <c r="W16" s="23" t="str">
        <f ca="1">IF(AND(W$9&lt;&gt;"",$O16),SUM(Score,W15),"")</f>
        <v/>
      </c>
      <c r="X16" s="24" t="str">
        <f ca="1">IF(AND(X$9&lt;&gt;"",$O16),SUM(Score,X15),"")</f>
        <v/>
      </c>
      <c r="Z16" s="34"/>
    </row>
    <row r="17" spans="1:26" x14ac:dyDescent="0.25">
      <c r="A17" s="1"/>
      <c r="B17" s="1"/>
      <c r="C17" s="1"/>
      <c r="D17" s="1"/>
      <c r="E17" s="1"/>
      <c r="F17" s="15"/>
      <c r="G17" s="15"/>
      <c r="H17" s="17"/>
      <c r="I17" s="17"/>
      <c r="J17" s="1"/>
      <c r="K17" s="54" t="str">
        <f t="shared" si="3"/>
        <v/>
      </c>
      <c r="L17" s="15" t="str">
        <f>IF(O17,Points,"")</f>
        <v/>
      </c>
      <c r="M17" s="17"/>
      <c r="O17" t="b">
        <f t="shared" si="4"/>
        <v>0</v>
      </c>
      <c r="P17">
        <f t="shared" si="5"/>
        <v>-1</v>
      </c>
      <c r="Q17" s="22" t="str">
        <f t="shared" si="2"/>
        <v/>
      </c>
      <c r="R17" s="23" t="str">
        <f ca="1">IF(AND(R$9&lt;&gt;"",$O17),SUM(Score,R16),"")</f>
        <v/>
      </c>
      <c r="S17" s="23" t="str">
        <f ca="1">IF(AND(S$9&lt;&gt;"",$O17),SUM(Score,S16),"")</f>
        <v/>
      </c>
      <c r="T17" s="23" t="str">
        <f ca="1">IF(AND(T$9&lt;&gt;"",$O17),SUM(Score,T16),"")</f>
        <v/>
      </c>
      <c r="U17" s="23" t="str">
        <f ca="1">IF(AND(U$9&lt;&gt;"",$O17),SUM(Score,U16),"")</f>
        <v/>
      </c>
      <c r="V17" s="23" t="str">
        <f ca="1">IF(AND(V$9&lt;&gt;"",$O17),SUM(Score,V16),"")</f>
        <v/>
      </c>
      <c r="W17" s="23" t="str">
        <f ca="1">IF(AND(W$9&lt;&gt;"",$O17),SUM(Score,W16),"")</f>
        <v/>
      </c>
      <c r="X17" s="24" t="str">
        <f ca="1">IF(AND(X$9&lt;&gt;"",$O17),SUM(Score,X16),"")</f>
        <v/>
      </c>
      <c r="Z17" s="34"/>
    </row>
    <row r="18" spans="1:26" x14ac:dyDescent="0.25">
      <c r="A18" s="1"/>
      <c r="B18" s="1"/>
      <c r="C18" s="1"/>
      <c r="D18" s="1"/>
      <c r="E18" s="1"/>
      <c r="F18" s="15"/>
      <c r="G18" s="15"/>
      <c r="H18" s="17"/>
      <c r="I18" s="17"/>
      <c r="J18" s="1"/>
      <c r="K18" s="54" t="str">
        <f t="shared" si="3"/>
        <v/>
      </c>
      <c r="L18" s="15" t="str">
        <f>IF(O18,Points,"")</f>
        <v/>
      </c>
      <c r="M18" s="17"/>
      <c r="O18" t="b">
        <f t="shared" si="4"/>
        <v>0</v>
      </c>
      <c r="P18">
        <f t="shared" si="5"/>
        <v>-1</v>
      </c>
      <c r="Q18" s="22" t="str">
        <f t="shared" si="2"/>
        <v/>
      </c>
      <c r="R18" s="23" t="str">
        <f ca="1">IF(AND(R$9&lt;&gt;"",$O18),SUM(Score,R17),"")</f>
        <v/>
      </c>
      <c r="S18" s="23" t="str">
        <f ca="1">IF(AND(S$9&lt;&gt;"",$O18),SUM(Score,S17),"")</f>
        <v/>
      </c>
      <c r="T18" s="23" t="str">
        <f ca="1">IF(AND(T$9&lt;&gt;"",$O18),SUM(Score,T17),"")</f>
        <v/>
      </c>
      <c r="U18" s="23" t="str">
        <f ca="1">IF(AND(U$9&lt;&gt;"",$O18),SUM(Score,U17),"")</f>
        <v/>
      </c>
      <c r="V18" s="23" t="str">
        <f ca="1">IF(AND(V$9&lt;&gt;"",$O18),SUM(Score,V17),"")</f>
        <v/>
      </c>
      <c r="W18" s="23" t="str">
        <f ca="1">IF(AND(W$9&lt;&gt;"",$O18),SUM(Score,W17),"")</f>
        <v/>
      </c>
      <c r="X18" s="24" t="str">
        <f ca="1">IF(AND(X$9&lt;&gt;"",$O18),SUM(Score,X17),"")</f>
        <v/>
      </c>
      <c r="Z18" s="34"/>
    </row>
    <row r="19" spans="1:26" x14ac:dyDescent="0.25">
      <c r="A19" s="1"/>
      <c r="B19" s="1"/>
      <c r="C19" s="1"/>
      <c r="D19" s="1"/>
      <c r="E19" s="1"/>
      <c r="F19" s="15"/>
      <c r="G19" s="15"/>
      <c r="H19" s="17"/>
      <c r="I19" s="17"/>
      <c r="J19" s="1"/>
      <c r="K19" s="54" t="str">
        <f t="shared" si="3"/>
        <v/>
      </c>
      <c r="L19" s="15" t="str">
        <f>IF(O19,Points,"")</f>
        <v/>
      </c>
      <c r="M19" s="17"/>
      <c r="O19" t="b">
        <f t="shared" si="4"/>
        <v>0</v>
      </c>
      <c r="P19">
        <f t="shared" si="5"/>
        <v>-1</v>
      </c>
      <c r="Q19" s="22" t="str">
        <f t="shared" si="2"/>
        <v/>
      </c>
      <c r="R19" s="23" t="str">
        <f ca="1">IF(AND(R$9&lt;&gt;"",$O19),SUM(Score,R18),"")</f>
        <v/>
      </c>
      <c r="S19" s="23" t="str">
        <f ca="1">IF(AND(S$9&lt;&gt;"",$O19),SUM(Score,S18),"")</f>
        <v/>
      </c>
      <c r="T19" s="23" t="str">
        <f ca="1">IF(AND(T$9&lt;&gt;"",$O19),SUM(Score,T18),"")</f>
        <v/>
      </c>
      <c r="U19" s="23" t="str">
        <f ca="1">IF(AND(U$9&lt;&gt;"",$O19),SUM(Score,U18),"")</f>
        <v/>
      </c>
      <c r="V19" s="23" t="str">
        <f ca="1">IF(AND(V$9&lt;&gt;"",$O19),SUM(Score,V18),"")</f>
        <v/>
      </c>
      <c r="W19" s="23" t="str">
        <f ca="1">IF(AND(W$9&lt;&gt;"",$O19),SUM(Score,W18),"")</f>
        <v/>
      </c>
      <c r="X19" s="24" t="str">
        <f ca="1">IF(AND(X$9&lt;&gt;"",$O19),SUM(Score,X18),"")</f>
        <v/>
      </c>
      <c r="Z19" s="34"/>
    </row>
    <row r="20" spans="1:26" x14ac:dyDescent="0.25">
      <c r="A20" s="1"/>
      <c r="B20" s="1"/>
      <c r="C20" s="1"/>
      <c r="D20" s="1"/>
      <c r="E20" s="1"/>
      <c r="F20" s="15"/>
      <c r="G20" s="15"/>
      <c r="H20" s="17"/>
      <c r="I20" s="17"/>
      <c r="J20" s="1"/>
      <c r="K20" s="54" t="str">
        <f t="shared" si="3"/>
        <v/>
      </c>
      <c r="L20" s="15" t="str">
        <f>IF(O20,Points,"")</f>
        <v/>
      </c>
      <c r="M20" s="17"/>
      <c r="O20" t="b">
        <f t="shared" si="4"/>
        <v>0</v>
      </c>
      <c r="P20">
        <f t="shared" si="5"/>
        <v>-1</v>
      </c>
      <c r="Q20" s="22" t="str">
        <f t="shared" si="2"/>
        <v/>
      </c>
      <c r="R20" s="23" t="str">
        <f ca="1">IF(AND(R$9&lt;&gt;"",$O20),SUM(Score,R19),"")</f>
        <v/>
      </c>
      <c r="S20" s="23" t="str">
        <f ca="1">IF(AND(S$9&lt;&gt;"",$O20),SUM(Score,S19),"")</f>
        <v/>
      </c>
      <c r="T20" s="23" t="str">
        <f ca="1">IF(AND(T$9&lt;&gt;"",$O20),SUM(Score,T19),"")</f>
        <v/>
      </c>
      <c r="U20" s="23" t="str">
        <f ca="1">IF(AND(U$9&lt;&gt;"",$O20),SUM(Score,U19),"")</f>
        <v/>
      </c>
      <c r="V20" s="23" t="str">
        <f ca="1">IF(AND(V$9&lt;&gt;"",$O20),SUM(Score,V19),"")</f>
        <v/>
      </c>
      <c r="W20" s="23" t="str">
        <f ca="1">IF(AND(W$9&lt;&gt;"",$O20),SUM(Score,W19),"")</f>
        <v/>
      </c>
      <c r="X20" s="24" t="str">
        <f ca="1">IF(AND(X$9&lt;&gt;"",$O20),SUM(Score,X19),"")</f>
        <v/>
      </c>
    </row>
    <row r="21" spans="1:26" x14ac:dyDescent="0.25">
      <c r="A21" s="1"/>
      <c r="B21" s="1"/>
      <c r="C21" s="1"/>
      <c r="D21" s="1"/>
      <c r="E21" s="1"/>
      <c r="F21" s="15"/>
      <c r="G21" s="15"/>
      <c r="H21" s="17"/>
      <c r="I21" s="17"/>
      <c r="J21" s="1"/>
      <c r="K21" s="54" t="str">
        <f t="shared" si="3"/>
        <v/>
      </c>
      <c r="L21" s="15" t="str">
        <f>IF(O21,Points,"")</f>
        <v/>
      </c>
      <c r="M21" s="17"/>
      <c r="O21" t="b">
        <f t="shared" si="4"/>
        <v>0</v>
      </c>
      <c r="P21">
        <f t="shared" si="5"/>
        <v>-1</v>
      </c>
      <c r="Q21" s="22" t="str">
        <f t="shared" si="2"/>
        <v/>
      </c>
      <c r="R21" s="23" t="str">
        <f ca="1">IF(AND(R$9&lt;&gt;"",$O21),SUM(Score,R20),"")</f>
        <v/>
      </c>
      <c r="S21" s="23" t="str">
        <f ca="1">IF(AND(S$9&lt;&gt;"",$O21),SUM(Score,S20),"")</f>
        <v/>
      </c>
      <c r="T21" s="23" t="str">
        <f ca="1">IF(AND(T$9&lt;&gt;"",$O21),SUM(Score,T20),"")</f>
        <v/>
      </c>
      <c r="U21" s="23" t="str">
        <f ca="1">IF(AND(U$9&lt;&gt;"",$O21),SUM(Score,U20),"")</f>
        <v/>
      </c>
      <c r="V21" s="23" t="str">
        <f ca="1">IF(AND(V$9&lt;&gt;"",$O21),SUM(Score,V20),"")</f>
        <v/>
      </c>
      <c r="W21" s="23" t="str">
        <f ca="1">IF(AND(W$9&lt;&gt;"",$O21),SUM(Score,W20),"")</f>
        <v/>
      </c>
      <c r="X21" s="24" t="str">
        <f ca="1">IF(AND(X$9&lt;&gt;"",$O21),SUM(Score,X20),"")</f>
        <v/>
      </c>
    </row>
    <row r="22" spans="1:26" x14ac:dyDescent="0.25">
      <c r="A22" s="1"/>
      <c r="B22" s="1"/>
      <c r="C22" s="1"/>
      <c r="D22" s="1"/>
      <c r="E22" s="1"/>
      <c r="F22" s="15"/>
      <c r="G22" s="15"/>
      <c r="H22" s="17"/>
      <c r="I22" s="17"/>
      <c r="J22" s="1"/>
      <c r="K22" s="54" t="str">
        <f t="shared" si="3"/>
        <v/>
      </c>
      <c r="L22" s="15" t="str">
        <f>IF(O22,Points,"")</f>
        <v/>
      </c>
      <c r="M22" s="17"/>
      <c r="O22" t="b">
        <f t="shared" si="4"/>
        <v>0</v>
      </c>
      <c r="P22">
        <f t="shared" si="5"/>
        <v>-1</v>
      </c>
      <c r="Q22" s="22" t="str">
        <f t="shared" si="2"/>
        <v/>
      </c>
      <c r="R22" s="23" t="str">
        <f ca="1">IF(AND(R$9&lt;&gt;"",$O22),SUM(Score,R21),"")</f>
        <v/>
      </c>
      <c r="S22" s="23" t="str">
        <f ca="1">IF(AND(S$9&lt;&gt;"",$O22),SUM(Score,S21),"")</f>
        <v/>
      </c>
      <c r="T22" s="23" t="str">
        <f ca="1">IF(AND(T$9&lt;&gt;"",$O22),SUM(Score,T21),"")</f>
        <v/>
      </c>
      <c r="U22" s="23" t="str">
        <f ca="1">IF(AND(U$9&lt;&gt;"",$O22),SUM(Score,U21),"")</f>
        <v/>
      </c>
      <c r="V22" s="23" t="str">
        <f ca="1">IF(AND(V$9&lt;&gt;"",$O22),SUM(Score,V21),"")</f>
        <v/>
      </c>
      <c r="W22" s="23" t="str">
        <f ca="1">IF(AND(W$9&lt;&gt;"",$O22),SUM(Score,W21),"")</f>
        <v/>
      </c>
      <c r="X22" s="24" t="str">
        <f ca="1">IF(AND(X$9&lt;&gt;"",$O22),SUM(Score,X21),"")</f>
        <v/>
      </c>
    </row>
    <row r="23" spans="1:26" x14ac:dyDescent="0.25">
      <c r="A23" s="1"/>
      <c r="B23" s="1"/>
      <c r="C23" s="1"/>
      <c r="D23" s="1"/>
      <c r="E23" s="1"/>
      <c r="F23" s="15"/>
      <c r="G23" s="15"/>
      <c r="H23" s="17"/>
      <c r="I23" s="17"/>
      <c r="J23" s="1"/>
      <c r="K23" s="54" t="str">
        <f t="shared" si="3"/>
        <v/>
      </c>
      <c r="L23" s="15" t="str">
        <f>IF(O23,Points,"")</f>
        <v/>
      </c>
      <c r="M23" s="17"/>
      <c r="O23" t="b">
        <f t="shared" si="4"/>
        <v>0</v>
      </c>
      <c r="P23">
        <f t="shared" si="5"/>
        <v>-1</v>
      </c>
      <c r="Q23" s="22" t="str">
        <f t="shared" si="2"/>
        <v/>
      </c>
      <c r="R23" s="23" t="str">
        <f ca="1">IF(AND(R$9&lt;&gt;"",$O23),SUM(Score,R22),"")</f>
        <v/>
      </c>
      <c r="S23" s="23" t="str">
        <f ca="1">IF(AND(S$9&lt;&gt;"",$O23),SUM(Score,S22),"")</f>
        <v/>
      </c>
      <c r="T23" s="23" t="str">
        <f ca="1">IF(AND(T$9&lt;&gt;"",$O23),SUM(Score,T22),"")</f>
        <v/>
      </c>
      <c r="U23" s="23" t="str">
        <f ca="1">IF(AND(U$9&lt;&gt;"",$O23),SUM(Score,U22),"")</f>
        <v/>
      </c>
      <c r="V23" s="23" t="str">
        <f ca="1">IF(AND(V$9&lt;&gt;"",$O23),SUM(Score,V22),"")</f>
        <v/>
      </c>
      <c r="W23" s="23" t="str">
        <f ca="1">IF(AND(W$9&lt;&gt;"",$O23),SUM(Score,W22),"")</f>
        <v/>
      </c>
      <c r="X23" s="24" t="str">
        <f ca="1">IF(AND(X$9&lt;&gt;"",$O23),SUM(Score,X22),"")</f>
        <v/>
      </c>
    </row>
    <row r="24" spans="1:26" x14ac:dyDescent="0.25">
      <c r="A24" s="1"/>
      <c r="B24" s="1"/>
      <c r="C24" s="1"/>
      <c r="D24" s="1"/>
      <c r="E24" s="1"/>
      <c r="F24" s="15"/>
      <c r="G24" s="15"/>
      <c r="H24" s="17"/>
      <c r="I24" s="17"/>
      <c r="J24" s="1"/>
      <c r="K24" s="54" t="str">
        <f t="shared" si="3"/>
        <v/>
      </c>
      <c r="L24" s="15" t="str">
        <f>IF(O24,Points,"")</f>
        <v/>
      </c>
      <c r="M24" s="17"/>
      <c r="O24" t="b">
        <f t="shared" si="4"/>
        <v>0</v>
      </c>
      <c r="P24">
        <f t="shared" si="5"/>
        <v>-1</v>
      </c>
      <c r="Q24" s="22" t="str">
        <f t="shared" si="2"/>
        <v/>
      </c>
      <c r="R24" s="23" t="str">
        <f ca="1">IF(AND(R$9&lt;&gt;"",$O24),SUM(Score,R23),"")</f>
        <v/>
      </c>
      <c r="S24" s="23" t="str">
        <f ca="1">IF(AND(S$9&lt;&gt;"",$O24),SUM(Score,S23),"")</f>
        <v/>
      </c>
      <c r="T24" s="23" t="str">
        <f ca="1">IF(AND(T$9&lt;&gt;"",$O24),SUM(Score,T23),"")</f>
        <v/>
      </c>
      <c r="U24" s="23" t="str">
        <f ca="1">IF(AND(U$9&lt;&gt;"",$O24),SUM(Score,U23),"")</f>
        <v/>
      </c>
      <c r="V24" s="23" t="str">
        <f ca="1">IF(AND(V$9&lt;&gt;"",$O24),SUM(Score,V23),"")</f>
        <v/>
      </c>
      <c r="W24" s="23" t="str">
        <f ca="1">IF(AND(W$9&lt;&gt;"",$O24),SUM(Score,W23),"")</f>
        <v/>
      </c>
      <c r="X24" s="24" t="str">
        <f ca="1">IF(AND(X$9&lt;&gt;"",$O24),SUM(Score,X23),"")</f>
        <v/>
      </c>
    </row>
    <row r="25" spans="1:26" x14ac:dyDescent="0.25">
      <c r="A25" s="1"/>
      <c r="B25" s="1"/>
      <c r="C25" s="1"/>
      <c r="D25" s="1"/>
      <c r="E25" s="1"/>
      <c r="F25" s="15"/>
      <c r="G25" s="15"/>
      <c r="H25" s="17"/>
      <c r="I25" s="17"/>
      <c r="J25" s="1"/>
      <c r="K25" s="54" t="str">
        <f t="shared" si="3"/>
        <v/>
      </c>
      <c r="L25" s="15" t="str">
        <f>IF(O25,Points,"")</f>
        <v/>
      </c>
      <c r="M25" s="17"/>
      <c r="O25" t="b">
        <f t="shared" si="4"/>
        <v>0</v>
      </c>
      <c r="P25">
        <f t="shared" si="5"/>
        <v>-1</v>
      </c>
      <c r="Q25" s="22" t="str">
        <f t="shared" si="2"/>
        <v/>
      </c>
      <c r="R25" s="23" t="str">
        <f ca="1">IF(AND(R$9&lt;&gt;"",$O25),SUM(Score,R24),"")</f>
        <v/>
      </c>
      <c r="S25" s="23" t="str">
        <f ca="1">IF(AND(S$9&lt;&gt;"",$O25),SUM(Score,S24),"")</f>
        <v/>
      </c>
      <c r="T25" s="23" t="str">
        <f ca="1">IF(AND(T$9&lt;&gt;"",$O25),SUM(Score,T24),"")</f>
        <v/>
      </c>
      <c r="U25" s="23" t="str">
        <f ca="1">IF(AND(U$9&lt;&gt;"",$O25),SUM(Score,U24),"")</f>
        <v/>
      </c>
      <c r="V25" s="23" t="str">
        <f ca="1">IF(AND(V$9&lt;&gt;"",$O25),SUM(Score,V24),"")</f>
        <v/>
      </c>
      <c r="W25" s="23" t="str">
        <f ca="1">IF(AND(W$9&lt;&gt;"",$O25),SUM(Score,W24),"")</f>
        <v/>
      </c>
      <c r="X25" s="24" t="str">
        <f ca="1">IF(AND(X$9&lt;&gt;"",$O25),SUM(Score,X24),"")</f>
        <v/>
      </c>
    </row>
    <row r="26" spans="1:26" x14ac:dyDescent="0.25">
      <c r="A26" s="1"/>
      <c r="B26" s="1"/>
      <c r="C26" s="1"/>
      <c r="D26" s="1"/>
      <c r="E26" s="1"/>
      <c r="F26" s="15"/>
      <c r="G26" s="15"/>
      <c r="H26" s="17"/>
      <c r="I26" s="17"/>
      <c r="J26" s="1"/>
      <c r="K26" s="54" t="str">
        <f t="shared" si="3"/>
        <v/>
      </c>
      <c r="L26" s="15" t="str">
        <f>IF(O26,Points,"")</f>
        <v/>
      </c>
      <c r="M26" s="17"/>
      <c r="O26" t="b">
        <f t="shared" si="4"/>
        <v>0</v>
      </c>
      <c r="P26">
        <f t="shared" si="5"/>
        <v>-1</v>
      </c>
      <c r="Q26" s="22" t="str">
        <f t="shared" si="2"/>
        <v/>
      </c>
      <c r="R26" s="23" t="str">
        <f ca="1">IF(AND(R$9&lt;&gt;"",$O26),SUM(Score,R25),"")</f>
        <v/>
      </c>
      <c r="S26" s="23" t="str">
        <f ca="1">IF(AND(S$9&lt;&gt;"",$O26),SUM(Score,S25),"")</f>
        <v/>
      </c>
      <c r="T26" s="23" t="str">
        <f ca="1">IF(AND(T$9&lt;&gt;"",$O26),SUM(Score,T25),"")</f>
        <v/>
      </c>
      <c r="U26" s="23" t="str">
        <f ca="1">IF(AND(U$9&lt;&gt;"",$O26),SUM(Score,U25),"")</f>
        <v/>
      </c>
      <c r="V26" s="23" t="str">
        <f ca="1">IF(AND(V$9&lt;&gt;"",$O26),SUM(Score,V25),"")</f>
        <v/>
      </c>
      <c r="W26" s="23" t="str">
        <f ca="1">IF(AND(W$9&lt;&gt;"",$O26),SUM(Score,W25),"")</f>
        <v/>
      </c>
      <c r="X26" s="24" t="str">
        <f ca="1">IF(AND(X$9&lt;&gt;"",$O26),SUM(Score,X25),"")</f>
        <v/>
      </c>
    </row>
    <row r="27" spans="1:26" x14ac:dyDescent="0.25">
      <c r="A27" s="1"/>
      <c r="B27" s="1"/>
      <c r="C27" s="1"/>
      <c r="D27" s="1"/>
      <c r="E27" s="1"/>
      <c r="F27" s="15"/>
      <c r="G27" s="15"/>
      <c r="H27" s="17"/>
      <c r="I27" s="17"/>
      <c r="J27" s="1"/>
      <c r="K27" s="54" t="str">
        <f t="shared" si="3"/>
        <v/>
      </c>
      <c r="L27" s="15" t="str">
        <f>IF(O27,Points,"")</f>
        <v/>
      </c>
      <c r="M27" s="17"/>
      <c r="O27" t="b">
        <f t="shared" si="4"/>
        <v>0</v>
      </c>
      <c r="P27">
        <f t="shared" si="5"/>
        <v>-1</v>
      </c>
      <c r="Q27" s="22" t="str">
        <f t="shared" si="2"/>
        <v/>
      </c>
      <c r="R27" s="23" t="str">
        <f ca="1">IF(AND(R$9&lt;&gt;"",$O27),SUM(Score,R26),"")</f>
        <v/>
      </c>
      <c r="S27" s="23" t="str">
        <f ca="1">IF(AND(S$9&lt;&gt;"",$O27),SUM(Score,S26),"")</f>
        <v/>
      </c>
      <c r="T27" s="23" t="str">
        <f ca="1">IF(AND(T$9&lt;&gt;"",$O27),SUM(Score,T26),"")</f>
        <v/>
      </c>
      <c r="U27" s="23" t="str">
        <f ca="1">IF(AND(U$9&lt;&gt;"",$O27),SUM(Score,U26),"")</f>
        <v/>
      </c>
      <c r="V27" s="23" t="str">
        <f ca="1">IF(AND(V$9&lt;&gt;"",$O27),SUM(Score,V26),"")</f>
        <v/>
      </c>
      <c r="W27" s="23" t="str">
        <f ca="1">IF(AND(W$9&lt;&gt;"",$O27),SUM(Score,W26),"")</f>
        <v/>
      </c>
      <c r="X27" s="24" t="str">
        <f ca="1">IF(AND(X$9&lt;&gt;"",$O27),SUM(Score,X26),"")</f>
        <v/>
      </c>
    </row>
    <row r="28" spans="1:26" x14ac:dyDescent="0.25">
      <c r="A28" s="1"/>
      <c r="B28" s="1"/>
      <c r="C28" s="1"/>
      <c r="D28" s="1"/>
      <c r="E28" s="1"/>
      <c r="F28" s="15"/>
      <c r="G28" s="15"/>
      <c r="H28" s="17"/>
      <c r="I28" s="17"/>
      <c r="J28" s="1"/>
      <c r="K28" s="54" t="str">
        <f t="shared" si="3"/>
        <v/>
      </c>
      <c r="L28" s="15" t="str">
        <f>IF(O28,Points,"")</f>
        <v/>
      </c>
      <c r="M28" s="17"/>
      <c r="O28" t="b">
        <f t="shared" si="4"/>
        <v>0</v>
      </c>
      <c r="P28">
        <f t="shared" si="5"/>
        <v>-1</v>
      </c>
      <c r="Q28" s="22" t="str">
        <f t="shared" si="2"/>
        <v/>
      </c>
      <c r="R28" s="23" t="str">
        <f ca="1">IF(AND(R$9&lt;&gt;"",$O28),SUM(Score,R27),"")</f>
        <v/>
      </c>
      <c r="S28" s="23" t="str">
        <f ca="1">IF(AND(S$9&lt;&gt;"",$O28),SUM(Score,S27),"")</f>
        <v/>
      </c>
      <c r="T28" s="23" t="str">
        <f ca="1">IF(AND(T$9&lt;&gt;"",$O28),SUM(Score,T27),"")</f>
        <v/>
      </c>
      <c r="U28" s="23" t="str">
        <f ca="1">IF(AND(U$9&lt;&gt;"",$O28),SUM(Score,U27),"")</f>
        <v/>
      </c>
      <c r="V28" s="23" t="str">
        <f ca="1">IF(AND(V$9&lt;&gt;"",$O28),SUM(Score,V27),"")</f>
        <v/>
      </c>
      <c r="W28" s="23" t="str">
        <f ca="1">IF(AND(W$9&lt;&gt;"",$O28),SUM(Score,W27),"")</f>
        <v/>
      </c>
      <c r="X28" s="24" t="str">
        <f ca="1">IF(AND(X$9&lt;&gt;"",$O28),SUM(Score,X27),"")</f>
        <v/>
      </c>
    </row>
    <row r="29" spans="1:26" x14ac:dyDescent="0.25">
      <c r="A29" s="1"/>
      <c r="B29" s="1"/>
      <c r="C29" s="1"/>
      <c r="D29" s="1"/>
      <c r="E29" s="1"/>
      <c r="F29" s="15"/>
      <c r="G29" s="15"/>
      <c r="H29" s="17"/>
      <c r="I29" s="17"/>
      <c r="J29" s="1"/>
      <c r="K29" s="54" t="str">
        <f t="shared" si="3"/>
        <v/>
      </c>
      <c r="L29" s="15" t="str">
        <f>IF(O29,Points,"")</f>
        <v/>
      </c>
      <c r="M29" s="17"/>
      <c r="O29" t="b">
        <f t="shared" si="4"/>
        <v>0</v>
      </c>
      <c r="P29">
        <f t="shared" si="5"/>
        <v>-1</v>
      </c>
      <c r="Q29" s="22" t="str">
        <f t="shared" si="2"/>
        <v/>
      </c>
      <c r="R29" s="23" t="str">
        <f ca="1">IF(AND(R$9&lt;&gt;"",$O29),SUM(Score,R28),"")</f>
        <v/>
      </c>
      <c r="S29" s="23" t="str">
        <f ca="1">IF(AND(S$9&lt;&gt;"",$O29),SUM(Score,S28),"")</f>
        <v/>
      </c>
      <c r="T29" s="23" t="str">
        <f ca="1">IF(AND(T$9&lt;&gt;"",$O29),SUM(Score,T28),"")</f>
        <v/>
      </c>
      <c r="U29" s="23" t="str">
        <f ca="1">IF(AND(U$9&lt;&gt;"",$O29),SUM(Score,U28),"")</f>
        <v/>
      </c>
      <c r="V29" s="23" t="str">
        <f ca="1">IF(AND(V$9&lt;&gt;"",$O29),SUM(Score,V28),"")</f>
        <v/>
      </c>
      <c r="W29" s="23" t="str">
        <f ca="1">IF(AND(W$9&lt;&gt;"",$O29),SUM(Score,W28),"")</f>
        <v/>
      </c>
      <c r="X29" s="24" t="str">
        <f ca="1">IF(AND(X$9&lt;&gt;"",$O29),SUM(Score,X28),"")</f>
        <v/>
      </c>
    </row>
    <row r="30" spans="1:26" x14ac:dyDescent="0.25">
      <c r="A30" s="1"/>
      <c r="B30" s="1"/>
      <c r="C30" s="1"/>
      <c r="D30" s="1"/>
      <c r="E30" s="1"/>
      <c r="F30" s="15"/>
      <c r="G30" s="15"/>
      <c r="H30" s="17"/>
      <c r="I30" s="17"/>
      <c r="J30" s="1"/>
      <c r="K30" s="54" t="str">
        <f t="shared" si="3"/>
        <v/>
      </c>
      <c r="L30" s="15" t="str">
        <f>IF(O30,Points,"")</f>
        <v/>
      </c>
      <c r="M30" s="17"/>
      <c r="O30" t="b">
        <f t="shared" si="4"/>
        <v>0</v>
      </c>
      <c r="P30">
        <f t="shared" si="5"/>
        <v>-1</v>
      </c>
      <c r="Q30" s="22" t="str">
        <f t="shared" si="2"/>
        <v/>
      </c>
      <c r="R30" s="23" t="str">
        <f ca="1">IF(AND(R$9&lt;&gt;"",$O30),SUM(Score,R29),"")</f>
        <v/>
      </c>
      <c r="S30" s="23" t="str">
        <f ca="1">IF(AND(S$9&lt;&gt;"",$O30),SUM(Score,S29),"")</f>
        <v/>
      </c>
      <c r="T30" s="23" t="str">
        <f ca="1">IF(AND(T$9&lt;&gt;"",$O30),SUM(Score,T29),"")</f>
        <v/>
      </c>
      <c r="U30" s="23" t="str">
        <f ca="1">IF(AND(U$9&lt;&gt;"",$O30),SUM(Score,U29),"")</f>
        <v/>
      </c>
      <c r="V30" s="23" t="str">
        <f ca="1">IF(AND(V$9&lt;&gt;"",$O30),SUM(Score,V29),"")</f>
        <v/>
      </c>
      <c r="W30" s="23" t="str">
        <f ca="1">IF(AND(W$9&lt;&gt;"",$O30),SUM(Score,W29),"")</f>
        <v/>
      </c>
      <c r="X30" s="24" t="str">
        <f ca="1">IF(AND(X$9&lt;&gt;"",$O30),SUM(Score,X29),"")</f>
        <v/>
      </c>
    </row>
    <row r="31" spans="1:26" x14ac:dyDescent="0.25">
      <c r="A31" s="1"/>
      <c r="B31" s="1"/>
      <c r="C31" s="1"/>
      <c r="D31" s="1"/>
      <c r="E31" s="1"/>
      <c r="F31" s="15"/>
      <c r="G31" s="15"/>
      <c r="H31" s="17"/>
      <c r="I31" s="17"/>
      <c r="J31" s="1"/>
      <c r="K31" s="54" t="str">
        <f t="shared" si="3"/>
        <v/>
      </c>
      <c r="L31" s="15" t="str">
        <f>IF(O31,Points,"")</f>
        <v/>
      </c>
      <c r="M31" s="17"/>
      <c r="O31" t="b">
        <f t="shared" si="4"/>
        <v>0</v>
      </c>
      <c r="P31">
        <f t="shared" si="5"/>
        <v>-1</v>
      </c>
      <c r="Q31" s="22" t="str">
        <f t="shared" si="2"/>
        <v/>
      </c>
      <c r="R31" s="23" t="str">
        <f ca="1">IF(AND(R$9&lt;&gt;"",$O31),SUM(Score,R30),"")</f>
        <v/>
      </c>
      <c r="S31" s="23" t="str">
        <f ca="1">IF(AND(S$9&lt;&gt;"",$O31),SUM(Score,S30),"")</f>
        <v/>
      </c>
      <c r="T31" s="23" t="str">
        <f ca="1">IF(AND(T$9&lt;&gt;"",$O31),SUM(Score,T30),"")</f>
        <v/>
      </c>
      <c r="U31" s="23" t="str">
        <f ca="1">IF(AND(U$9&lt;&gt;"",$O31),SUM(Score,U30),"")</f>
        <v/>
      </c>
      <c r="V31" s="23" t="str">
        <f ca="1">IF(AND(V$9&lt;&gt;"",$O31),SUM(Score,V30),"")</f>
        <v/>
      </c>
      <c r="W31" s="23" t="str">
        <f ca="1">IF(AND(W$9&lt;&gt;"",$O31),SUM(Score,W30),"")</f>
        <v/>
      </c>
      <c r="X31" s="24" t="str">
        <f ca="1">IF(AND(X$9&lt;&gt;"",$O31),SUM(Score,X30),"")</f>
        <v/>
      </c>
    </row>
    <row r="32" spans="1:26" x14ac:dyDescent="0.25">
      <c r="A32" s="1"/>
      <c r="B32" s="1"/>
      <c r="C32" s="1"/>
      <c r="D32" s="1"/>
      <c r="E32" s="1"/>
      <c r="F32" s="15"/>
      <c r="G32" s="15"/>
      <c r="H32" s="17"/>
      <c r="I32" s="17"/>
      <c r="J32" s="1"/>
      <c r="K32" s="54" t="str">
        <f t="shared" si="3"/>
        <v/>
      </c>
      <c r="L32" s="15" t="str">
        <f>IF(O32,Points,"")</f>
        <v/>
      </c>
      <c r="M32" s="17"/>
      <c r="O32" t="b">
        <f t="shared" si="4"/>
        <v>0</v>
      </c>
      <c r="P32">
        <f t="shared" si="5"/>
        <v>-1</v>
      </c>
      <c r="Q32" s="22" t="str">
        <f t="shared" si="2"/>
        <v/>
      </c>
      <c r="R32" s="23" t="str">
        <f ca="1">IF(AND(R$9&lt;&gt;"",$O32),SUM(Score,R31),"")</f>
        <v/>
      </c>
      <c r="S32" s="23" t="str">
        <f ca="1">IF(AND(S$9&lt;&gt;"",$O32),SUM(Score,S31),"")</f>
        <v/>
      </c>
      <c r="T32" s="23" t="str">
        <f ca="1">IF(AND(T$9&lt;&gt;"",$O32),SUM(Score,T31),"")</f>
        <v/>
      </c>
      <c r="U32" s="23" t="str">
        <f ca="1">IF(AND(U$9&lt;&gt;"",$O32),SUM(Score,U31),"")</f>
        <v/>
      </c>
      <c r="V32" s="23" t="str">
        <f ca="1">IF(AND(V$9&lt;&gt;"",$O32),SUM(Score,V31),"")</f>
        <v/>
      </c>
      <c r="W32" s="23" t="str">
        <f ca="1">IF(AND(W$9&lt;&gt;"",$O32),SUM(Score,W31),"")</f>
        <v/>
      </c>
      <c r="X32" s="24" t="str">
        <f ca="1">IF(AND(X$9&lt;&gt;"",$O32),SUM(Score,X31),"")</f>
        <v/>
      </c>
    </row>
    <row r="33" spans="1:24" x14ac:dyDescent="0.25">
      <c r="A33" s="1"/>
      <c r="B33" s="1"/>
      <c r="C33" s="1"/>
      <c r="D33" s="1"/>
      <c r="E33" s="1"/>
      <c r="F33" s="15"/>
      <c r="G33" s="15"/>
      <c r="H33" s="17"/>
      <c r="I33" s="17"/>
      <c r="J33" s="1"/>
      <c r="K33" s="54" t="str">
        <f t="shared" si="3"/>
        <v/>
      </c>
      <c r="L33" s="15" t="str">
        <f>IF(O33,Points,"")</f>
        <v/>
      </c>
      <c r="M33" s="17"/>
      <c r="O33" t="b">
        <f t="shared" si="4"/>
        <v>0</v>
      </c>
      <c r="P33">
        <f t="shared" si="5"/>
        <v>-1</v>
      </c>
      <c r="Q33" s="22" t="str">
        <f t="shared" si="2"/>
        <v/>
      </c>
      <c r="R33" s="23" t="str">
        <f ca="1">IF(AND(R$9&lt;&gt;"",$O33),SUM(Score,R32),"")</f>
        <v/>
      </c>
      <c r="S33" s="23" t="str">
        <f ca="1">IF(AND(S$9&lt;&gt;"",$O33),SUM(Score,S32),"")</f>
        <v/>
      </c>
      <c r="T33" s="23" t="str">
        <f ca="1">IF(AND(T$9&lt;&gt;"",$O33),SUM(Score,T32),"")</f>
        <v/>
      </c>
      <c r="U33" s="23" t="str">
        <f ca="1">IF(AND(U$9&lt;&gt;"",$O33),SUM(Score,U32),"")</f>
        <v/>
      </c>
      <c r="V33" s="23" t="str">
        <f ca="1">IF(AND(V$9&lt;&gt;"",$O33),SUM(Score,V32),"")</f>
        <v/>
      </c>
      <c r="W33" s="23" t="str">
        <f ca="1">IF(AND(W$9&lt;&gt;"",$O33),SUM(Score,W32),"")</f>
        <v/>
      </c>
      <c r="X33" s="24" t="str">
        <f ca="1">IF(AND(X$9&lt;&gt;"",$O33),SUM(Score,X32),"")</f>
        <v/>
      </c>
    </row>
    <row r="34" spans="1:24" x14ac:dyDescent="0.25">
      <c r="A34" s="1"/>
      <c r="B34" s="1"/>
      <c r="C34" s="1"/>
      <c r="D34" s="1"/>
      <c r="E34" s="1"/>
      <c r="F34" s="15"/>
      <c r="G34" s="15"/>
      <c r="H34" s="17"/>
      <c r="I34" s="17"/>
      <c r="J34" s="1"/>
      <c r="K34" s="54" t="str">
        <f t="shared" si="3"/>
        <v/>
      </c>
      <c r="L34" s="15" t="str">
        <f>IF(O34,Points,"")</f>
        <v/>
      </c>
      <c r="M34" s="17"/>
      <c r="O34" t="b">
        <f t="shared" si="4"/>
        <v>0</v>
      </c>
      <c r="P34">
        <f t="shared" si="5"/>
        <v>-1</v>
      </c>
      <c r="Q34" s="22" t="str">
        <f t="shared" si="2"/>
        <v/>
      </c>
      <c r="R34" s="23" t="str">
        <f ca="1">IF(AND(R$9&lt;&gt;"",$O34),SUM(Score,R33),"")</f>
        <v/>
      </c>
      <c r="S34" s="23" t="str">
        <f ca="1">IF(AND(S$9&lt;&gt;"",$O34),SUM(Score,S33),"")</f>
        <v/>
      </c>
      <c r="T34" s="23" t="str">
        <f ca="1">IF(AND(T$9&lt;&gt;"",$O34),SUM(Score,T33),"")</f>
        <v/>
      </c>
      <c r="U34" s="23" t="str">
        <f ca="1">IF(AND(U$9&lt;&gt;"",$O34),SUM(Score,U33),"")</f>
        <v/>
      </c>
      <c r="V34" s="23" t="str">
        <f ca="1">IF(AND(V$9&lt;&gt;"",$O34),SUM(Score,V33),"")</f>
        <v/>
      </c>
      <c r="W34" s="23" t="str">
        <f ca="1">IF(AND(W$9&lt;&gt;"",$O34),SUM(Score,W33),"")</f>
        <v/>
      </c>
      <c r="X34" s="24" t="str">
        <f ca="1">IF(AND(X$9&lt;&gt;"",$O34),SUM(Score,X33),"")</f>
        <v/>
      </c>
    </row>
    <row r="35" spans="1:24" x14ac:dyDescent="0.25">
      <c r="A35" s="1"/>
      <c r="B35" s="1"/>
      <c r="C35" s="1"/>
      <c r="D35" s="1"/>
      <c r="E35" s="1"/>
      <c r="F35" s="15"/>
      <c r="G35" s="15"/>
      <c r="H35" s="17"/>
      <c r="I35" s="17"/>
      <c r="J35" s="1"/>
      <c r="K35" s="54" t="str">
        <f t="shared" si="3"/>
        <v/>
      </c>
      <c r="L35" s="15" t="str">
        <f>IF(O35,Points,"")</f>
        <v/>
      </c>
      <c r="M35" s="17"/>
      <c r="O35" t="b">
        <f t="shared" si="4"/>
        <v>0</v>
      </c>
      <c r="P35">
        <f t="shared" si="5"/>
        <v>-1</v>
      </c>
      <c r="Q35" s="22" t="str">
        <f t="shared" si="2"/>
        <v/>
      </c>
      <c r="R35" s="23" t="str">
        <f ca="1">IF(AND(R$9&lt;&gt;"",$O35),SUM(Score,R34),"")</f>
        <v/>
      </c>
      <c r="S35" s="23" t="str">
        <f ca="1">IF(AND(S$9&lt;&gt;"",$O35),SUM(Score,S34),"")</f>
        <v/>
      </c>
      <c r="T35" s="23" t="str">
        <f ca="1">IF(AND(T$9&lt;&gt;"",$O35),SUM(Score,T34),"")</f>
        <v/>
      </c>
      <c r="U35" s="23" t="str">
        <f ca="1">IF(AND(U$9&lt;&gt;"",$O35),SUM(Score,U34),"")</f>
        <v/>
      </c>
      <c r="V35" s="23" t="str">
        <f ca="1">IF(AND(V$9&lt;&gt;"",$O35),SUM(Score,V34),"")</f>
        <v/>
      </c>
      <c r="W35" s="23" t="str">
        <f ca="1">IF(AND(W$9&lt;&gt;"",$O35),SUM(Score,W34),"")</f>
        <v/>
      </c>
      <c r="X35" s="24" t="str">
        <f ca="1">IF(AND(X$9&lt;&gt;"",$O35),SUM(Score,X34),"")</f>
        <v/>
      </c>
    </row>
    <row r="36" spans="1:24" x14ac:dyDescent="0.25">
      <c r="A36" s="1"/>
      <c r="B36" s="1"/>
      <c r="C36" s="1"/>
      <c r="D36" s="1"/>
      <c r="E36" s="1"/>
      <c r="F36" s="15"/>
      <c r="G36" s="15"/>
      <c r="H36" s="17"/>
      <c r="I36" s="17"/>
      <c r="J36" s="1"/>
      <c r="K36" s="54" t="str">
        <f t="shared" si="3"/>
        <v/>
      </c>
      <c r="L36" s="15" t="str">
        <f>IF(O36,Points,"")</f>
        <v/>
      </c>
      <c r="M36" s="17"/>
      <c r="O36" t="b">
        <f t="shared" si="4"/>
        <v>0</v>
      </c>
      <c r="P36">
        <f t="shared" si="5"/>
        <v>-1</v>
      </c>
      <c r="Q36" s="22" t="str">
        <f t="shared" si="2"/>
        <v/>
      </c>
      <c r="R36" s="23" t="str">
        <f ca="1">IF(AND(R$9&lt;&gt;"",$O36),SUM(Score,R35),"")</f>
        <v/>
      </c>
      <c r="S36" s="23" t="str">
        <f ca="1">IF(AND(S$9&lt;&gt;"",$O36),SUM(Score,S35),"")</f>
        <v/>
      </c>
      <c r="T36" s="23" t="str">
        <f ca="1">IF(AND(T$9&lt;&gt;"",$O36),SUM(Score,T35),"")</f>
        <v/>
      </c>
      <c r="U36" s="23" t="str">
        <f ca="1">IF(AND(U$9&lt;&gt;"",$O36),SUM(Score,U35),"")</f>
        <v/>
      </c>
      <c r="V36" s="23" t="str">
        <f ca="1">IF(AND(V$9&lt;&gt;"",$O36),SUM(Score,V35),"")</f>
        <v/>
      </c>
      <c r="W36" s="23" t="str">
        <f ca="1">IF(AND(W$9&lt;&gt;"",$O36),SUM(Score,W35),"")</f>
        <v/>
      </c>
      <c r="X36" s="24" t="str">
        <f ca="1">IF(AND(X$9&lt;&gt;"",$O36),SUM(Score,X35),"")</f>
        <v/>
      </c>
    </row>
    <row r="37" spans="1:24" x14ac:dyDescent="0.25">
      <c r="A37" s="1"/>
      <c r="B37" s="1"/>
      <c r="C37" s="1"/>
      <c r="D37" s="1"/>
      <c r="E37" s="1"/>
      <c r="F37" s="15"/>
      <c r="G37" s="15"/>
      <c r="H37" s="17"/>
      <c r="I37" s="17"/>
      <c r="J37" s="1"/>
      <c r="K37" s="54" t="str">
        <f t="shared" si="3"/>
        <v/>
      </c>
      <c r="L37" s="15" t="str">
        <f>IF(O37,Points,"")</f>
        <v/>
      </c>
      <c r="M37" s="17"/>
      <c r="O37" t="b">
        <f t="shared" si="4"/>
        <v>0</v>
      </c>
      <c r="P37">
        <f t="shared" si="5"/>
        <v>-1</v>
      </c>
      <c r="Q37" s="22" t="str">
        <f t="shared" si="2"/>
        <v/>
      </c>
      <c r="R37" s="23" t="str">
        <f ca="1">IF(AND(R$9&lt;&gt;"",$O37),SUM(Score,R36),"")</f>
        <v/>
      </c>
      <c r="S37" s="23" t="str">
        <f ca="1">IF(AND(S$9&lt;&gt;"",$O37),SUM(Score,S36),"")</f>
        <v/>
      </c>
      <c r="T37" s="23" t="str">
        <f ca="1">IF(AND(T$9&lt;&gt;"",$O37),SUM(Score,T36),"")</f>
        <v/>
      </c>
      <c r="U37" s="23" t="str">
        <f ca="1">IF(AND(U$9&lt;&gt;"",$O37),SUM(Score,U36),"")</f>
        <v/>
      </c>
      <c r="V37" s="23" t="str">
        <f ca="1">IF(AND(V$9&lt;&gt;"",$O37),SUM(Score,V36),"")</f>
        <v/>
      </c>
      <c r="W37" s="23" t="str">
        <f ca="1">IF(AND(W$9&lt;&gt;"",$O37),SUM(Score,W36),"")</f>
        <v/>
      </c>
      <c r="X37" s="24" t="str">
        <f ca="1">IF(AND(X$9&lt;&gt;"",$O37),SUM(Score,X36),"")</f>
        <v/>
      </c>
    </row>
    <row r="38" spans="1:24" x14ac:dyDescent="0.25">
      <c r="A38" s="1"/>
      <c r="B38" s="1"/>
      <c r="C38" s="1"/>
      <c r="D38" s="1"/>
      <c r="E38" s="1"/>
      <c r="F38" s="15"/>
      <c r="G38" s="15"/>
      <c r="H38" s="17"/>
      <c r="I38" s="17"/>
      <c r="J38" s="1"/>
      <c r="K38" s="54" t="str">
        <f t="shared" si="3"/>
        <v/>
      </c>
      <c r="L38" s="15" t="str">
        <f>IF(O38,Points,"")</f>
        <v/>
      </c>
      <c r="M38" s="17"/>
      <c r="O38" t="b">
        <f t="shared" si="4"/>
        <v>0</v>
      </c>
      <c r="P38">
        <f t="shared" si="5"/>
        <v>-1</v>
      </c>
      <c r="Q38" s="22" t="str">
        <f t="shared" si="2"/>
        <v/>
      </c>
      <c r="R38" s="23" t="str">
        <f ca="1">IF(AND(R$9&lt;&gt;"",$O38),SUM(Score,R37),"")</f>
        <v/>
      </c>
      <c r="S38" s="23" t="str">
        <f ca="1">IF(AND(S$9&lt;&gt;"",$O38),SUM(Score,S37),"")</f>
        <v/>
      </c>
      <c r="T38" s="23" t="str">
        <f ca="1">IF(AND(T$9&lt;&gt;"",$O38),SUM(Score,T37),"")</f>
        <v/>
      </c>
      <c r="U38" s="23" t="str">
        <f ca="1">IF(AND(U$9&lt;&gt;"",$O38),SUM(Score,U37),"")</f>
        <v/>
      </c>
      <c r="V38" s="23" t="str">
        <f ca="1">IF(AND(V$9&lt;&gt;"",$O38),SUM(Score,V37),"")</f>
        <v/>
      </c>
      <c r="W38" s="23" t="str">
        <f ca="1">IF(AND(W$9&lt;&gt;"",$O38),SUM(Score,W37),"")</f>
        <v/>
      </c>
      <c r="X38" s="24" t="str">
        <f ca="1">IF(AND(X$9&lt;&gt;"",$O38),SUM(Score,X37),"")</f>
        <v/>
      </c>
    </row>
    <row r="39" spans="1:24" x14ac:dyDescent="0.25">
      <c r="A39" s="1"/>
      <c r="B39" s="1"/>
      <c r="C39" s="1"/>
      <c r="D39" s="1"/>
      <c r="E39" s="1"/>
      <c r="F39" s="15"/>
      <c r="G39" s="15"/>
      <c r="H39" s="17"/>
      <c r="I39" s="17"/>
      <c r="J39" s="1"/>
      <c r="K39" s="54" t="str">
        <f t="shared" si="3"/>
        <v/>
      </c>
      <c r="L39" s="15" t="str">
        <f>IF(O39,Points,"")</f>
        <v/>
      </c>
      <c r="M39" s="17"/>
      <c r="O39" t="b">
        <f t="shared" si="4"/>
        <v>0</v>
      </c>
      <c r="P39">
        <f t="shared" si="5"/>
        <v>-1</v>
      </c>
      <c r="Q39" s="22" t="str">
        <f t="shared" si="2"/>
        <v/>
      </c>
      <c r="R39" s="23" t="str">
        <f ca="1">IF(AND(R$9&lt;&gt;"",$O39),SUM(Score,R38),"")</f>
        <v/>
      </c>
      <c r="S39" s="23" t="str">
        <f ca="1">IF(AND(S$9&lt;&gt;"",$O39),SUM(Score,S38),"")</f>
        <v/>
      </c>
      <c r="T39" s="23" t="str">
        <f ca="1">IF(AND(T$9&lt;&gt;"",$O39),SUM(Score,T38),"")</f>
        <v/>
      </c>
      <c r="U39" s="23" t="str">
        <f ca="1">IF(AND(U$9&lt;&gt;"",$O39),SUM(Score,U38),"")</f>
        <v/>
      </c>
      <c r="V39" s="23" t="str">
        <f ca="1">IF(AND(V$9&lt;&gt;"",$O39),SUM(Score,V38),"")</f>
        <v/>
      </c>
      <c r="W39" s="23" t="str">
        <f ca="1">IF(AND(W$9&lt;&gt;"",$O39),SUM(Score,W38),"")</f>
        <v/>
      </c>
      <c r="X39" s="24" t="str">
        <f ca="1">IF(AND(X$9&lt;&gt;"",$O39),SUM(Score,X38),"")</f>
        <v/>
      </c>
    </row>
    <row r="40" spans="1:24" x14ac:dyDescent="0.25">
      <c r="A40" s="1"/>
      <c r="B40" s="1"/>
      <c r="C40" s="1"/>
      <c r="D40" s="1"/>
      <c r="E40" s="1"/>
      <c r="F40" s="15"/>
      <c r="G40" s="15"/>
      <c r="H40" s="17"/>
      <c r="I40" s="17"/>
      <c r="J40" s="1"/>
      <c r="K40" s="54" t="str">
        <f t="shared" si="3"/>
        <v/>
      </c>
      <c r="L40" s="15" t="str">
        <f>IF(O40,Points,"")</f>
        <v/>
      </c>
      <c r="M40" s="17"/>
      <c r="O40" t="b">
        <f t="shared" si="4"/>
        <v>0</v>
      </c>
      <c r="P40">
        <f t="shared" si="5"/>
        <v>-1</v>
      </c>
      <c r="Q40" s="22" t="str">
        <f t="shared" si="2"/>
        <v/>
      </c>
      <c r="R40" s="23" t="str">
        <f ca="1">IF(AND(R$9&lt;&gt;"",$O40),SUM(Score,R39),"")</f>
        <v/>
      </c>
      <c r="S40" s="23" t="str">
        <f ca="1">IF(AND(S$9&lt;&gt;"",$O40),SUM(Score,S39),"")</f>
        <v/>
      </c>
      <c r="T40" s="23" t="str">
        <f ca="1">IF(AND(T$9&lt;&gt;"",$O40),SUM(Score,T39),"")</f>
        <v/>
      </c>
      <c r="U40" s="23" t="str">
        <f ca="1">IF(AND(U$9&lt;&gt;"",$O40),SUM(Score,U39),"")</f>
        <v/>
      </c>
      <c r="V40" s="23" t="str">
        <f ca="1">IF(AND(V$9&lt;&gt;"",$O40),SUM(Score,V39),"")</f>
        <v/>
      </c>
      <c r="W40" s="23" t="str">
        <f ca="1">IF(AND(W$9&lt;&gt;"",$O40),SUM(Score,W39),"")</f>
        <v/>
      </c>
      <c r="X40" s="24" t="str">
        <f ca="1">IF(AND(X$9&lt;&gt;"",$O40),SUM(Score,X39),"")</f>
        <v/>
      </c>
    </row>
    <row r="41" spans="1:24" x14ac:dyDescent="0.25">
      <c r="A41" s="1"/>
      <c r="B41" s="1"/>
      <c r="C41" s="1"/>
      <c r="D41" s="1"/>
      <c r="E41" s="1"/>
      <c r="F41" s="15"/>
      <c r="G41" s="15"/>
      <c r="H41" s="17"/>
      <c r="I41" s="17"/>
      <c r="J41" s="1"/>
      <c r="K41" s="54" t="str">
        <f t="shared" si="3"/>
        <v/>
      </c>
      <c r="L41" s="15" t="str">
        <f>IF(O41,Points,"")</f>
        <v/>
      </c>
      <c r="M41" s="17"/>
      <c r="O41" t="b">
        <f t="shared" si="4"/>
        <v>0</v>
      </c>
      <c r="P41">
        <f t="shared" si="5"/>
        <v>-1</v>
      </c>
      <c r="Q41" s="22" t="str">
        <f t="shared" si="2"/>
        <v/>
      </c>
      <c r="R41" s="23" t="str">
        <f ca="1">IF(AND(R$9&lt;&gt;"",$O41),SUM(Score,R40),"")</f>
        <v/>
      </c>
      <c r="S41" s="23" t="str">
        <f ca="1">IF(AND(S$9&lt;&gt;"",$O41),SUM(Score,S40),"")</f>
        <v/>
      </c>
      <c r="T41" s="23" t="str">
        <f ca="1">IF(AND(T$9&lt;&gt;"",$O41),SUM(Score,T40),"")</f>
        <v/>
      </c>
      <c r="U41" s="23" t="str">
        <f ca="1">IF(AND(U$9&lt;&gt;"",$O41),SUM(Score,U40),"")</f>
        <v/>
      </c>
      <c r="V41" s="23" t="str">
        <f ca="1">IF(AND(V$9&lt;&gt;"",$O41),SUM(Score,V40),"")</f>
        <v/>
      </c>
      <c r="W41" s="23" t="str">
        <f ca="1">IF(AND(W$9&lt;&gt;"",$O41),SUM(Score,W40),"")</f>
        <v/>
      </c>
      <c r="X41" s="24" t="str">
        <f ca="1">IF(AND(X$9&lt;&gt;"",$O41),SUM(Score,X40),"")</f>
        <v/>
      </c>
    </row>
    <row r="42" spans="1:24" x14ac:dyDescent="0.25">
      <c r="A42" s="1"/>
      <c r="B42" s="1"/>
      <c r="C42" s="1"/>
      <c r="D42" s="1"/>
      <c r="E42" s="1"/>
      <c r="F42" s="15"/>
      <c r="G42" s="15"/>
      <c r="H42" s="17"/>
      <c r="I42" s="17"/>
      <c r="J42" s="1"/>
      <c r="K42" s="54" t="str">
        <f t="shared" si="3"/>
        <v/>
      </c>
      <c r="L42" s="15" t="str">
        <f>IF(O42,Points,"")</f>
        <v/>
      </c>
      <c r="M42" s="17"/>
      <c r="O42" t="b">
        <f t="shared" si="4"/>
        <v>0</v>
      </c>
      <c r="P42">
        <f t="shared" si="5"/>
        <v>-1</v>
      </c>
      <c r="Q42" s="22" t="str">
        <f t="shared" ref="Q42:Q73" si="6">IF(O42,IF(CtrlScor,"Err",ROW(33:33)),"")</f>
        <v/>
      </c>
      <c r="R42" s="23" t="str">
        <f ca="1">IF(AND(R$9&lt;&gt;"",$O42),SUM(Score,R41),"")</f>
        <v/>
      </c>
      <c r="S42" s="23" t="str">
        <f ca="1">IF(AND(S$9&lt;&gt;"",$O42),SUM(Score,S41),"")</f>
        <v/>
      </c>
      <c r="T42" s="23" t="str">
        <f ca="1">IF(AND(T$9&lt;&gt;"",$O42),SUM(Score,T41),"")</f>
        <v/>
      </c>
      <c r="U42" s="23" t="str">
        <f ca="1">IF(AND(U$9&lt;&gt;"",$O42),SUM(Score,U41),"")</f>
        <v/>
      </c>
      <c r="V42" s="23" t="str">
        <f ca="1">IF(AND(V$9&lt;&gt;"",$O42),SUM(Score,V41),"")</f>
        <v/>
      </c>
      <c r="W42" s="23" t="str">
        <f ca="1">IF(AND(W$9&lt;&gt;"",$O42),SUM(Score,W41),"")</f>
        <v/>
      </c>
      <c r="X42" s="24" t="str">
        <f ca="1">IF(AND(X$9&lt;&gt;"",$O42),SUM(Score,X41),"")</f>
        <v/>
      </c>
    </row>
    <row r="43" spans="1:24" x14ac:dyDescent="0.25">
      <c r="A43" s="1"/>
      <c r="B43" s="1"/>
      <c r="C43" s="1"/>
      <c r="D43" s="1"/>
      <c r="E43" s="1"/>
      <c r="F43" s="15"/>
      <c r="G43" s="15"/>
      <c r="H43" s="17"/>
      <c r="I43" s="17"/>
      <c r="J43" s="1"/>
      <c r="K43" s="54" t="str">
        <f t="shared" si="3"/>
        <v/>
      </c>
      <c r="L43" s="15" t="str">
        <f>IF(O43,Points,"")</f>
        <v/>
      </c>
      <c r="M43" s="17"/>
      <c r="O43" t="b">
        <f t="shared" si="4"/>
        <v>0</v>
      </c>
      <c r="P43">
        <f t="shared" si="5"/>
        <v>-1</v>
      </c>
      <c r="Q43" s="22" t="str">
        <f t="shared" si="6"/>
        <v/>
      </c>
      <c r="R43" s="23" t="str">
        <f ca="1">IF(AND(R$9&lt;&gt;"",$O43),SUM(Score,R42),"")</f>
        <v/>
      </c>
      <c r="S43" s="23" t="str">
        <f ca="1">IF(AND(S$9&lt;&gt;"",$O43),SUM(Score,S42),"")</f>
        <v/>
      </c>
      <c r="T43" s="23" t="str">
        <f ca="1">IF(AND(T$9&lt;&gt;"",$O43),SUM(Score,T42),"")</f>
        <v/>
      </c>
      <c r="U43" s="23" t="str">
        <f ca="1">IF(AND(U$9&lt;&gt;"",$O43),SUM(Score,U42),"")</f>
        <v/>
      </c>
      <c r="V43" s="23" t="str">
        <f ca="1">IF(AND(V$9&lt;&gt;"",$O43),SUM(Score,V42),"")</f>
        <v/>
      </c>
      <c r="W43" s="23" t="str">
        <f ca="1">IF(AND(W$9&lt;&gt;"",$O43),SUM(Score,W42),"")</f>
        <v/>
      </c>
      <c r="X43" s="24" t="str">
        <f ca="1">IF(AND(X$9&lt;&gt;"",$O43),SUM(Score,X42),"")</f>
        <v/>
      </c>
    </row>
    <row r="44" spans="1:24" x14ac:dyDescent="0.25">
      <c r="A44" s="1"/>
      <c r="B44" s="1"/>
      <c r="C44" s="1"/>
      <c r="D44" s="1"/>
      <c r="E44" s="1"/>
      <c r="F44" s="15"/>
      <c r="G44" s="15"/>
      <c r="H44" s="17"/>
      <c r="I44" s="17"/>
      <c r="J44" s="1"/>
      <c r="K44" s="54" t="str">
        <f t="shared" si="3"/>
        <v/>
      </c>
      <c r="L44" s="15" t="str">
        <f>IF(O44,Points,"")</f>
        <v/>
      </c>
      <c r="M44" s="17"/>
      <c r="O44" t="b">
        <f t="shared" si="4"/>
        <v>0</v>
      </c>
      <c r="P44">
        <f t="shared" si="5"/>
        <v>-1</v>
      </c>
      <c r="Q44" s="22" t="str">
        <f t="shared" si="6"/>
        <v/>
      </c>
      <c r="R44" s="23" t="str">
        <f ca="1">IF(AND(R$9&lt;&gt;"",$O44),SUM(Score,R43),"")</f>
        <v/>
      </c>
      <c r="S44" s="23" t="str">
        <f ca="1">IF(AND(S$9&lt;&gt;"",$O44),SUM(Score,S43),"")</f>
        <v/>
      </c>
      <c r="T44" s="23" t="str">
        <f ca="1">IF(AND(T$9&lt;&gt;"",$O44),SUM(Score,T43),"")</f>
        <v/>
      </c>
      <c r="U44" s="23" t="str">
        <f ca="1">IF(AND(U$9&lt;&gt;"",$O44),SUM(Score,U43),"")</f>
        <v/>
      </c>
      <c r="V44" s="23" t="str">
        <f ca="1">IF(AND(V$9&lt;&gt;"",$O44),SUM(Score,V43),"")</f>
        <v/>
      </c>
      <c r="W44" s="23" t="str">
        <f ca="1">IF(AND(W$9&lt;&gt;"",$O44),SUM(Score,W43),"")</f>
        <v/>
      </c>
      <c r="X44" s="24" t="str">
        <f ca="1">IF(AND(X$9&lt;&gt;"",$O44),SUM(Score,X43),"")</f>
        <v/>
      </c>
    </row>
    <row r="45" spans="1:24" x14ac:dyDescent="0.25">
      <c r="A45" s="1"/>
      <c r="B45" s="1"/>
      <c r="C45" s="1"/>
      <c r="D45" s="1"/>
      <c r="E45" s="1"/>
      <c r="F45" s="15"/>
      <c r="G45" s="15"/>
      <c r="H45" s="17"/>
      <c r="I45" s="17"/>
      <c r="J45" s="1"/>
      <c r="K45" s="54" t="str">
        <f t="shared" si="3"/>
        <v/>
      </c>
      <c r="L45" s="15" t="str">
        <f>IF(O45,Points,"")</f>
        <v/>
      </c>
      <c r="M45" s="17"/>
      <c r="O45" t="b">
        <f t="shared" si="4"/>
        <v>0</v>
      </c>
      <c r="P45">
        <f t="shared" si="5"/>
        <v>-1</v>
      </c>
      <c r="Q45" s="22" t="str">
        <f t="shared" si="6"/>
        <v/>
      </c>
      <c r="R45" s="23" t="str">
        <f ca="1">IF(AND(R$9&lt;&gt;"",$O45),SUM(Score,R44),"")</f>
        <v/>
      </c>
      <c r="S45" s="23" t="str">
        <f ca="1">IF(AND(S$9&lt;&gt;"",$O45),SUM(Score,S44),"")</f>
        <v/>
      </c>
      <c r="T45" s="23" t="str">
        <f ca="1">IF(AND(T$9&lt;&gt;"",$O45),SUM(Score,T44),"")</f>
        <v/>
      </c>
      <c r="U45" s="23" t="str">
        <f ca="1">IF(AND(U$9&lt;&gt;"",$O45),SUM(Score,U44),"")</f>
        <v/>
      </c>
      <c r="V45" s="23" t="str">
        <f ca="1">IF(AND(V$9&lt;&gt;"",$O45),SUM(Score,V44),"")</f>
        <v/>
      </c>
      <c r="W45" s="23" t="str">
        <f ca="1">IF(AND(W$9&lt;&gt;"",$O45),SUM(Score,W44),"")</f>
        <v/>
      </c>
      <c r="X45" s="24" t="str">
        <f ca="1">IF(AND(X$9&lt;&gt;"",$O45),SUM(Score,X44),"")</f>
        <v/>
      </c>
    </row>
    <row r="46" spans="1:24" x14ac:dyDescent="0.25">
      <c r="A46" s="1"/>
      <c r="B46" s="1"/>
      <c r="C46" s="1"/>
      <c r="D46" s="1"/>
      <c r="E46" s="1"/>
      <c r="F46" s="15"/>
      <c r="G46" s="15"/>
      <c r="H46" s="17"/>
      <c r="I46" s="17"/>
      <c r="J46" s="1"/>
      <c r="K46" s="54" t="str">
        <f t="shared" si="3"/>
        <v/>
      </c>
      <c r="L46" s="15" t="str">
        <f>IF(O46,Points,"")</f>
        <v/>
      </c>
      <c r="M46" s="17"/>
      <c r="O46" t="b">
        <f t="shared" si="4"/>
        <v>0</v>
      </c>
      <c r="P46">
        <f t="shared" si="5"/>
        <v>-1</v>
      </c>
      <c r="Q46" s="22" t="str">
        <f t="shared" si="6"/>
        <v/>
      </c>
      <c r="R46" s="23" t="str">
        <f ca="1">IF(AND(R$9&lt;&gt;"",$O46),SUM(Score,R45),"")</f>
        <v/>
      </c>
      <c r="S46" s="23" t="str">
        <f ca="1">IF(AND(S$9&lt;&gt;"",$O46),SUM(Score,S45),"")</f>
        <v/>
      </c>
      <c r="T46" s="23" t="str">
        <f ca="1">IF(AND(T$9&lt;&gt;"",$O46),SUM(Score,T45),"")</f>
        <v/>
      </c>
      <c r="U46" s="23" t="str">
        <f ca="1">IF(AND(U$9&lt;&gt;"",$O46),SUM(Score,U45),"")</f>
        <v/>
      </c>
      <c r="V46" s="23" t="str">
        <f ca="1">IF(AND(V$9&lt;&gt;"",$O46),SUM(Score,V45),"")</f>
        <v/>
      </c>
      <c r="W46" s="23" t="str">
        <f ca="1">IF(AND(W$9&lt;&gt;"",$O46),SUM(Score,W45),"")</f>
        <v/>
      </c>
      <c r="X46" s="24" t="str">
        <f ca="1">IF(AND(X$9&lt;&gt;"",$O46),SUM(Score,X45),"")</f>
        <v/>
      </c>
    </row>
    <row r="47" spans="1:24" x14ac:dyDescent="0.25">
      <c r="A47" s="1"/>
      <c r="B47" s="1"/>
      <c r="C47" s="1"/>
      <c r="D47" s="1"/>
      <c r="E47" s="1"/>
      <c r="F47" s="15"/>
      <c r="G47" s="15"/>
      <c r="H47" s="17"/>
      <c r="I47" s="17"/>
      <c r="J47" s="1"/>
      <c r="K47" s="54" t="str">
        <f t="shared" si="3"/>
        <v/>
      </c>
      <c r="L47" s="15" t="str">
        <f>IF(O47,Points,"")</f>
        <v/>
      </c>
      <c r="M47" s="17"/>
      <c r="O47" t="b">
        <f t="shared" si="4"/>
        <v>0</v>
      </c>
      <c r="P47">
        <f t="shared" si="5"/>
        <v>-1</v>
      </c>
      <c r="Q47" s="22" t="str">
        <f t="shared" si="6"/>
        <v/>
      </c>
      <c r="R47" s="23" t="str">
        <f ca="1">IF(AND(R$9&lt;&gt;"",$O47),SUM(Score,R46),"")</f>
        <v/>
      </c>
      <c r="S47" s="23" t="str">
        <f ca="1">IF(AND(S$9&lt;&gt;"",$O47),SUM(Score,S46),"")</f>
        <v/>
      </c>
      <c r="T47" s="23" t="str">
        <f ca="1">IF(AND(T$9&lt;&gt;"",$O47),SUM(Score,T46),"")</f>
        <v/>
      </c>
      <c r="U47" s="23" t="str">
        <f ca="1">IF(AND(U$9&lt;&gt;"",$O47),SUM(Score,U46),"")</f>
        <v/>
      </c>
      <c r="V47" s="23" t="str">
        <f ca="1">IF(AND(V$9&lt;&gt;"",$O47),SUM(Score,V46),"")</f>
        <v/>
      </c>
      <c r="W47" s="23" t="str">
        <f ca="1">IF(AND(W$9&lt;&gt;"",$O47),SUM(Score,W46),"")</f>
        <v/>
      </c>
      <c r="X47" s="24" t="str">
        <f ca="1">IF(AND(X$9&lt;&gt;"",$O47),SUM(Score,X46),"")</f>
        <v/>
      </c>
    </row>
    <row r="48" spans="1:24" x14ac:dyDescent="0.25">
      <c r="A48" s="1"/>
      <c r="B48" s="1"/>
      <c r="C48" s="1"/>
      <c r="D48" s="1"/>
      <c r="E48" s="1"/>
      <c r="F48" s="15"/>
      <c r="G48" s="15"/>
      <c r="H48" s="17"/>
      <c r="I48" s="17"/>
      <c r="J48" s="1"/>
      <c r="K48" s="54" t="str">
        <f t="shared" si="3"/>
        <v/>
      </c>
      <c r="L48" s="15" t="str">
        <f>IF(O48,Points,"")</f>
        <v/>
      </c>
      <c r="M48" s="17"/>
      <c r="O48" t="b">
        <f t="shared" si="4"/>
        <v>0</v>
      </c>
      <c r="P48">
        <f t="shared" si="5"/>
        <v>-1</v>
      </c>
      <c r="Q48" s="22" t="str">
        <f t="shared" si="6"/>
        <v/>
      </c>
      <c r="R48" s="23" t="str">
        <f ca="1">IF(AND(R$9&lt;&gt;"",$O48),SUM(Score,R47),"")</f>
        <v/>
      </c>
      <c r="S48" s="23" t="str">
        <f ca="1">IF(AND(S$9&lt;&gt;"",$O48),SUM(Score,S47),"")</f>
        <v/>
      </c>
      <c r="T48" s="23" t="str">
        <f ca="1">IF(AND(T$9&lt;&gt;"",$O48),SUM(Score,T47),"")</f>
        <v/>
      </c>
      <c r="U48" s="23" t="str">
        <f ca="1">IF(AND(U$9&lt;&gt;"",$O48),SUM(Score,U47),"")</f>
        <v/>
      </c>
      <c r="V48" s="23" t="str">
        <f ca="1">IF(AND(V$9&lt;&gt;"",$O48),SUM(Score,V47),"")</f>
        <v/>
      </c>
      <c r="W48" s="23" t="str">
        <f ca="1">IF(AND(W$9&lt;&gt;"",$O48),SUM(Score,W47),"")</f>
        <v/>
      </c>
      <c r="X48" s="24" t="str">
        <f ca="1">IF(AND(X$9&lt;&gt;"",$O48),SUM(Score,X47),"")</f>
        <v/>
      </c>
    </row>
    <row r="49" spans="1:24" x14ac:dyDescent="0.25">
      <c r="A49" s="1"/>
      <c r="B49" s="1"/>
      <c r="C49" s="1"/>
      <c r="D49" s="1"/>
      <c r="E49" s="1"/>
      <c r="F49" s="15"/>
      <c r="G49" s="15"/>
      <c r="H49" s="17"/>
      <c r="I49" s="17"/>
      <c r="J49" s="1"/>
      <c r="K49" s="54" t="str">
        <f t="shared" si="3"/>
        <v/>
      </c>
      <c r="L49" s="15" t="str">
        <f>IF(O49,Points,"")</f>
        <v/>
      </c>
      <c r="M49" s="17"/>
      <c r="O49" t="b">
        <f t="shared" si="4"/>
        <v>0</v>
      </c>
      <c r="P49">
        <f t="shared" si="5"/>
        <v>-1</v>
      </c>
      <c r="Q49" s="22" t="str">
        <f t="shared" si="6"/>
        <v/>
      </c>
      <c r="R49" s="23" t="str">
        <f ca="1">IF(AND(R$9&lt;&gt;"",$O49),SUM(Score,R48),"")</f>
        <v/>
      </c>
      <c r="S49" s="23" t="str">
        <f ca="1">IF(AND(S$9&lt;&gt;"",$O49),SUM(Score,S48),"")</f>
        <v/>
      </c>
      <c r="T49" s="23" t="str">
        <f ca="1">IF(AND(T$9&lt;&gt;"",$O49),SUM(Score,T48),"")</f>
        <v/>
      </c>
      <c r="U49" s="23" t="str">
        <f ca="1">IF(AND(U$9&lt;&gt;"",$O49),SUM(Score,U48),"")</f>
        <v/>
      </c>
      <c r="V49" s="23" t="str">
        <f ca="1">IF(AND(V$9&lt;&gt;"",$O49),SUM(Score,V48),"")</f>
        <v/>
      </c>
      <c r="W49" s="23" t="str">
        <f ca="1">IF(AND(W$9&lt;&gt;"",$O49),SUM(Score,W48),"")</f>
        <v/>
      </c>
      <c r="X49" s="24" t="str">
        <f ca="1">IF(AND(X$9&lt;&gt;"",$O49),SUM(Score,X48),"")</f>
        <v/>
      </c>
    </row>
    <row r="50" spans="1:24" x14ac:dyDescent="0.25">
      <c r="A50" s="1"/>
      <c r="B50" s="1"/>
      <c r="C50" s="1"/>
      <c r="D50" s="1"/>
      <c r="E50" s="1"/>
      <c r="F50" s="15"/>
      <c r="G50" s="15"/>
      <c r="H50" s="17"/>
      <c r="I50" s="17"/>
      <c r="J50" s="1"/>
      <c r="K50" s="54" t="str">
        <f t="shared" si="3"/>
        <v/>
      </c>
      <c r="L50" s="15" t="str">
        <f>IF(O50,Points,"")</f>
        <v/>
      </c>
      <c r="M50" s="17"/>
      <c r="O50" t="b">
        <f t="shared" si="4"/>
        <v>0</v>
      </c>
      <c r="P50">
        <f t="shared" si="5"/>
        <v>-1</v>
      </c>
      <c r="Q50" s="22" t="str">
        <f t="shared" si="6"/>
        <v/>
      </c>
      <c r="R50" s="23" t="str">
        <f ca="1">IF(AND(R$9&lt;&gt;"",$O50),SUM(Score,R49),"")</f>
        <v/>
      </c>
      <c r="S50" s="23" t="str">
        <f ca="1">IF(AND(S$9&lt;&gt;"",$O50),SUM(Score,S49),"")</f>
        <v/>
      </c>
      <c r="T50" s="23" t="str">
        <f ca="1">IF(AND(T$9&lt;&gt;"",$O50),SUM(Score,T49),"")</f>
        <v/>
      </c>
      <c r="U50" s="23" t="str">
        <f ca="1">IF(AND(U$9&lt;&gt;"",$O50),SUM(Score,U49),"")</f>
        <v/>
      </c>
      <c r="V50" s="23" t="str">
        <f ca="1">IF(AND(V$9&lt;&gt;"",$O50),SUM(Score,V49),"")</f>
        <v/>
      </c>
      <c r="W50" s="23" t="str">
        <f ca="1">IF(AND(W$9&lt;&gt;"",$O50),SUM(Score,W49),"")</f>
        <v/>
      </c>
      <c r="X50" s="24" t="str">
        <f ca="1">IF(AND(X$9&lt;&gt;"",$O50),SUM(Score,X49),"")</f>
        <v/>
      </c>
    </row>
    <row r="51" spans="1:24" x14ac:dyDescent="0.25">
      <c r="A51" s="1"/>
      <c r="B51" s="1"/>
      <c r="C51" s="1"/>
      <c r="D51" s="1"/>
      <c r="E51" s="1"/>
      <c r="F51" s="15"/>
      <c r="G51" s="15"/>
      <c r="H51" s="17"/>
      <c r="I51" s="17"/>
      <c r="J51" s="1"/>
      <c r="K51" s="54" t="str">
        <f t="shared" si="3"/>
        <v/>
      </c>
      <c r="L51" s="15" t="str">
        <f>IF(O51,Points,"")</f>
        <v/>
      </c>
      <c r="M51" s="17"/>
      <c r="O51" t="b">
        <f t="shared" si="4"/>
        <v>0</v>
      </c>
      <c r="P51">
        <f t="shared" si="5"/>
        <v>-1</v>
      </c>
      <c r="Q51" s="22" t="str">
        <f t="shared" si="6"/>
        <v/>
      </c>
      <c r="R51" s="23" t="str">
        <f ca="1">IF(AND(R$9&lt;&gt;"",$O51),SUM(Score,R50),"")</f>
        <v/>
      </c>
      <c r="S51" s="23" t="str">
        <f ca="1">IF(AND(S$9&lt;&gt;"",$O51),SUM(Score,S50),"")</f>
        <v/>
      </c>
      <c r="T51" s="23" t="str">
        <f ca="1">IF(AND(T$9&lt;&gt;"",$O51),SUM(Score,T50),"")</f>
        <v/>
      </c>
      <c r="U51" s="23" t="str">
        <f ca="1">IF(AND(U$9&lt;&gt;"",$O51),SUM(Score,U50),"")</f>
        <v/>
      </c>
      <c r="V51" s="23" t="str">
        <f ca="1">IF(AND(V$9&lt;&gt;"",$O51),SUM(Score,V50),"")</f>
        <v/>
      </c>
      <c r="W51" s="23" t="str">
        <f ca="1">IF(AND(W$9&lt;&gt;"",$O51),SUM(Score,W50),"")</f>
        <v/>
      </c>
      <c r="X51" s="24" t="str">
        <f ca="1">IF(AND(X$9&lt;&gt;"",$O51),SUM(Score,X50),"")</f>
        <v/>
      </c>
    </row>
    <row r="52" spans="1:24" x14ac:dyDescent="0.25">
      <c r="A52" s="1"/>
      <c r="B52" s="1"/>
      <c r="C52" s="1"/>
      <c r="D52" s="1"/>
      <c r="E52" s="1"/>
      <c r="F52" s="15"/>
      <c r="G52" s="15"/>
      <c r="H52" s="17"/>
      <c r="I52" s="17"/>
      <c r="J52" s="1"/>
      <c r="K52" s="54" t="str">
        <f t="shared" si="3"/>
        <v/>
      </c>
      <c r="L52" s="15" t="str">
        <f>IF(O52,Points,"")</f>
        <v/>
      </c>
      <c r="M52" s="17"/>
      <c r="O52" t="b">
        <f t="shared" si="4"/>
        <v>0</v>
      </c>
      <c r="P52">
        <f t="shared" si="5"/>
        <v>-1</v>
      </c>
      <c r="Q52" s="22" t="str">
        <f t="shared" si="6"/>
        <v/>
      </c>
      <c r="R52" s="23" t="str">
        <f ca="1">IF(AND(R$9&lt;&gt;"",$O52),SUM(Score,R51),"")</f>
        <v/>
      </c>
      <c r="S52" s="23" t="str">
        <f ca="1">IF(AND(S$9&lt;&gt;"",$O52),SUM(Score,S51),"")</f>
        <v/>
      </c>
      <c r="T52" s="23" t="str">
        <f ca="1">IF(AND(T$9&lt;&gt;"",$O52),SUM(Score,T51),"")</f>
        <v/>
      </c>
      <c r="U52" s="23" t="str">
        <f ca="1">IF(AND(U$9&lt;&gt;"",$O52),SUM(Score,U51),"")</f>
        <v/>
      </c>
      <c r="V52" s="23" t="str">
        <f ca="1">IF(AND(V$9&lt;&gt;"",$O52),SUM(Score,V51),"")</f>
        <v/>
      </c>
      <c r="W52" s="23" t="str">
        <f ca="1">IF(AND(W$9&lt;&gt;"",$O52),SUM(Score,W51),"")</f>
        <v/>
      </c>
      <c r="X52" s="24" t="str">
        <f ca="1">IF(AND(X$9&lt;&gt;"",$O52),SUM(Score,X51),"")</f>
        <v/>
      </c>
    </row>
    <row r="53" spans="1:24" x14ac:dyDescent="0.25">
      <c r="A53" s="1"/>
      <c r="B53" s="1"/>
      <c r="C53" s="1"/>
      <c r="D53" s="1"/>
      <c r="E53" s="1"/>
      <c r="F53" s="15"/>
      <c r="G53" s="15"/>
      <c r="H53" s="17"/>
      <c r="I53" s="17"/>
      <c r="J53" s="1"/>
      <c r="K53" s="54" t="str">
        <f t="shared" si="3"/>
        <v/>
      </c>
      <c r="L53" s="15" t="str">
        <f>IF(O53,Points,"")</f>
        <v/>
      </c>
      <c r="M53" s="17"/>
      <c r="O53" t="b">
        <f t="shared" si="4"/>
        <v>0</v>
      </c>
      <c r="P53">
        <f t="shared" si="5"/>
        <v>-1</v>
      </c>
      <c r="Q53" s="22" t="str">
        <f t="shared" si="6"/>
        <v/>
      </c>
      <c r="R53" s="23" t="str">
        <f ca="1">IF(AND(R$9&lt;&gt;"",$O53),SUM(Score,R52),"")</f>
        <v/>
      </c>
      <c r="S53" s="23" t="str">
        <f ca="1">IF(AND(S$9&lt;&gt;"",$O53),SUM(Score,S52),"")</f>
        <v/>
      </c>
      <c r="T53" s="23" t="str">
        <f ca="1">IF(AND(T$9&lt;&gt;"",$O53),SUM(Score,T52),"")</f>
        <v/>
      </c>
      <c r="U53" s="23" t="str">
        <f ca="1">IF(AND(U$9&lt;&gt;"",$O53),SUM(Score,U52),"")</f>
        <v/>
      </c>
      <c r="V53" s="23" t="str">
        <f ca="1">IF(AND(V$9&lt;&gt;"",$O53),SUM(Score,V52),"")</f>
        <v/>
      </c>
      <c r="W53" s="23" t="str">
        <f ca="1">IF(AND(W$9&lt;&gt;"",$O53),SUM(Score,W52),"")</f>
        <v/>
      </c>
      <c r="X53" s="24" t="str">
        <f ca="1">IF(AND(X$9&lt;&gt;"",$O53),SUM(Score,X52),"")</f>
        <v/>
      </c>
    </row>
    <row r="54" spans="1:24" x14ac:dyDescent="0.25">
      <c r="A54" s="1"/>
      <c r="B54" s="1"/>
      <c r="C54" s="1"/>
      <c r="D54" s="1"/>
      <c r="E54" s="1"/>
      <c r="F54" s="15"/>
      <c r="G54" s="15"/>
      <c r="H54" s="17"/>
      <c r="I54" s="17"/>
      <c r="J54" s="1"/>
      <c r="K54" s="54" t="str">
        <f t="shared" si="3"/>
        <v/>
      </c>
      <c r="L54" s="15" t="str">
        <f>IF(O54,Points,"")</f>
        <v/>
      </c>
      <c r="M54" s="17"/>
      <c r="O54" t="b">
        <f t="shared" si="4"/>
        <v>0</v>
      </c>
      <c r="P54">
        <f t="shared" si="5"/>
        <v>-1</v>
      </c>
      <c r="Q54" s="22" t="str">
        <f t="shared" si="6"/>
        <v/>
      </c>
      <c r="R54" s="23" t="str">
        <f ca="1">IF(AND(R$9&lt;&gt;"",$O54),SUM(Score,R53),"")</f>
        <v/>
      </c>
      <c r="S54" s="23" t="str">
        <f ca="1">IF(AND(S$9&lt;&gt;"",$O54),SUM(Score,S53),"")</f>
        <v/>
      </c>
      <c r="T54" s="23" t="str">
        <f ca="1">IF(AND(T$9&lt;&gt;"",$O54),SUM(Score,T53),"")</f>
        <v/>
      </c>
      <c r="U54" s="23" t="str">
        <f ca="1">IF(AND(U$9&lt;&gt;"",$O54),SUM(Score,U53),"")</f>
        <v/>
      </c>
      <c r="V54" s="23" t="str">
        <f ca="1">IF(AND(V$9&lt;&gt;"",$O54),SUM(Score,V53),"")</f>
        <v/>
      </c>
      <c r="W54" s="23" t="str">
        <f ca="1">IF(AND(W$9&lt;&gt;"",$O54),SUM(Score,W53),"")</f>
        <v/>
      </c>
      <c r="X54" s="24" t="str">
        <f ca="1">IF(AND(X$9&lt;&gt;"",$O54),SUM(Score,X53),"")</f>
        <v/>
      </c>
    </row>
    <row r="55" spans="1:24" x14ac:dyDescent="0.25">
      <c r="A55" s="1"/>
      <c r="B55" s="1"/>
      <c r="C55" s="1"/>
      <c r="D55" s="1"/>
      <c r="E55" s="1"/>
      <c r="F55" s="15"/>
      <c r="G55" s="15"/>
      <c r="H55" s="17"/>
      <c r="I55" s="17"/>
      <c r="J55" s="1"/>
      <c r="K55" s="54" t="str">
        <f t="shared" si="3"/>
        <v/>
      </c>
      <c r="L55" s="15" t="str">
        <f>IF(O55,Points,"")</f>
        <v/>
      </c>
      <c r="M55" s="17"/>
      <c r="O55" t="b">
        <f t="shared" si="4"/>
        <v>0</v>
      </c>
      <c r="P55">
        <f t="shared" si="5"/>
        <v>-1</v>
      </c>
      <c r="Q55" s="22" t="str">
        <f t="shared" si="6"/>
        <v/>
      </c>
      <c r="R55" s="23" t="str">
        <f ca="1">IF(AND(R$9&lt;&gt;"",$O55),SUM(Score,R54),"")</f>
        <v/>
      </c>
      <c r="S55" s="23" t="str">
        <f ca="1">IF(AND(S$9&lt;&gt;"",$O55),SUM(Score,S54),"")</f>
        <v/>
      </c>
      <c r="T55" s="23" t="str">
        <f ca="1">IF(AND(T$9&lt;&gt;"",$O55),SUM(Score,T54),"")</f>
        <v/>
      </c>
      <c r="U55" s="23" t="str">
        <f ca="1">IF(AND(U$9&lt;&gt;"",$O55),SUM(Score,U54),"")</f>
        <v/>
      </c>
      <c r="V55" s="23" t="str">
        <f ca="1">IF(AND(V$9&lt;&gt;"",$O55),SUM(Score,V54),"")</f>
        <v/>
      </c>
      <c r="W55" s="23" t="str">
        <f ca="1">IF(AND(W$9&lt;&gt;"",$O55),SUM(Score,W54),"")</f>
        <v/>
      </c>
      <c r="X55" s="24" t="str">
        <f ca="1">IF(AND(X$9&lt;&gt;"",$O55),SUM(Score,X54),"")</f>
        <v/>
      </c>
    </row>
    <row r="56" spans="1:24" x14ac:dyDescent="0.25">
      <c r="A56" s="1"/>
      <c r="B56" s="1"/>
      <c r="C56" s="1"/>
      <c r="D56" s="1"/>
      <c r="E56" s="1"/>
      <c r="F56" s="15"/>
      <c r="G56" s="15"/>
      <c r="H56" s="17"/>
      <c r="I56" s="17"/>
      <c r="J56" s="1"/>
      <c r="K56" s="54" t="str">
        <f t="shared" si="3"/>
        <v/>
      </c>
      <c r="L56" s="15" t="str">
        <f>IF(O56,Points,"")</f>
        <v/>
      </c>
      <c r="M56" s="17"/>
      <c r="O56" t="b">
        <f t="shared" si="4"/>
        <v>0</v>
      </c>
      <c r="P56">
        <f t="shared" si="5"/>
        <v>-1</v>
      </c>
      <c r="Q56" s="22" t="str">
        <f t="shared" si="6"/>
        <v/>
      </c>
      <c r="R56" s="23" t="str">
        <f ca="1">IF(AND(R$9&lt;&gt;"",$O56),SUM(Score,R55),"")</f>
        <v/>
      </c>
      <c r="S56" s="23" t="str">
        <f ca="1">IF(AND(S$9&lt;&gt;"",$O56),SUM(Score,S55),"")</f>
        <v/>
      </c>
      <c r="T56" s="23" t="str">
        <f ca="1">IF(AND(T$9&lt;&gt;"",$O56),SUM(Score,T55),"")</f>
        <v/>
      </c>
      <c r="U56" s="23" t="str">
        <f ca="1">IF(AND(U$9&lt;&gt;"",$O56),SUM(Score,U55),"")</f>
        <v/>
      </c>
      <c r="V56" s="23" t="str">
        <f ca="1">IF(AND(V$9&lt;&gt;"",$O56),SUM(Score,V55),"")</f>
        <v/>
      </c>
      <c r="W56" s="23" t="str">
        <f ca="1">IF(AND(W$9&lt;&gt;"",$O56),SUM(Score,W55),"")</f>
        <v/>
      </c>
      <c r="X56" s="24" t="str">
        <f ca="1">IF(AND(X$9&lt;&gt;"",$O56),SUM(Score,X55),"")</f>
        <v/>
      </c>
    </row>
    <row r="57" spans="1:24" x14ac:dyDescent="0.25">
      <c r="A57" s="1"/>
      <c r="B57" s="1"/>
      <c r="C57" s="1"/>
      <c r="D57" s="1"/>
      <c r="E57" s="1"/>
      <c r="F57" s="15"/>
      <c r="G57" s="15"/>
      <c r="H57" s="17"/>
      <c r="I57" s="17"/>
      <c r="J57" s="1"/>
      <c r="K57" s="54" t="str">
        <f t="shared" si="3"/>
        <v/>
      </c>
      <c r="L57" s="15" t="str">
        <f>IF(O57,Points,"")</f>
        <v/>
      </c>
      <c r="M57" s="17"/>
      <c r="O57" t="b">
        <f t="shared" si="4"/>
        <v>0</v>
      </c>
      <c r="P57">
        <f t="shared" si="5"/>
        <v>-1</v>
      </c>
      <c r="Q57" s="22" t="str">
        <f t="shared" si="6"/>
        <v/>
      </c>
      <c r="R57" s="23" t="str">
        <f ca="1">IF(AND(R$9&lt;&gt;"",$O57),SUM(Score,R56),"")</f>
        <v/>
      </c>
      <c r="S57" s="23" t="str">
        <f ca="1">IF(AND(S$9&lt;&gt;"",$O57),SUM(Score,S56),"")</f>
        <v/>
      </c>
      <c r="T57" s="23" t="str">
        <f ca="1">IF(AND(T$9&lt;&gt;"",$O57),SUM(Score,T56),"")</f>
        <v/>
      </c>
      <c r="U57" s="23" t="str">
        <f ca="1">IF(AND(U$9&lt;&gt;"",$O57),SUM(Score,U56),"")</f>
        <v/>
      </c>
      <c r="V57" s="23" t="str">
        <f ca="1">IF(AND(V$9&lt;&gt;"",$O57),SUM(Score,V56),"")</f>
        <v/>
      </c>
      <c r="W57" s="23" t="str">
        <f ca="1">IF(AND(W$9&lt;&gt;"",$O57),SUM(Score,W56),"")</f>
        <v/>
      </c>
      <c r="X57" s="24" t="str">
        <f ca="1">IF(AND(X$9&lt;&gt;"",$O57),SUM(Score,X56),"")</f>
        <v/>
      </c>
    </row>
    <row r="58" spans="1:24" x14ac:dyDescent="0.25">
      <c r="A58" s="1"/>
      <c r="B58" s="1"/>
      <c r="C58" s="1"/>
      <c r="D58" s="1"/>
      <c r="E58" s="1"/>
      <c r="F58" s="15"/>
      <c r="G58" s="15"/>
      <c r="H58" s="17"/>
      <c r="I58" s="17"/>
      <c r="J58" s="1"/>
      <c r="K58" s="54" t="str">
        <f t="shared" si="3"/>
        <v/>
      </c>
      <c r="L58" s="15" t="str">
        <f>IF(O58,Points,"")</f>
        <v/>
      </c>
      <c r="M58" s="17"/>
      <c r="O58" t="b">
        <f t="shared" si="4"/>
        <v>0</v>
      </c>
      <c r="P58">
        <f t="shared" si="5"/>
        <v>-1</v>
      </c>
      <c r="Q58" s="22" t="str">
        <f t="shared" si="6"/>
        <v/>
      </c>
      <c r="R58" s="23" t="str">
        <f ca="1">IF(AND(R$9&lt;&gt;"",$O58),SUM(Score,R57),"")</f>
        <v/>
      </c>
      <c r="S58" s="23" t="str">
        <f ca="1">IF(AND(S$9&lt;&gt;"",$O58),SUM(Score,S57),"")</f>
        <v/>
      </c>
      <c r="T58" s="23" t="str">
        <f ca="1">IF(AND(T$9&lt;&gt;"",$O58),SUM(Score,T57),"")</f>
        <v/>
      </c>
      <c r="U58" s="23" t="str">
        <f ca="1">IF(AND(U$9&lt;&gt;"",$O58),SUM(Score,U57),"")</f>
        <v/>
      </c>
      <c r="V58" s="23" t="str">
        <f ca="1">IF(AND(V$9&lt;&gt;"",$O58),SUM(Score,V57),"")</f>
        <v/>
      </c>
      <c r="W58" s="23" t="str">
        <f ca="1">IF(AND(W$9&lt;&gt;"",$O58),SUM(Score,W57),"")</f>
        <v/>
      </c>
      <c r="X58" s="24" t="str">
        <f ca="1">IF(AND(X$9&lt;&gt;"",$O58),SUM(Score,X57),"")</f>
        <v/>
      </c>
    </row>
    <row r="59" spans="1:24" x14ac:dyDescent="0.25">
      <c r="A59" s="1"/>
      <c r="B59" s="1"/>
      <c r="C59" s="1"/>
      <c r="D59" s="1"/>
      <c r="E59" s="1"/>
      <c r="F59" s="15"/>
      <c r="G59" s="15"/>
      <c r="H59" s="17"/>
      <c r="I59" s="17"/>
      <c r="J59" s="1"/>
      <c r="K59" s="54" t="str">
        <f t="shared" si="3"/>
        <v/>
      </c>
      <c r="L59" s="15" t="str">
        <f>IF(O59,Points,"")</f>
        <v/>
      </c>
      <c r="M59" s="17"/>
      <c r="O59" t="b">
        <f t="shared" si="4"/>
        <v>0</v>
      </c>
      <c r="P59">
        <f t="shared" si="5"/>
        <v>-1</v>
      </c>
      <c r="Q59" s="22" t="str">
        <f t="shared" si="6"/>
        <v/>
      </c>
      <c r="R59" s="23" t="str">
        <f ca="1">IF(AND(R$9&lt;&gt;"",$O59),SUM(Score,R58),"")</f>
        <v/>
      </c>
      <c r="S59" s="23" t="str">
        <f ca="1">IF(AND(S$9&lt;&gt;"",$O59),SUM(Score,S58),"")</f>
        <v/>
      </c>
      <c r="T59" s="23" t="str">
        <f ca="1">IF(AND(T$9&lt;&gt;"",$O59),SUM(Score,T58),"")</f>
        <v/>
      </c>
      <c r="U59" s="23" t="str">
        <f ca="1">IF(AND(U$9&lt;&gt;"",$O59),SUM(Score,U58),"")</f>
        <v/>
      </c>
      <c r="V59" s="23" t="str">
        <f ca="1">IF(AND(V$9&lt;&gt;"",$O59),SUM(Score,V58),"")</f>
        <v/>
      </c>
      <c r="W59" s="23" t="str">
        <f ca="1">IF(AND(W$9&lt;&gt;"",$O59),SUM(Score,W58),"")</f>
        <v/>
      </c>
      <c r="X59" s="24" t="str">
        <f ca="1">IF(AND(X$9&lt;&gt;"",$O59),SUM(Score,X58),"")</f>
        <v/>
      </c>
    </row>
    <row r="60" spans="1:24" x14ac:dyDescent="0.25">
      <c r="A60" s="1"/>
      <c r="B60" s="1"/>
      <c r="C60" s="1"/>
      <c r="D60" s="1"/>
      <c r="E60" s="1"/>
      <c r="F60" s="15"/>
      <c r="G60" s="15"/>
      <c r="H60" s="17"/>
      <c r="I60" s="17"/>
      <c r="J60" s="1"/>
      <c r="K60" s="54" t="str">
        <f t="shared" si="3"/>
        <v/>
      </c>
      <c r="L60" s="15" t="str">
        <f>IF(O60,Points,"")</f>
        <v/>
      </c>
      <c r="M60" s="17"/>
      <c r="O60" t="b">
        <f t="shared" si="4"/>
        <v>0</v>
      </c>
      <c r="P60">
        <f t="shared" si="5"/>
        <v>-1</v>
      </c>
      <c r="Q60" s="22" t="str">
        <f t="shared" si="6"/>
        <v/>
      </c>
      <c r="R60" s="23" t="str">
        <f ca="1">IF(AND(R$9&lt;&gt;"",$O60),SUM(Score,R59),"")</f>
        <v/>
      </c>
      <c r="S60" s="23" t="str">
        <f ca="1">IF(AND(S$9&lt;&gt;"",$O60),SUM(Score,S59),"")</f>
        <v/>
      </c>
      <c r="T60" s="23" t="str">
        <f ca="1">IF(AND(T$9&lt;&gt;"",$O60),SUM(Score,T59),"")</f>
        <v/>
      </c>
      <c r="U60" s="23" t="str">
        <f ca="1">IF(AND(U$9&lt;&gt;"",$O60),SUM(Score,U59),"")</f>
        <v/>
      </c>
      <c r="V60" s="23" t="str">
        <f ca="1">IF(AND(V$9&lt;&gt;"",$O60),SUM(Score,V59),"")</f>
        <v/>
      </c>
      <c r="W60" s="23" t="str">
        <f ca="1">IF(AND(W$9&lt;&gt;"",$O60),SUM(Score,W59),"")</f>
        <v/>
      </c>
      <c r="X60" s="24" t="str">
        <f ca="1">IF(AND(X$9&lt;&gt;"",$O60),SUM(Score,X59),"")</f>
        <v/>
      </c>
    </row>
    <row r="61" spans="1:24" x14ac:dyDescent="0.25">
      <c r="A61" s="1"/>
      <c r="B61" s="1"/>
      <c r="C61" s="1"/>
      <c r="D61" s="1"/>
      <c r="E61" s="1"/>
      <c r="F61" s="15"/>
      <c r="G61" s="15"/>
      <c r="H61" s="17"/>
      <c r="I61" s="17"/>
      <c r="J61" s="1"/>
      <c r="K61" s="54" t="str">
        <f t="shared" si="3"/>
        <v/>
      </c>
      <c r="L61" s="15" t="str">
        <f>IF(O61,Points,"")</f>
        <v/>
      </c>
      <c r="M61" s="17"/>
      <c r="O61" t="b">
        <f t="shared" si="4"/>
        <v>0</v>
      </c>
      <c r="P61">
        <f t="shared" si="5"/>
        <v>-1</v>
      </c>
      <c r="Q61" s="22" t="str">
        <f t="shared" si="6"/>
        <v/>
      </c>
      <c r="R61" s="23" t="str">
        <f ca="1">IF(AND(R$9&lt;&gt;"",$O61),SUM(Score,R60),"")</f>
        <v/>
      </c>
      <c r="S61" s="23" t="str">
        <f ca="1">IF(AND(S$9&lt;&gt;"",$O61),SUM(Score,S60),"")</f>
        <v/>
      </c>
      <c r="T61" s="23" t="str">
        <f ca="1">IF(AND(T$9&lt;&gt;"",$O61),SUM(Score,T60),"")</f>
        <v/>
      </c>
      <c r="U61" s="23" t="str">
        <f ca="1">IF(AND(U$9&lt;&gt;"",$O61),SUM(Score,U60),"")</f>
        <v/>
      </c>
      <c r="V61" s="23" t="str">
        <f ca="1">IF(AND(V$9&lt;&gt;"",$O61),SUM(Score,V60),"")</f>
        <v/>
      </c>
      <c r="W61" s="23" t="str">
        <f ca="1">IF(AND(W$9&lt;&gt;"",$O61),SUM(Score,W60),"")</f>
        <v/>
      </c>
      <c r="X61" s="24" t="str">
        <f ca="1">IF(AND(X$9&lt;&gt;"",$O61),SUM(Score,X60),"")</f>
        <v/>
      </c>
    </row>
    <row r="62" spans="1:24" x14ac:dyDescent="0.25">
      <c r="A62" s="1"/>
      <c r="B62" s="1"/>
      <c r="C62" s="1"/>
      <c r="D62" s="1"/>
      <c r="E62" s="1"/>
      <c r="F62" s="15"/>
      <c r="G62" s="15"/>
      <c r="H62" s="17"/>
      <c r="I62" s="17"/>
      <c r="J62" s="1"/>
      <c r="K62" s="54" t="str">
        <f t="shared" si="3"/>
        <v/>
      </c>
      <c r="L62" s="15" t="str">
        <f>IF(O62,Points,"")</f>
        <v/>
      </c>
      <c r="M62" s="17"/>
      <c r="O62" t="b">
        <f t="shared" si="4"/>
        <v>0</v>
      </c>
      <c r="P62">
        <f t="shared" si="5"/>
        <v>-1</v>
      </c>
      <c r="Q62" s="22" t="str">
        <f t="shared" si="6"/>
        <v/>
      </c>
      <c r="R62" s="23" t="str">
        <f ca="1">IF(AND(R$9&lt;&gt;"",$O62),SUM(Score,R61),"")</f>
        <v/>
      </c>
      <c r="S62" s="23" t="str">
        <f ca="1">IF(AND(S$9&lt;&gt;"",$O62),SUM(Score,S61),"")</f>
        <v/>
      </c>
      <c r="T62" s="23" t="str">
        <f ca="1">IF(AND(T$9&lt;&gt;"",$O62),SUM(Score,T61),"")</f>
        <v/>
      </c>
      <c r="U62" s="23" t="str">
        <f ca="1">IF(AND(U$9&lt;&gt;"",$O62),SUM(Score,U61),"")</f>
        <v/>
      </c>
      <c r="V62" s="23" t="str">
        <f ca="1">IF(AND(V$9&lt;&gt;"",$O62),SUM(Score,V61),"")</f>
        <v/>
      </c>
      <c r="W62" s="23" t="str">
        <f ca="1">IF(AND(W$9&lt;&gt;"",$O62),SUM(Score,W61),"")</f>
        <v/>
      </c>
      <c r="X62" s="24" t="str">
        <f ca="1">IF(AND(X$9&lt;&gt;"",$O62),SUM(Score,X61),"")</f>
        <v/>
      </c>
    </row>
    <row r="63" spans="1:24" x14ac:dyDescent="0.25">
      <c r="A63" s="1"/>
      <c r="B63" s="1"/>
      <c r="C63" s="1"/>
      <c r="D63" s="1"/>
      <c r="E63" s="1"/>
      <c r="F63" s="15"/>
      <c r="G63" s="15"/>
      <c r="H63" s="17"/>
      <c r="I63" s="17"/>
      <c r="J63" s="1"/>
      <c r="K63" s="54" t="str">
        <f t="shared" si="3"/>
        <v/>
      </c>
      <c r="L63" s="15" t="str">
        <f>IF(O63,Points,"")</f>
        <v/>
      </c>
      <c r="M63" s="17"/>
      <c r="O63" t="b">
        <f t="shared" si="4"/>
        <v>0</v>
      </c>
      <c r="P63">
        <f t="shared" si="5"/>
        <v>-1</v>
      </c>
      <c r="Q63" s="22" t="str">
        <f t="shared" si="6"/>
        <v/>
      </c>
      <c r="R63" s="23" t="str">
        <f ca="1">IF(AND(R$9&lt;&gt;"",$O63),SUM(Score,R62),"")</f>
        <v/>
      </c>
      <c r="S63" s="23" t="str">
        <f ca="1">IF(AND(S$9&lt;&gt;"",$O63),SUM(Score,S62),"")</f>
        <v/>
      </c>
      <c r="T63" s="23" t="str">
        <f ca="1">IF(AND(T$9&lt;&gt;"",$O63),SUM(Score,T62),"")</f>
        <v/>
      </c>
      <c r="U63" s="23" t="str">
        <f ca="1">IF(AND(U$9&lt;&gt;"",$O63),SUM(Score,U62),"")</f>
        <v/>
      </c>
      <c r="V63" s="23" t="str">
        <f ca="1">IF(AND(V$9&lt;&gt;"",$O63),SUM(Score,V62),"")</f>
        <v/>
      </c>
      <c r="W63" s="23" t="str">
        <f ca="1">IF(AND(W$9&lt;&gt;"",$O63),SUM(Score,W62),"")</f>
        <v/>
      </c>
      <c r="X63" s="24" t="str">
        <f ca="1">IF(AND(X$9&lt;&gt;"",$O63),SUM(Score,X62),"")</f>
        <v/>
      </c>
    </row>
    <row r="64" spans="1:24" x14ac:dyDescent="0.25">
      <c r="A64" s="1"/>
      <c r="B64" s="1"/>
      <c r="C64" s="1"/>
      <c r="D64" s="1"/>
      <c r="E64" s="1"/>
      <c r="F64" s="15"/>
      <c r="G64" s="15"/>
      <c r="H64" s="17"/>
      <c r="I64" s="17"/>
      <c r="J64" s="1"/>
      <c r="K64" s="54" t="str">
        <f t="shared" si="3"/>
        <v/>
      </c>
      <c r="L64" s="15" t="str">
        <f>IF(O64,Points,"")</f>
        <v/>
      </c>
      <c r="M64" s="17"/>
      <c r="O64" t="b">
        <f t="shared" si="4"/>
        <v>0</v>
      </c>
      <c r="P64">
        <f t="shared" si="5"/>
        <v>-1</v>
      </c>
      <c r="Q64" s="22" t="str">
        <f t="shared" si="6"/>
        <v/>
      </c>
      <c r="R64" s="23" t="str">
        <f ca="1">IF(AND(R$9&lt;&gt;"",$O64),SUM(Score,R63),"")</f>
        <v/>
      </c>
      <c r="S64" s="23" t="str">
        <f ca="1">IF(AND(S$9&lt;&gt;"",$O64),SUM(Score,S63),"")</f>
        <v/>
      </c>
      <c r="T64" s="23" t="str">
        <f ca="1">IF(AND(T$9&lt;&gt;"",$O64),SUM(Score,T63),"")</f>
        <v/>
      </c>
      <c r="U64" s="23" t="str">
        <f ca="1">IF(AND(U$9&lt;&gt;"",$O64),SUM(Score,U63),"")</f>
        <v/>
      </c>
      <c r="V64" s="23" t="str">
        <f ca="1">IF(AND(V$9&lt;&gt;"",$O64),SUM(Score,V63),"")</f>
        <v/>
      </c>
      <c r="W64" s="23" t="str">
        <f ca="1">IF(AND(W$9&lt;&gt;"",$O64),SUM(Score,W63),"")</f>
        <v/>
      </c>
      <c r="X64" s="24" t="str">
        <f ca="1">IF(AND(X$9&lt;&gt;"",$O64),SUM(Score,X63),"")</f>
        <v/>
      </c>
    </row>
    <row r="65" spans="1:24" x14ac:dyDescent="0.25">
      <c r="A65" s="1"/>
      <c r="B65" s="1"/>
      <c r="C65" s="1"/>
      <c r="D65" s="1"/>
      <c r="E65" s="1"/>
      <c r="F65" s="15"/>
      <c r="G65" s="15"/>
      <c r="H65" s="17"/>
      <c r="I65" s="17"/>
      <c r="J65" s="1"/>
      <c r="K65" s="54" t="str">
        <f t="shared" si="3"/>
        <v/>
      </c>
      <c r="L65" s="15" t="str">
        <f>IF(O65,Points,"")</f>
        <v/>
      </c>
      <c r="M65" s="17"/>
      <c r="O65" t="b">
        <f t="shared" si="4"/>
        <v>0</v>
      </c>
      <c r="P65">
        <f t="shared" si="5"/>
        <v>-1</v>
      </c>
      <c r="Q65" s="22" t="str">
        <f t="shared" si="6"/>
        <v/>
      </c>
      <c r="R65" s="23" t="str">
        <f ca="1">IF(AND(R$9&lt;&gt;"",$O65),SUM(Score,R64),"")</f>
        <v/>
      </c>
      <c r="S65" s="23" t="str">
        <f ca="1">IF(AND(S$9&lt;&gt;"",$O65),SUM(Score,S64),"")</f>
        <v/>
      </c>
      <c r="T65" s="23" t="str">
        <f ca="1">IF(AND(T$9&lt;&gt;"",$O65),SUM(Score,T64),"")</f>
        <v/>
      </c>
      <c r="U65" s="23" t="str">
        <f ca="1">IF(AND(U$9&lt;&gt;"",$O65),SUM(Score,U64),"")</f>
        <v/>
      </c>
      <c r="V65" s="23" t="str">
        <f ca="1">IF(AND(V$9&lt;&gt;"",$O65),SUM(Score,V64),"")</f>
        <v/>
      </c>
      <c r="W65" s="23" t="str">
        <f ca="1">IF(AND(W$9&lt;&gt;"",$O65),SUM(Score,W64),"")</f>
        <v/>
      </c>
      <c r="X65" s="24" t="str">
        <f ca="1">IF(AND(X$9&lt;&gt;"",$O65),SUM(Score,X64),"")</f>
        <v/>
      </c>
    </row>
    <row r="66" spans="1:24" x14ac:dyDescent="0.25">
      <c r="A66" s="1"/>
      <c r="B66" s="1"/>
      <c r="C66" s="1"/>
      <c r="D66" s="1"/>
      <c r="E66" s="1"/>
      <c r="F66" s="15"/>
      <c r="G66" s="15"/>
      <c r="H66" s="17"/>
      <c r="I66" s="17"/>
      <c r="J66" s="1"/>
      <c r="K66" s="54" t="str">
        <f t="shared" si="3"/>
        <v/>
      </c>
      <c r="L66" s="15" t="str">
        <f>IF(O66,Points,"")</f>
        <v/>
      </c>
      <c r="M66" s="17"/>
      <c r="O66" t="b">
        <f t="shared" si="4"/>
        <v>0</v>
      </c>
      <c r="P66">
        <f t="shared" si="5"/>
        <v>-1</v>
      </c>
      <c r="Q66" s="22" t="str">
        <f t="shared" si="6"/>
        <v/>
      </c>
      <c r="R66" s="23" t="str">
        <f ca="1">IF(AND(R$9&lt;&gt;"",$O66),SUM(Score,R65),"")</f>
        <v/>
      </c>
      <c r="S66" s="23" t="str">
        <f ca="1">IF(AND(S$9&lt;&gt;"",$O66),SUM(Score,S65),"")</f>
        <v/>
      </c>
      <c r="T66" s="23" t="str">
        <f ca="1">IF(AND(T$9&lt;&gt;"",$O66),SUM(Score,T65),"")</f>
        <v/>
      </c>
      <c r="U66" s="23" t="str">
        <f ca="1">IF(AND(U$9&lt;&gt;"",$O66),SUM(Score,U65),"")</f>
        <v/>
      </c>
      <c r="V66" s="23" t="str">
        <f ca="1">IF(AND(V$9&lt;&gt;"",$O66),SUM(Score,V65),"")</f>
        <v/>
      </c>
      <c r="W66" s="23" t="str">
        <f ca="1">IF(AND(W$9&lt;&gt;"",$O66),SUM(Score,W65),"")</f>
        <v/>
      </c>
      <c r="X66" s="24" t="str">
        <f ca="1">IF(AND(X$9&lt;&gt;"",$O66),SUM(Score,X65),"")</f>
        <v/>
      </c>
    </row>
    <row r="67" spans="1:24" x14ac:dyDescent="0.25">
      <c r="A67" s="1"/>
      <c r="B67" s="1"/>
      <c r="C67" s="1"/>
      <c r="D67" s="1"/>
      <c r="E67" s="1"/>
      <c r="F67" s="15"/>
      <c r="G67" s="15"/>
      <c r="H67" s="17"/>
      <c r="I67" s="17"/>
      <c r="J67" s="1"/>
      <c r="K67" s="54" t="str">
        <f t="shared" si="3"/>
        <v/>
      </c>
      <c r="L67" s="15" t="str">
        <f>IF(O67,Points,"")</f>
        <v/>
      </c>
      <c r="M67" s="17"/>
      <c r="O67" t="b">
        <f t="shared" si="4"/>
        <v>0</v>
      </c>
      <c r="P67">
        <f t="shared" si="5"/>
        <v>-1</v>
      </c>
      <c r="Q67" s="22" t="str">
        <f t="shared" si="6"/>
        <v/>
      </c>
      <c r="R67" s="23" t="str">
        <f ca="1">IF(AND(R$9&lt;&gt;"",$O67),SUM(Score,R66),"")</f>
        <v/>
      </c>
      <c r="S67" s="23" t="str">
        <f ca="1">IF(AND(S$9&lt;&gt;"",$O67),SUM(Score,S66),"")</f>
        <v/>
      </c>
      <c r="T67" s="23" t="str">
        <f ca="1">IF(AND(T$9&lt;&gt;"",$O67),SUM(Score,T66),"")</f>
        <v/>
      </c>
      <c r="U67" s="23" t="str">
        <f ca="1">IF(AND(U$9&lt;&gt;"",$O67),SUM(Score,U66),"")</f>
        <v/>
      </c>
      <c r="V67" s="23" t="str">
        <f ca="1">IF(AND(V$9&lt;&gt;"",$O67),SUM(Score,V66),"")</f>
        <v/>
      </c>
      <c r="W67" s="23" t="str">
        <f ca="1">IF(AND(W$9&lt;&gt;"",$O67),SUM(Score,W66),"")</f>
        <v/>
      </c>
      <c r="X67" s="24" t="str">
        <f ca="1">IF(AND(X$9&lt;&gt;"",$O67),SUM(Score,X66),"")</f>
        <v/>
      </c>
    </row>
    <row r="68" spans="1:24" x14ac:dyDescent="0.25">
      <c r="A68" s="1"/>
      <c r="B68" s="1"/>
      <c r="C68" s="1"/>
      <c r="D68" s="1"/>
      <c r="E68" s="1"/>
      <c r="F68" s="15"/>
      <c r="G68" s="15"/>
      <c r="H68" s="17"/>
      <c r="I68" s="17"/>
      <c r="J68" s="1"/>
      <c r="K68" s="54" t="str">
        <f t="shared" si="3"/>
        <v/>
      </c>
      <c r="L68" s="15" t="str">
        <f>IF(O68,Points,"")</f>
        <v/>
      </c>
      <c r="M68" s="17"/>
      <c r="O68" t="b">
        <f t="shared" si="4"/>
        <v>0</v>
      </c>
      <c r="P68">
        <f t="shared" si="5"/>
        <v>-1</v>
      </c>
      <c r="Q68" s="22" t="str">
        <f t="shared" si="6"/>
        <v/>
      </c>
      <c r="R68" s="23" t="str">
        <f ca="1">IF(AND(R$9&lt;&gt;"",$O68),SUM(Score,R67),"")</f>
        <v/>
      </c>
      <c r="S68" s="23" t="str">
        <f ca="1">IF(AND(S$9&lt;&gt;"",$O68),SUM(Score,S67),"")</f>
        <v/>
      </c>
      <c r="T68" s="23" t="str">
        <f ca="1">IF(AND(T$9&lt;&gt;"",$O68),SUM(Score,T67),"")</f>
        <v/>
      </c>
      <c r="U68" s="23" t="str">
        <f ca="1">IF(AND(U$9&lt;&gt;"",$O68),SUM(Score,U67),"")</f>
        <v/>
      </c>
      <c r="V68" s="23" t="str">
        <f ca="1">IF(AND(V$9&lt;&gt;"",$O68),SUM(Score,V67),"")</f>
        <v/>
      </c>
      <c r="W68" s="23" t="str">
        <f ca="1">IF(AND(W$9&lt;&gt;"",$O68),SUM(Score,W67),"")</f>
        <v/>
      </c>
      <c r="X68" s="24" t="str">
        <f ca="1">IF(AND(X$9&lt;&gt;"",$O68),SUM(Score,X67),"")</f>
        <v/>
      </c>
    </row>
    <row r="69" spans="1:24" x14ac:dyDescent="0.25">
      <c r="A69" s="1"/>
      <c r="B69" s="1"/>
      <c r="C69" s="1"/>
      <c r="D69" s="1"/>
      <c r="E69" s="1"/>
      <c r="F69" s="15"/>
      <c r="G69" s="15"/>
      <c r="H69" s="17"/>
      <c r="I69" s="17"/>
      <c r="J69" s="1"/>
      <c r="K69" s="54" t="str">
        <f t="shared" si="3"/>
        <v/>
      </c>
      <c r="L69" s="15" t="str">
        <f>IF(O69,Points,"")</f>
        <v/>
      </c>
      <c r="M69" s="17"/>
      <c r="O69" t="b">
        <f t="shared" si="4"/>
        <v>0</v>
      </c>
      <c r="P69">
        <f t="shared" si="5"/>
        <v>-1</v>
      </c>
      <c r="Q69" s="22" t="str">
        <f t="shared" si="6"/>
        <v/>
      </c>
      <c r="R69" s="23" t="str">
        <f ca="1">IF(AND(R$9&lt;&gt;"",$O69),SUM(Score,R68),"")</f>
        <v/>
      </c>
      <c r="S69" s="23" t="str">
        <f ca="1">IF(AND(S$9&lt;&gt;"",$O69),SUM(Score,S68),"")</f>
        <v/>
      </c>
      <c r="T69" s="23" t="str">
        <f ca="1">IF(AND(T$9&lt;&gt;"",$O69),SUM(Score,T68),"")</f>
        <v/>
      </c>
      <c r="U69" s="23" t="str">
        <f ca="1">IF(AND(U$9&lt;&gt;"",$O69),SUM(Score,U68),"")</f>
        <v/>
      </c>
      <c r="V69" s="23" t="str">
        <f ca="1">IF(AND(V$9&lt;&gt;"",$O69),SUM(Score,V68),"")</f>
        <v/>
      </c>
      <c r="W69" s="23" t="str">
        <f ca="1">IF(AND(W$9&lt;&gt;"",$O69),SUM(Score,W68),"")</f>
        <v/>
      </c>
      <c r="X69" s="24" t="str">
        <f ca="1">IF(AND(X$9&lt;&gt;"",$O69),SUM(Score,X68),"")</f>
        <v/>
      </c>
    </row>
    <row r="70" spans="1:24" x14ac:dyDescent="0.25">
      <c r="A70" s="1"/>
      <c r="B70" s="1"/>
      <c r="C70" s="1"/>
      <c r="D70" s="1"/>
      <c r="E70" s="1"/>
      <c r="F70" s="15"/>
      <c r="G70" s="15"/>
      <c r="H70" s="17"/>
      <c r="I70" s="17"/>
      <c r="J70" s="1"/>
      <c r="K70" s="54" t="str">
        <f t="shared" si="3"/>
        <v/>
      </c>
      <c r="L70" s="15" t="str">
        <f>IF(O70,Points,"")</f>
        <v/>
      </c>
      <c r="M70" s="17"/>
      <c r="O70" t="b">
        <f t="shared" si="4"/>
        <v>0</v>
      </c>
      <c r="P70">
        <f t="shared" si="5"/>
        <v>-1</v>
      </c>
      <c r="Q70" s="22" t="str">
        <f t="shared" si="6"/>
        <v/>
      </c>
      <c r="R70" s="23" t="str">
        <f ca="1">IF(AND(R$9&lt;&gt;"",$O70),SUM(Score,R69),"")</f>
        <v/>
      </c>
      <c r="S70" s="23" t="str">
        <f ca="1">IF(AND(S$9&lt;&gt;"",$O70),SUM(Score,S69),"")</f>
        <v/>
      </c>
      <c r="T70" s="23" t="str">
        <f ca="1">IF(AND(T$9&lt;&gt;"",$O70),SUM(Score,T69),"")</f>
        <v/>
      </c>
      <c r="U70" s="23" t="str">
        <f ca="1">IF(AND(U$9&lt;&gt;"",$O70),SUM(Score,U69),"")</f>
        <v/>
      </c>
      <c r="V70" s="23" t="str">
        <f ca="1">IF(AND(V$9&lt;&gt;"",$O70),SUM(Score,V69),"")</f>
        <v/>
      </c>
      <c r="W70" s="23" t="str">
        <f ca="1">IF(AND(W$9&lt;&gt;"",$O70),SUM(Score,W69),"")</f>
        <v/>
      </c>
      <c r="X70" s="24" t="str">
        <f ca="1">IF(AND(X$9&lt;&gt;"",$O70),SUM(Score,X69),"")</f>
        <v/>
      </c>
    </row>
    <row r="71" spans="1:24" x14ac:dyDescent="0.25">
      <c r="A71" s="1"/>
      <c r="B71" s="1"/>
      <c r="C71" s="1"/>
      <c r="D71" s="1"/>
      <c r="E71" s="1"/>
      <c r="F71" s="15"/>
      <c r="G71" s="15"/>
      <c r="H71" s="17"/>
      <c r="I71" s="17"/>
      <c r="J71" s="1"/>
      <c r="K71" s="54" t="str">
        <f t="shared" si="3"/>
        <v/>
      </c>
      <c r="L71" s="15" t="str">
        <f>IF(O71,Points,"")</f>
        <v/>
      </c>
      <c r="M71" s="17"/>
      <c r="O71" t="b">
        <f t="shared" si="4"/>
        <v>0</v>
      </c>
      <c r="P71">
        <f t="shared" si="5"/>
        <v>-1</v>
      </c>
      <c r="Q71" s="22" t="str">
        <f t="shared" si="6"/>
        <v/>
      </c>
      <c r="R71" s="23" t="str">
        <f ca="1">IF(AND(R$9&lt;&gt;"",$O71),SUM(Score,R70),"")</f>
        <v/>
      </c>
      <c r="S71" s="23" t="str">
        <f ca="1">IF(AND(S$9&lt;&gt;"",$O71),SUM(Score,S70),"")</f>
        <v/>
      </c>
      <c r="T71" s="23" t="str">
        <f ca="1">IF(AND(T$9&lt;&gt;"",$O71),SUM(Score,T70),"")</f>
        <v/>
      </c>
      <c r="U71" s="23" t="str">
        <f ca="1">IF(AND(U$9&lt;&gt;"",$O71),SUM(Score,U70),"")</f>
        <v/>
      </c>
      <c r="V71" s="23" t="str">
        <f ca="1">IF(AND(V$9&lt;&gt;"",$O71),SUM(Score,V70),"")</f>
        <v/>
      </c>
      <c r="W71" s="23" t="str">
        <f ca="1">IF(AND(W$9&lt;&gt;"",$O71),SUM(Score,W70),"")</f>
        <v/>
      </c>
      <c r="X71" s="24" t="str">
        <f ca="1">IF(AND(X$9&lt;&gt;"",$O71),SUM(Score,X70),"")</f>
        <v/>
      </c>
    </row>
    <row r="72" spans="1:24" x14ac:dyDescent="0.25">
      <c r="A72" s="1"/>
      <c r="B72" s="1"/>
      <c r="C72" s="1"/>
      <c r="D72" s="1"/>
      <c r="E72" s="1"/>
      <c r="F72" s="15"/>
      <c r="G72" s="15"/>
      <c r="H72" s="17"/>
      <c r="I72" s="17"/>
      <c r="J72" s="1"/>
      <c r="K72" s="54" t="str">
        <f t="shared" si="3"/>
        <v/>
      </c>
      <c r="L72" s="15" t="str">
        <f>IF(O72,Points,"")</f>
        <v/>
      </c>
      <c r="M72" s="17"/>
      <c r="O72" t="b">
        <f t="shared" si="4"/>
        <v>0</v>
      </c>
      <c r="P72">
        <f t="shared" si="5"/>
        <v>-1</v>
      </c>
      <c r="Q72" s="22" t="str">
        <f t="shared" si="6"/>
        <v/>
      </c>
      <c r="R72" s="23" t="str">
        <f ca="1">IF(AND(R$9&lt;&gt;"",$O72),SUM(Score,R71),"")</f>
        <v/>
      </c>
      <c r="S72" s="23" t="str">
        <f ca="1">IF(AND(S$9&lt;&gt;"",$O72),SUM(Score,S71),"")</f>
        <v/>
      </c>
      <c r="T72" s="23" t="str">
        <f ca="1">IF(AND(T$9&lt;&gt;"",$O72),SUM(Score,T71),"")</f>
        <v/>
      </c>
      <c r="U72" s="23" t="str">
        <f ca="1">IF(AND(U$9&lt;&gt;"",$O72),SUM(Score,U71),"")</f>
        <v/>
      </c>
      <c r="V72" s="23" t="str">
        <f ca="1">IF(AND(V$9&lt;&gt;"",$O72),SUM(Score,V71),"")</f>
        <v/>
      </c>
      <c r="W72" s="23" t="str">
        <f ca="1">IF(AND(W$9&lt;&gt;"",$O72),SUM(Score,W71),"")</f>
        <v/>
      </c>
      <c r="X72" s="24" t="str">
        <f ca="1">IF(AND(X$9&lt;&gt;"",$O72),SUM(Score,X71),"")</f>
        <v/>
      </c>
    </row>
    <row r="73" spans="1:24" x14ac:dyDescent="0.25">
      <c r="A73" s="1"/>
      <c r="B73" s="1"/>
      <c r="C73" s="1"/>
      <c r="D73" s="1"/>
      <c r="E73" s="1"/>
      <c r="F73" s="15"/>
      <c r="G73" s="15"/>
      <c r="H73" s="17"/>
      <c r="I73" s="17"/>
      <c r="J73" s="1"/>
      <c r="K73" s="54" t="str">
        <f t="shared" si="3"/>
        <v/>
      </c>
      <c r="L73" s="15" t="str">
        <f>IF(O73,Points,"")</f>
        <v/>
      </c>
      <c r="M73" s="17"/>
      <c r="O73" t="b">
        <f t="shared" si="4"/>
        <v>0</v>
      </c>
      <c r="P73">
        <f t="shared" si="5"/>
        <v>-1</v>
      </c>
      <c r="Q73" s="22" t="str">
        <f t="shared" si="6"/>
        <v/>
      </c>
      <c r="R73" s="23" t="str">
        <f ca="1">IF(AND(R$9&lt;&gt;"",$O73),SUM(Score,R72),"")</f>
        <v/>
      </c>
      <c r="S73" s="23" t="str">
        <f ca="1">IF(AND(S$9&lt;&gt;"",$O73),SUM(Score,S72),"")</f>
        <v/>
      </c>
      <c r="T73" s="23" t="str">
        <f ca="1">IF(AND(T$9&lt;&gt;"",$O73),SUM(Score,T72),"")</f>
        <v/>
      </c>
      <c r="U73" s="23" t="str">
        <f ca="1">IF(AND(U$9&lt;&gt;"",$O73),SUM(Score,U72),"")</f>
        <v/>
      </c>
      <c r="V73" s="23" t="str">
        <f ca="1">IF(AND(V$9&lt;&gt;"",$O73),SUM(Score,V72),"")</f>
        <v/>
      </c>
      <c r="W73" s="23" t="str">
        <f ca="1">IF(AND(W$9&lt;&gt;"",$O73),SUM(Score,W72),"")</f>
        <v/>
      </c>
      <c r="X73" s="24" t="str">
        <f ca="1">IF(AND(X$9&lt;&gt;"",$O73),SUM(Score,X72),"")</f>
        <v/>
      </c>
    </row>
    <row r="74" spans="1:24" x14ac:dyDescent="0.25">
      <c r="A74" s="1"/>
      <c r="B74" s="1"/>
      <c r="C74" s="1"/>
      <c r="D74" s="1"/>
      <c r="E74" s="1"/>
      <c r="F74" s="15"/>
      <c r="G74" s="15"/>
      <c r="H74" s="17"/>
      <c r="I74" s="17"/>
      <c r="J74" s="1"/>
      <c r="K74" s="54" t="str">
        <f t="shared" si="3"/>
        <v/>
      </c>
      <c r="L74" s="15" t="str">
        <f>IF(O74,Points,"")</f>
        <v/>
      </c>
      <c r="M74" s="17"/>
      <c r="O74" t="b">
        <f t="shared" si="4"/>
        <v>0</v>
      </c>
      <c r="P74">
        <f t="shared" si="5"/>
        <v>-1</v>
      </c>
      <c r="Q74" s="22" t="str">
        <f t="shared" ref="Q74:Q105" si="7">IF(O74,IF(CtrlScor,"Err",ROW(65:65)),"")</f>
        <v/>
      </c>
      <c r="R74" s="23" t="str">
        <f ca="1">IF(AND(R$9&lt;&gt;"",$O74),SUM(Score,R73),"")</f>
        <v/>
      </c>
      <c r="S74" s="23" t="str">
        <f ca="1">IF(AND(S$9&lt;&gt;"",$O74),SUM(Score,S73),"")</f>
        <v/>
      </c>
      <c r="T74" s="23" t="str">
        <f ca="1">IF(AND(T$9&lt;&gt;"",$O74),SUM(Score,T73),"")</f>
        <v/>
      </c>
      <c r="U74" s="23" t="str">
        <f ca="1">IF(AND(U$9&lt;&gt;"",$O74),SUM(Score,U73),"")</f>
        <v/>
      </c>
      <c r="V74" s="23" t="str">
        <f ca="1">IF(AND(V$9&lt;&gt;"",$O74),SUM(Score,V73),"")</f>
        <v/>
      </c>
      <c r="W74" s="23" t="str">
        <f ca="1">IF(AND(W$9&lt;&gt;"",$O74),SUM(Score,W73),"")</f>
        <v/>
      </c>
      <c r="X74" s="24" t="str">
        <f ca="1">IF(AND(X$9&lt;&gt;"",$O74),SUM(Score,X73),"")</f>
        <v/>
      </c>
    </row>
    <row r="75" spans="1:24" x14ac:dyDescent="0.25">
      <c r="A75" s="1"/>
      <c r="B75" s="1"/>
      <c r="C75" s="1"/>
      <c r="D75" s="1"/>
      <c r="E75" s="1"/>
      <c r="F75" s="15"/>
      <c r="G75" s="15"/>
      <c r="H75" s="17"/>
      <c r="I75" s="17"/>
      <c r="J75" s="1"/>
      <c r="K75" s="54" t="str">
        <f t="shared" ref="K75:K93" si="8">IF(O75,IF(P75&gt;0,CHAR(67),CHAR(68)),"")</f>
        <v/>
      </c>
      <c r="L75" s="15" t="str">
        <f>IF(O75,Points,"")</f>
        <v/>
      </c>
      <c r="M75" s="17"/>
      <c r="O75" t="b">
        <f t="shared" ref="O75:O93" si="9">SUMPRODUCT(--(A75:B75&lt;&gt;""))+SUMPRODUCT(--(F75:G75&lt;&gt;""))=4</f>
        <v>0</v>
      </c>
      <c r="P75">
        <f t="shared" ref="P75:P93" si="10">IF(F75&gt;=VLOOKUP(G75,Oud,2,FALSE),1,-1)</f>
        <v>-1</v>
      </c>
      <c r="Q75" s="22" t="str">
        <f t="shared" si="7"/>
        <v/>
      </c>
      <c r="R75" s="23" t="str">
        <f ca="1">IF(AND(R$9&lt;&gt;"",$O75),SUM(Score,R74),"")</f>
        <v/>
      </c>
      <c r="S75" s="23" t="str">
        <f ca="1">IF(AND(S$9&lt;&gt;"",$O75),SUM(Score,S74),"")</f>
        <v/>
      </c>
      <c r="T75" s="23" t="str">
        <f ca="1">IF(AND(T$9&lt;&gt;"",$O75),SUM(Score,T74),"")</f>
        <v/>
      </c>
      <c r="U75" s="23" t="str">
        <f ca="1">IF(AND(U$9&lt;&gt;"",$O75),SUM(Score,U74),"")</f>
        <v/>
      </c>
      <c r="V75" s="23" t="str">
        <f ca="1">IF(AND(V$9&lt;&gt;"",$O75),SUM(Score,V74),"")</f>
        <v/>
      </c>
      <c r="W75" s="23" t="str">
        <f ca="1">IF(AND(W$9&lt;&gt;"",$O75),SUM(Score,W74),"")</f>
        <v/>
      </c>
      <c r="X75" s="24" t="str">
        <f ca="1">IF(AND(X$9&lt;&gt;"",$O75),SUM(Score,X74),"")</f>
        <v/>
      </c>
    </row>
    <row r="76" spans="1:24" x14ac:dyDescent="0.25">
      <c r="A76" s="1"/>
      <c r="B76" s="1"/>
      <c r="C76" s="1"/>
      <c r="D76" s="1"/>
      <c r="E76" s="1"/>
      <c r="F76" s="15"/>
      <c r="G76" s="15"/>
      <c r="H76" s="17"/>
      <c r="I76" s="17"/>
      <c r="J76" s="1"/>
      <c r="K76" s="54" t="str">
        <f t="shared" si="8"/>
        <v/>
      </c>
      <c r="L76" s="15" t="str">
        <f>IF(O76,Points,"")</f>
        <v/>
      </c>
      <c r="M76" s="17"/>
      <c r="O76" t="b">
        <f t="shared" si="9"/>
        <v>0</v>
      </c>
      <c r="P76">
        <f t="shared" si="10"/>
        <v>-1</v>
      </c>
      <c r="Q76" s="22" t="str">
        <f t="shared" si="7"/>
        <v/>
      </c>
      <c r="R76" s="23" t="str">
        <f ca="1">IF(AND(R$9&lt;&gt;"",$O76),SUM(Score,R75),"")</f>
        <v/>
      </c>
      <c r="S76" s="23" t="str">
        <f ca="1">IF(AND(S$9&lt;&gt;"",$O76),SUM(Score,S75),"")</f>
        <v/>
      </c>
      <c r="T76" s="23" t="str">
        <f ca="1">IF(AND(T$9&lt;&gt;"",$O76),SUM(Score,T75),"")</f>
        <v/>
      </c>
      <c r="U76" s="23" t="str">
        <f ca="1">IF(AND(U$9&lt;&gt;"",$O76),SUM(Score,U75),"")</f>
        <v/>
      </c>
      <c r="V76" s="23" t="str">
        <f ca="1">IF(AND(V$9&lt;&gt;"",$O76),SUM(Score,V75),"")</f>
        <v/>
      </c>
      <c r="W76" s="23" t="str">
        <f ca="1">IF(AND(W$9&lt;&gt;"",$O76),SUM(Score,W75),"")</f>
        <v/>
      </c>
      <c r="X76" s="24" t="str">
        <f ca="1">IF(AND(X$9&lt;&gt;"",$O76),SUM(Score,X75),"")</f>
        <v/>
      </c>
    </row>
    <row r="77" spans="1:24" x14ac:dyDescent="0.25">
      <c r="A77" s="1"/>
      <c r="B77" s="1"/>
      <c r="C77" s="1"/>
      <c r="D77" s="1"/>
      <c r="E77" s="1"/>
      <c r="F77" s="15"/>
      <c r="G77" s="15"/>
      <c r="H77" s="17"/>
      <c r="I77" s="17"/>
      <c r="J77" s="1"/>
      <c r="K77" s="54" t="str">
        <f t="shared" si="8"/>
        <v/>
      </c>
      <c r="L77" s="15" t="str">
        <f>IF(O77,Points,"")</f>
        <v/>
      </c>
      <c r="M77" s="17"/>
      <c r="O77" t="b">
        <f t="shared" si="9"/>
        <v>0</v>
      </c>
      <c r="P77">
        <f t="shared" si="10"/>
        <v>-1</v>
      </c>
      <c r="Q77" s="22" t="str">
        <f t="shared" si="7"/>
        <v/>
      </c>
      <c r="R77" s="23" t="str">
        <f ca="1">IF(AND(R$9&lt;&gt;"",$O77),SUM(Score,R76),"")</f>
        <v/>
      </c>
      <c r="S77" s="23" t="str">
        <f ca="1">IF(AND(S$9&lt;&gt;"",$O77),SUM(Score,S76),"")</f>
        <v/>
      </c>
      <c r="T77" s="23" t="str">
        <f ca="1">IF(AND(T$9&lt;&gt;"",$O77),SUM(Score,T76),"")</f>
        <v/>
      </c>
      <c r="U77" s="23" t="str">
        <f ca="1">IF(AND(U$9&lt;&gt;"",$O77),SUM(Score,U76),"")</f>
        <v/>
      </c>
      <c r="V77" s="23" t="str">
        <f ca="1">IF(AND(V$9&lt;&gt;"",$O77),SUM(Score,V76),"")</f>
        <v/>
      </c>
      <c r="W77" s="23" t="str">
        <f ca="1">IF(AND(W$9&lt;&gt;"",$O77),SUM(Score,W76),"")</f>
        <v/>
      </c>
      <c r="X77" s="24" t="str">
        <f ca="1">IF(AND(X$9&lt;&gt;"",$O77),SUM(Score,X76),"")</f>
        <v/>
      </c>
    </row>
    <row r="78" spans="1:24" x14ac:dyDescent="0.25">
      <c r="A78" s="1"/>
      <c r="B78" s="1"/>
      <c r="C78" s="1"/>
      <c r="D78" s="1"/>
      <c r="E78" s="1"/>
      <c r="F78" s="15"/>
      <c r="G78" s="15"/>
      <c r="H78" s="17"/>
      <c r="I78" s="17"/>
      <c r="J78" s="1"/>
      <c r="K78" s="54" t="str">
        <f t="shared" si="8"/>
        <v/>
      </c>
      <c r="L78" s="15" t="str">
        <f>IF(O78,Points,"")</f>
        <v/>
      </c>
      <c r="M78" s="17"/>
      <c r="O78" t="b">
        <f t="shared" si="9"/>
        <v>0</v>
      </c>
      <c r="P78">
        <f t="shared" si="10"/>
        <v>-1</v>
      </c>
      <c r="Q78" s="22" t="str">
        <f t="shared" si="7"/>
        <v/>
      </c>
      <c r="R78" s="23" t="str">
        <f ca="1">IF(AND(R$9&lt;&gt;"",$O78),SUM(Score,R77),"")</f>
        <v/>
      </c>
      <c r="S78" s="23" t="str">
        <f ca="1">IF(AND(S$9&lt;&gt;"",$O78),SUM(Score,S77),"")</f>
        <v/>
      </c>
      <c r="T78" s="23" t="str">
        <f ca="1">IF(AND(T$9&lt;&gt;"",$O78),SUM(Score,T77),"")</f>
        <v/>
      </c>
      <c r="U78" s="23" t="str">
        <f ca="1">IF(AND(U$9&lt;&gt;"",$O78),SUM(Score,U77),"")</f>
        <v/>
      </c>
      <c r="V78" s="23" t="str">
        <f ca="1">IF(AND(V$9&lt;&gt;"",$O78),SUM(Score,V77),"")</f>
        <v/>
      </c>
      <c r="W78" s="23" t="str">
        <f ca="1">IF(AND(W$9&lt;&gt;"",$O78),SUM(Score,W77),"")</f>
        <v/>
      </c>
      <c r="X78" s="24" t="str">
        <f ca="1">IF(AND(X$9&lt;&gt;"",$O78),SUM(Score,X77),"")</f>
        <v/>
      </c>
    </row>
    <row r="79" spans="1:24" x14ac:dyDescent="0.25">
      <c r="A79" s="1"/>
      <c r="B79" s="1"/>
      <c r="C79" s="1"/>
      <c r="D79" s="1"/>
      <c r="E79" s="1"/>
      <c r="F79" s="15"/>
      <c r="G79" s="15"/>
      <c r="H79" s="17"/>
      <c r="I79" s="17"/>
      <c r="J79" s="1"/>
      <c r="K79" s="54" t="str">
        <f t="shared" si="8"/>
        <v/>
      </c>
      <c r="L79" s="15" t="str">
        <f>IF(O79,Points,"")</f>
        <v/>
      </c>
      <c r="M79" s="17"/>
      <c r="O79" t="b">
        <f t="shared" si="9"/>
        <v>0</v>
      </c>
      <c r="P79">
        <f t="shared" si="10"/>
        <v>-1</v>
      </c>
      <c r="Q79" s="22" t="str">
        <f t="shared" si="7"/>
        <v/>
      </c>
      <c r="R79" s="23" t="str">
        <f ca="1">IF(AND(R$9&lt;&gt;"",$O79),SUM(Score,R78),"")</f>
        <v/>
      </c>
      <c r="S79" s="23" t="str">
        <f ca="1">IF(AND(S$9&lt;&gt;"",$O79),SUM(Score,S78),"")</f>
        <v/>
      </c>
      <c r="T79" s="23" t="str">
        <f ca="1">IF(AND(T$9&lt;&gt;"",$O79),SUM(Score,T78),"")</f>
        <v/>
      </c>
      <c r="U79" s="23" t="str">
        <f ca="1">IF(AND(U$9&lt;&gt;"",$O79),SUM(Score,U78),"")</f>
        <v/>
      </c>
      <c r="V79" s="23" t="str">
        <f ca="1">IF(AND(V$9&lt;&gt;"",$O79),SUM(Score,V78),"")</f>
        <v/>
      </c>
      <c r="W79" s="23" t="str">
        <f ca="1">IF(AND(W$9&lt;&gt;"",$O79),SUM(Score,W78),"")</f>
        <v/>
      </c>
      <c r="X79" s="24" t="str">
        <f ca="1">IF(AND(X$9&lt;&gt;"",$O79),SUM(Score,X78),"")</f>
        <v/>
      </c>
    </row>
    <row r="80" spans="1:24" x14ac:dyDescent="0.25">
      <c r="A80" s="1"/>
      <c r="B80" s="1"/>
      <c r="C80" s="1"/>
      <c r="D80" s="1"/>
      <c r="E80" s="1"/>
      <c r="F80" s="15"/>
      <c r="G80" s="15"/>
      <c r="H80" s="17"/>
      <c r="I80" s="17"/>
      <c r="J80" s="1"/>
      <c r="K80" s="54" t="str">
        <f t="shared" si="8"/>
        <v/>
      </c>
      <c r="L80" s="15" t="str">
        <f>IF(O80,Points,"")</f>
        <v/>
      </c>
      <c r="M80" s="17"/>
      <c r="O80" t="b">
        <f t="shared" si="9"/>
        <v>0</v>
      </c>
      <c r="P80">
        <f t="shared" si="10"/>
        <v>-1</v>
      </c>
      <c r="Q80" s="22" t="str">
        <f t="shared" si="7"/>
        <v/>
      </c>
      <c r="R80" s="23" t="str">
        <f ca="1">IF(AND(R$9&lt;&gt;"",$O80),SUM(Score,R79),"")</f>
        <v/>
      </c>
      <c r="S80" s="23" t="str">
        <f ca="1">IF(AND(S$9&lt;&gt;"",$O80),SUM(Score,S79),"")</f>
        <v/>
      </c>
      <c r="T80" s="23" t="str">
        <f ca="1">IF(AND(T$9&lt;&gt;"",$O80),SUM(Score,T79),"")</f>
        <v/>
      </c>
      <c r="U80" s="23" t="str">
        <f ca="1">IF(AND(U$9&lt;&gt;"",$O80),SUM(Score,U79),"")</f>
        <v/>
      </c>
      <c r="V80" s="23" t="str">
        <f ca="1">IF(AND(V$9&lt;&gt;"",$O80),SUM(Score,V79),"")</f>
        <v/>
      </c>
      <c r="W80" s="23" t="str">
        <f ca="1">IF(AND(W$9&lt;&gt;"",$O80),SUM(Score,W79),"")</f>
        <v/>
      </c>
      <c r="X80" s="24" t="str">
        <f ca="1">IF(AND(X$9&lt;&gt;"",$O80),SUM(Score,X79),"")</f>
        <v/>
      </c>
    </row>
    <row r="81" spans="1:24" x14ac:dyDescent="0.25">
      <c r="A81" s="1"/>
      <c r="B81" s="1"/>
      <c r="C81" s="1"/>
      <c r="D81" s="1"/>
      <c r="E81" s="1"/>
      <c r="F81" s="15"/>
      <c r="G81" s="15"/>
      <c r="H81" s="17"/>
      <c r="I81" s="17"/>
      <c r="J81" s="1"/>
      <c r="K81" s="54" t="str">
        <f t="shared" si="8"/>
        <v/>
      </c>
      <c r="L81" s="15" t="str">
        <f>IF(O81,Points,"")</f>
        <v/>
      </c>
      <c r="M81" s="17"/>
      <c r="O81" t="b">
        <f t="shared" si="9"/>
        <v>0</v>
      </c>
      <c r="P81">
        <f t="shared" si="10"/>
        <v>-1</v>
      </c>
      <c r="Q81" s="22" t="str">
        <f t="shared" si="7"/>
        <v/>
      </c>
      <c r="R81" s="23" t="str">
        <f ca="1">IF(AND(R$9&lt;&gt;"",$O81),SUM(Score,R80),"")</f>
        <v/>
      </c>
      <c r="S81" s="23" t="str">
        <f ca="1">IF(AND(S$9&lt;&gt;"",$O81),SUM(Score,S80),"")</f>
        <v/>
      </c>
      <c r="T81" s="23" t="str">
        <f ca="1">IF(AND(T$9&lt;&gt;"",$O81),SUM(Score,T80),"")</f>
        <v/>
      </c>
      <c r="U81" s="23" t="str">
        <f ca="1">IF(AND(U$9&lt;&gt;"",$O81),SUM(Score,U80),"")</f>
        <v/>
      </c>
      <c r="V81" s="23" t="str">
        <f ca="1">IF(AND(V$9&lt;&gt;"",$O81),SUM(Score,V80),"")</f>
        <v/>
      </c>
      <c r="W81" s="23" t="str">
        <f ca="1">IF(AND(W$9&lt;&gt;"",$O81),SUM(Score,W80),"")</f>
        <v/>
      </c>
      <c r="X81" s="24" t="str">
        <f ca="1">IF(AND(X$9&lt;&gt;"",$O81),SUM(Score,X80),"")</f>
        <v/>
      </c>
    </row>
    <row r="82" spans="1:24" x14ac:dyDescent="0.25">
      <c r="A82" s="1"/>
      <c r="B82" s="1"/>
      <c r="C82" s="1"/>
      <c r="D82" s="1"/>
      <c r="E82" s="1"/>
      <c r="F82" s="15"/>
      <c r="G82" s="15"/>
      <c r="H82" s="17"/>
      <c r="I82" s="17"/>
      <c r="J82" s="1"/>
      <c r="K82" s="54" t="str">
        <f t="shared" si="8"/>
        <v/>
      </c>
      <c r="L82" s="15" t="str">
        <f>IF(O82,Points,"")</f>
        <v/>
      </c>
      <c r="M82" s="17"/>
      <c r="O82" t="b">
        <f t="shared" si="9"/>
        <v>0</v>
      </c>
      <c r="P82">
        <f t="shared" si="10"/>
        <v>-1</v>
      </c>
      <c r="Q82" s="22" t="str">
        <f t="shared" si="7"/>
        <v/>
      </c>
      <c r="R82" s="23" t="str">
        <f ca="1">IF(AND(R$9&lt;&gt;"",$O82),SUM(Score,R81),"")</f>
        <v/>
      </c>
      <c r="S82" s="23" t="str">
        <f ca="1">IF(AND(S$9&lt;&gt;"",$O82),SUM(Score,S81),"")</f>
        <v/>
      </c>
      <c r="T82" s="23" t="str">
        <f ca="1">IF(AND(T$9&lt;&gt;"",$O82),SUM(Score,T81),"")</f>
        <v/>
      </c>
      <c r="U82" s="23" t="str">
        <f ca="1">IF(AND(U$9&lt;&gt;"",$O82),SUM(Score,U81),"")</f>
        <v/>
      </c>
      <c r="V82" s="23" t="str">
        <f ca="1">IF(AND(V$9&lt;&gt;"",$O82),SUM(Score,V81),"")</f>
        <v/>
      </c>
      <c r="W82" s="23" t="str">
        <f ca="1">IF(AND(W$9&lt;&gt;"",$O82),SUM(Score,W81),"")</f>
        <v/>
      </c>
      <c r="X82" s="24" t="str">
        <f ca="1">IF(AND(X$9&lt;&gt;"",$O82),SUM(Score,X81),"")</f>
        <v/>
      </c>
    </row>
    <row r="83" spans="1:24" x14ac:dyDescent="0.25">
      <c r="A83" s="1"/>
      <c r="B83" s="1"/>
      <c r="C83" s="1"/>
      <c r="D83" s="1"/>
      <c r="E83" s="1"/>
      <c r="F83" s="15"/>
      <c r="G83" s="15"/>
      <c r="H83" s="17"/>
      <c r="I83" s="17"/>
      <c r="J83" s="1"/>
      <c r="K83" s="54" t="str">
        <f t="shared" si="8"/>
        <v/>
      </c>
      <c r="L83" s="15" t="str">
        <f>IF(O83,Points,"")</f>
        <v/>
      </c>
      <c r="M83" s="17"/>
      <c r="O83" t="b">
        <f t="shared" si="9"/>
        <v>0</v>
      </c>
      <c r="P83">
        <f t="shared" si="10"/>
        <v>-1</v>
      </c>
      <c r="Q83" s="22" t="str">
        <f t="shared" si="7"/>
        <v/>
      </c>
      <c r="R83" s="23" t="str">
        <f ca="1">IF(AND(R$9&lt;&gt;"",$O83),SUM(Score,R82),"")</f>
        <v/>
      </c>
      <c r="S83" s="23" t="str">
        <f ca="1">IF(AND(S$9&lt;&gt;"",$O83),SUM(Score,S82),"")</f>
        <v/>
      </c>
      <c r="T83" s="23" t="str">
        <f ca="1">IF(AND(T$9&lt;&gt;"",$O83),SUM(Score,T82),"")</f>
        <v/>
      </c>
      <c r="U83" s="23" t="str">
        <f ca="1">IF(AND(U$9&lt;&gt;"",$O83),SUM(Score,U82),"")</f>
        <v/>
      </c>
      <c r="V83" s="23" t="str">
        <f ca="1">IF(AND(V$9&lt;&gt;"",$O83),SUM(Score,V82),"")</f>
        <v/>
      </c>
      <c r="W83" s="23" t="str">
        <f ca="1">IF(AND(W$9&lt;&gt;"",$O83),SUM(Score,W82),"")</f>
        <v/>
      </c>
      <c r="X83" s="24" t="str">
        <f ca="1">IF(AND(X$9&lt;&gt;"",$O83),SUM(Score,X82),"")</f>
        <v/>
      </c>
    </row>
    <row r="84" spans="1:24" x14ac:dyDescent="0.25">
      <c r="A84" s="1"/>
      <c r="B84" s="1"/>
      <c r="C84" s="1"/>
      <c r="D84" s="1"/>
      <c r="E84" s="1"/>
      <c r="F84" s="15"/>
      <c r="G84" s="15"/>
      <c r="H84" s="17"/>
      <c r="I84" s="17"/>
      <c r="J84" s="1"/>
      <c r="K84" s="54" t="str">
        <f t="shared" si="8"/>
        <v/>
      </c>
      <c r="L84" s="15" t="str">
        <f>IF(O84,Points,"")</f>
        <v/>
      </c>
      <c r="M84" s="17"/>
      <c r="O84" t="b">
        <f t="shared" si="9"/>
        <v>0</v>
      </c>
      <c r="P84">
        <f t="shared" si="10"/>
        <v>-1</v>
      </c>
      <c r="Q84" s="22" t="str">
        <f t="shared" si="7"/>
        <v/>
      </c>
      <c r="R84" s="23" t="str">
        <f ca="1">IF(AND(R$9&lt;&gt;"",$O84),SUM(Score,R83),"")</f>
        <v/>
      </c>
      <c r="S84" s="23" t="str">
        <f ca="1">IF(AND(S$9&lt;&gt;"",$O84),SUM(Score,S83),"")</f>
        <v/>
      </c>
      <c r="T84" s="23" t="str">
        <f ca="1">IF(AND(T$9&lt;&gt;"",$O84),SUM(Score,T83),"")</f>
        <v/>
      </c>
      <c r="U84" s="23" t="str">
        <f ca="1">IF(AND(U$9&lt;&gt;"",$O84),SUM(Score,U83),"")</f>
        <v/>
      </c>
      <c r="V84" s="23" t="str">
        <f ca="1">IF(AND(V$9&lt;&gt;"",$O84),SUM(Score,V83),"")</f>
        <v/>
      </c>
      <c r="W84" s="23" t="str">
        <f ca="1">IF(AND(W$9&lt;&gt;"",$O84),SUM(Score,W83),"")</f>
        <v/>
      </c>
      <c r="X84" s="24" t="str">
        <f ca="1">IF(AND(X$9&lt;&gt;"",$O84),SUM(Score,X83),"")</f>
        <v/>
      </c>
    </row>
    <row r="85" spans="1:24" x14ac:dyDescent="0.25">
      <c r="A85" s="1"/>
      <c r="B85" s="1"/>
      <c r="C85" s="1"/>
      <c r="D85" s="1"/>
      <c r="E85" s="1"/>
      <c r="F85" s="15"/>
      <c r="G85" s="15"/>
      <c r="H85" s="17"/>
      <c r="I85" s="17"/>
      <c r="J85" s="1"/>
      <c r="K85" s="54" t="str">
        <f t="shared" si="8"/>
        <v/>
      </c>
      <c r="L85" s="15" t="str">
        <f>IF(O85,Points,"")</f>
        <v/>
      </c>
      <c r="M85" s="17"/>
      <c r="O85" t="b">
        <f t="shared" si="9"/>
        <v>0</v>
      </c>
      <c r="P85">
        <f t="shared" si="10"/>
        <v>-1</v>
      </c>
      <c r="Q85" s="22" t="str">
        <f t="shared" si="7"/>
        <v/>
      </c>
      <c r="R85" s="23" t="str">
        <f ca="1">IF(AND(R$9&lt;&gt;"",$O85),SUM(Score,R84),"")</f>
        <v/>
      </c>
      <c r="S85" s="23" t="str">
        <f ca="1">IF(AND(S$9&lt;&gt;"",$O85),SUM(Score,S84),"")</f>
        <v/>
      </c>
      <c r="T85" s="23" t="str">
        <f ca="1">IF(AND(T$9&lt;&gt;"",$O85),SUM(Score,T84),"")</f>
        <v/>
      </c>
      <c r="U85" s="23" t="str">
        <f ca="1">IF(AND(U$9&lt;&gt;"",$O85),SUM(Score,U84),"")</f>
        <v/>
      </c>
      <c r="V85" s="23" t="str">
        <f ca="1">IF(AND(V$9&lt;&gt;"",$O85),SUM(Score,V84),"")</f>
        <v/>
      </c>
      <c r="W85" s="23" t="str">
        <f ca="1">IF(AND(W$9&lt;&gt;"",$O85),SUM(Score,W84),"")</f>
        <v/>
      </c>
      <c r="X85" s="24" t="str">
        <f ca="1">IF(AND(X$9&lt;&gt;"",$O85),SUM(Score,X84),"")</f>
        <v/>
      </c>
    </row>
    <row r="86" spans="1:24" x14ac:dyDescent="0.25">
      <c r="A86" s="1"/>
      <c r="B86" s="1"/>
      <c r="C86" s="1"/>
      <c r="D86" s="1"/>
      <c r="E86" s="1"/>
      <c r="F86" s="15"/>
      <c r="G86" s="15"/>
      <c r="H86" s="17"/>
      <c r="I86" s="17"/>
      <c r="J86" s="1"/>
      <c r="K86" s="54" t="str">
        <f t="shared" si="8"/>
        <v/>
      </c>
      <c r="L86" s="15" t="str">
        <f>IF(O86,Points,"")</f>
        <v/>
      </c>
      <c r="M86" s="17"/>
      <c r="O86" t="b">
        <f t="shared" si="9"/>
        <v>0</v>
      </c>
      <c r="P86">
        <f t="shared" si="10"/>
        <v>-1</v>
      </c>
      <c r="Q86" s="22" t="str">
        <f t="shared" si="7"/>
        <v/>
      </c>
      <c r="R86" s="23" t="str">
        <f ca="1">IF(AND(R$9&lt;&gt;"",$O86),SUM(Score,R85),"")</f>
        <v/>
      </c>
      <c r="S86" s="23" t="str">
        <f ca="1">IF(AND(S$9&lt;&gt;"",$O86),SUM(Score,S85),"")</f>
        <v/>
      </c>
      <c r="T86" s="23" t="str">
        <f ca="1">IF(AND(T$9&lt;&gt;"",$O86),SUM(Score,T85),"")</f>
        <v/>
      </c>
      <c r="U86" s="23" t="str">
        <f ca="1">IF(AND(U$9&lt;&gt;"",$O86),SUM(Score,U85),"")</f>
        <v/>
      </c>
      <c r="V86" s="23" t="str">
        <f ca="1">IF(AND(V$9&lt;&gt;"",$O86),SUM(Score,V85),"")</f>
        <v/>
      </c>
      <c r="W86" s="23" t="str">
        <f ca="1">IF(AND(W$9&lt;&gt;"",$O86),SUM(Score,W85),"")</f>
        <v/>
      </c>
      <c r="X86" s="24" t="str">
        <f ca="1">IF(AND(X$9&lt;&gt;"",$O86),SUM(Score,X85),"")</f>
        <v/>
      </c>
    </row>
    <row r="87" spans="1:24" x14ac:dyDescent="0.25">
      <c r="A87" s="1"/>
      <c r="B87" s="1"/>
      <c r="C87" s="1"/>
      <c r="D87" s="1"/>
      <c r="E87" s="1"/>
      <c r="F87" s="15"/>
      <c r="G87" s="15"/>
      <c r="H87" s="17"/>
      <c r="I87" s="17"/>
      <c r="J87" s="1"/>
      <c r="K87" s="54" t="str">
        <f t="shared" si="8"/>
        <v/>
      </c>
      <c r="L87" s="15" t="str">
        <f>IF(O87,Points,"")</f>
        <v/>
      </c>
      <c r="M87" s="17"/>
      <c r="O87" t="b">
        <f t="shared" si="9"/>
        <v>0</v>
      </c>
      <c r="P87">
        <f t="shared" si="10"/>
        <v>-1</v>
      </c>
      <c r="Q87" s="22" t="str">
        <f t="shared" si="7"/>
        <v/>
      </c>
      <c r="R87" s="23" t="str">
        <f ca="1">IF(AND(R$9&lt;&gt;"",$O87),SUM(Score,R86),"")</f>
        <v/>
      </c>
      <c r="S87" s="23" t="str">
        <f ca="1">IF(AND(S$9&lt;&gt;"",$O87),SUM(Score,S86),"")</f>
        <v/>
      </c>
      <c r="T87" s="23" t="str">
        <f ca="1">IF(AND(T$9&lt;&gt;"",$O87),SUM(Score,T86),"")</f>
        <v/>
      </c>
      <c r="U87" s="23" t="str">
        <f ca="1">IF(AND(U$9&lt;&gt;"",$O87),SUM(Score,U86),"")</f>
        <v/>
      </c>
      <c r="V87" s="23" t="str">
        <f ca="1">IF(AND(V$9&lt;&gt;"",$O87),SUM(Score,V86),"")</f>
        <v/>
      </c>
      <c r="W87" s="23" t="str">
        <f ca="1">IF(AND(W$9&lt;&gt;"",$O87),SUM(Score,W86),"")</f>
        <v/>
      </c>
      <c r="X87" s="24" t="str">
        <f ca="1">IF(AND(X$9&lt;&gt;"",$O87),SUM(Score,X86),"")</f>
        <v/>
      </c>
    </row>
    <row r="88" spans="1:24" x14ac:dyDescent="0.25">
      <c r="A88" s="1"/>
      <c r="B88" s="1"/>
      <c r="C88" s="1"/>
      <c r="D88" s="1"/>
      <c r="E88" s="1"/>
      <c r="F88" s="15"/>
      <c r="G88" s="15"/>
      <c r="H88" s="17"/>
      <c r="I88" s="17"/>
      <c r="J88" s="1"/>
      <c r="K88" s="54" t="str">
        <f t="shared" si="8"/>
        <v/>
      </c>
      <c r="L88" s="15" t="str">
        <f>IF(O88,Points,"")</f>
        <v/>
      </c>
      <c r="M88" s="17"/>
      <c r="O88" t="b">
        <f t="shared" si="9"/>
        <v>0</v>
      </c>
      <c r="P88">
        <f t="shared" si="10"/>
        <v>-1</v>
      </c>
      <c r="Q88" s="22" t="str">
        <f t="shared" si="7"/>
        <v/>
      </c>
      <c r="R88" s="23" t="str">
        <f ca="1">IF(AND(R$9&lt;&gt;"",$O88),SUM(Score,R87),"")</f>
        <v/>
      </c>
      <c r="S88" s="23" t="str">
        <f ca="1">IF(AND(S$9&lt;&gt;"",$O88),SUM(Score,S87),"")</f>
        <v/>
      </c>
      <c r="T88" s="23" t="str">
        <f ca="1">IF(AND(T$9&lt;&gt;"",$O88),SUM(Score,T87),"")</f>
        <v/>
      </c>
      <c r="U88" s="23" t="str">
        <f ca="1">IF(AND(U$9&lt;&gt;"",$O88),SUM(Score,U87),"")</f>
        <v/>
      </c>
      <c r="V88" s="23" t="str">
        <f ca="1">IF(AND(V$9&lt;&gt;"",$O88),SUM(Score,V87),"")</f>
        <v/>
      </c>
      <c r="W88" s="23" t="str">
        <f ca="1">IF(AND(W$9&lt;&gt;"",$O88),SUM(Score,W87),"")</f>
        <v/>
      </c>
      <c r="X88" s="24" t="str">
        <f ca="1">IF(AND(X$9&lt;&gt;"",$O88),SUM(Score,X87),"")</f>
        <v/>
      </c>
    </row>
    <row r="89" spans="1:24" x14ac:dyDescent="0.25">
      <c r="A89" s="1"/>
      <c r="B89" s="1"/>
      <c r="C89" s="1"/>
      <c r="D89" s="1"/>
      <c r="E89" s="1"/>
      <c r="F89" s="15"/>
      <c r="G89" s="15"/>
      <c r="H89" s="17"/>
      <c r="I89" s="17"/>
      <c r="J89" s="1"/>
      <c r="K89" s="54" t="str">
        <f t="shared" si="8"/>
        <v/>
      </c>
      <c r="L89" s="15" t="str">
        <f>IF(O89,Points,"")</f>
        <v/>
      </c>
      <c r="M89" s="17"/>
      <c r="O89" t="b">
        <f t="shared" si="9"/>
        <v>0</v>
      </c>
      <c r="P89">
        <f t="shared" si="10"/>
        <v>-1</v>
      </c>
      <c r="Q89" s="22" t="str">
        <f t="shared" si="7"/>
        <v/>
      </c>
      <c r="R89" s="23" t="str">
        <f ca="1">IF(AND(R$9&lt;&gt;"",$O89),SUM(Score,R88),"")</f>
        <v/>
      </c>
      <c r="S89" s="23" t="str">
        <f ca="1">IF(AND(S$9&lt;&gt;"",$O89),SUM(Score,S88),"")</f>
        <v/>
      </c>
      <c r="T89" s="23" t="str">
        <f ca="1">IF(AND(T$9&lt;&gt;"",$O89),SUM(Score,T88),"")</f>
        <v/>
      </c>
      <c r="U89" s="23" t="str">
        <f ca="1">IF(AND(U$9&lt;&gt;"",$O89),SUM(Score,U88),"")</f>
        <v/>
      </c>
      <c r="V89" s="23" t="str">
        <f ca="1">IF(AND(V$9&lt;&gt;"",$O89),SUM(Score,V88),"")</f>
        <v/>
      </c>
      <c r="W89" s="23" t="str">
        <f ca="1">IF(AND(W$9&lt;&gt;"",$O89),SUM(Score,W88),"")</f>
        <v/>
      </c>
      <c r="X89" s="24" t="str">
        <f ca="1">IF(AND(X$9&lt;&gt;"",$O89),SUM(Score,X88),"")</f>
        <v/>
      </c>
    </row>
    <row r="90" spans="1:24" x14ac:dyDescent="0.25">
      <c r="A90" s="1"/>
      <c r="B90" s="1"/>
      <c r="C90" s="1"/>
      <c r="D90" s="1"/>
      <c r="E90" s="1"/>
      <c r="F90" s="15"/>
      <c r="G90" s="15"/>
      <c r="H90" s="17"/>
      <c r="I90" s="17"/>
      <c r="J90" s="1"/>
      <c r="K90" s="54" t="str">
        <f t="shared" si="8"/>
        <v/>
      </c>
      <c r="L90" s="15" t="str">
        <f>IF(O90,Points,"")</f>
        <v/>
      </c>
      <c r="M90" s="17"/>
      <c r="O90" t="b">
        <f t="shared" si="9"/>
        <v>0</v>
      </c>
      <c r="P90">
        <f t="shared" si="10"/>
        <v>-1</v>
      </c>
      <c r="Q90" s="22" t="str">
        <f t="shared" si="7"/>
        <v/>
      </c>
      <c r="R90" s="23" t="str">
        <f ca="1">IF(AND(R$9&lt;&gt;"",$O90),SUM(Score,R89),"")</f>
        <v/>
      </c>
      <c r="S90" s="23" t="str">
        <f ca="1">IF(AND(S$9&lt;&gt;"",$O90),SUM(Score,S89),"")</f>
        <v/>
      </c>
      <c r="T90" s="23" t="str">
        <f ca="1">IF(AND(T$9&lt;&gt;"",$O90),SUM(Score,T89),"")</f>
        <v/>
      </c>
      <c r="U90" s="23" t="str">
        <f ca="1">IF(AND(U$9&lt;&gt;"",$O90),SUM(Score,U89),"")</f>
        <v/>
      </c>
      <c r="V90" s="23" t="str">
        <f ca="1">IF(AND(V$9&lt;&gt;"",$O90),SUM(Score,V89),"")</f>
        <v/>
      </c>
      <c r="W90" s="23" t="str">
        <f ca="1">IF(AND(W$9&lt;&gt;"",$O90),SUM(Score,W89),"")</f>
        <v/>
      </c>
      <c r="X90" s="24" t="str">
        <f ca="1">IF(AND(X$9&lt;&gt;"",$O90),SUM(Score,X89),"")</f>
        <v/>
      </c>
    </row>
    <row r="91" spans="1:24" x14ac:dyDescent="0.25">
      <c r="A91" s="1"/>
      <c r="B91" s="1"/>
      <c r="C91" s="1"/>
      <c r="D91" s="1"/>
      <c r="E91" s="1"/>
      <c r="F91" s="15"/>
      <c r="G91" s="15"/>
      <c r="H91" s="17"/>
      <c r="I91" s="17"/>
      <c r="J91" s="1"/>
      <c r="K91" s="54" t="str">
        <f t="shared" si="8"/>
        <v/>
      </c>
      <c r="L91" s="15" t="str">
        <f>IF(O91,Points,"")</f>
        <v/>
      </c>
      <c r="M91" s="17"/>
      <c r="O91" t="b">
        <f t="shared" si="9"/>
        <v>0</v>
      </c>
      <c r="P91">
        <f t="shared" si="10"/>
        <v>-1</v>
      </c>
      <c r="Q91" s="22" t="str">
        <f t="shared" si="7"/>
        <v/>
      </c>
      <c r="R91" s="23" t="str">
        <f ca="1">IF(AND(R$9&lt;&gt;"",$O91),SUM(Score,R90),"")</f>
        <v/>
      </c>
      <c r="S91" s="23" t="str">
        <f ca="1">IF(AND(S$9&lt;&gt;"",$O91),SUM(Score,S90),"")</f>
        <v/>
      </c>
      <c r="T91" s="23" t="str">
        <f ca="1">IF(AND(T$9&lt;&gt;"",$O91),SUM(Score,T90),"")</f>
        <v/>
      </c>
      <c r="U91" s="23" t="str">
        <f ca="1">IF(AND(U$9&lt;&gt;"",$O91),SUM(Score,U90),"")</f>
        <v/>
      </c>
      <c r="V91" s="23" t="str">
        <f ca="1">IF(AND(V$9&lt;&gt;"",$O91),SUM(Score,V90),"")</f>
        <v/>
      </c>
      <c r="W91" s="23" t="str">
        <f ca="1">IF(AND(W$9&lt;&gt;"",$O91),SUM(Score,W90),"")</f>
        <v/>
      </c>
      <c r="X91" s="24" t="str">
        <f ca="1">IF(AND(X$9&lt;&gt;"",$O91),SUM(Score,X90),"")</f>
        <v/>
      </c>
    </row>
    <row r="92" spans="1:24" x14ac:dyDescent="0.25">
      <c r="A92" s="1"/>
      <c r="B92" s="1"/>
      <c r="C92" s="1"/>
      <c r="D92" s="1"/>
      <c r="E92" s="1"/>
      <c r="F92" s="15"/>
      <c r="G92" s="15"/>
      <c r="H92" s="17"/>
      <c r="I92" s="17"/>
      <c r="J92" s="1"/>
      <c r="K92" s="54" t="str">
        <f t="shared" si="8"/>
        <v/>
      </c>
      <c r="L92" s="15" t="str">
        <f>IF(O92,Points,"")</f>
        <v/>
      </c>
      <c r="M92" s="17"/>
      <c r="O92" t="b">
        <f t="shared" si="9"/>
        <v>0</v>
      </c>
      <c r="P92">
        <f t="shared" si="10"/>
        <v>-1</v>
      </c>
      <c r="Q92" s="22" t="str">
        <f t="shared" si="7"/>
        <v/>
      </c>
      <c r="R92" s="23" t="str">
        <f ca="1">IF(AND(R$9&lt;&gt;"",$O92),SUM(Score,R91),"")</f>
        <v/>
      </c>
      <c r="S92" s="23" t="str">
        <f ca="1">IF(AND(S$9&lt;&gt;"",$O92),SUM(Score,S91),"")</f>
        <v/>
      </c>
      <c r="T92" s="23" t="str">
        <f ca="1">IF(AND(T$9&lt;&gt;"",$O92),SUM(Score,T91),"")</f>
        <v/>
      </c>
      <c r="U92" s="23" t="str">
        <f ca="1">IF(AND(U$9&lt;&gt;"",$O92),SUM(Score,U91),"")</f>
        <v/>
      </c>
      <c r="V92" s="23" t="str">
        <f ca="1">IF(AND(V$9&lt;&gt;"",$O92),SUM(Score,V91),"")</f>
        <v/>
      </c>
      <c r="W92" s="23" t="str">
        <f ca="1">IF(AND(W$9&lt;&gt;"",$O92),SUM(Score,W91),"")</f>
        <v/>
      </c>
      <c r="X92" s="24" t="str">
        <f ca="1">IF(AND(X$9&lt;&gt;"",$O92),SUM(Score,X91),"")</f>
        <v/>
      </c>
    </row>
    <row r="93" spans="1:24" ht="15.75" thickBot="1" x14ac:dyDescent="0.3">
      <c r="A93" s="1"/>
      <c r="B93" s="1"/>
      <c r="C93" s="1"/>
      <c r="D93" s="1"/>
      <c r="E93" s="1"/>
      <c r="F93" s="15"/>
      <c r="G93" s="15"/>
      <c r="H93" s="17"/>
      <c r="I93" s="17"/>
      <c r="J93" s="1"/>
      <c r="K93" s="54" t="str">
        <f t="shared" si="8"/>
        <v/>
      </c>
      <c r="L93" s="15" t="str">
        <f>IF(O93,Points,"")</f>
        <v/>
      </c>
      <c r="M93" s="17"/>
      <c r="O93" t="b">
        <f t="shared" si="9"/>
        <v>0</v>
      </c>
      <c r="P93">
        <f t="shared" si="10"/>
        <v>-1</v>
      </c>
      <c r="Q93" s="25" t="str">
        <f t="shared" si="7"/>
        <v/>
      </c>
      <c r="R93" s="26" t="str">
        <f ca="1">IF(AND(R$9&lt;&gt;"",$O93),SUM(Score,R92),"")</f>
        <v/>
      </c>
      <c r="S93" s="26" t="str">
        <f ca="1">IF(AND(S$9&lt;&gt;"",$O93),SUM(Score,S92),"")</f>
        <v/>
      </c>
      <c r="T93" s="26" t="str">
        <f ca="1">IF(AND(T$9&lt;&gt;"",$O93),SUM(Score,T92),"")</f>
        <v/>
      </c>
      <c r="U93" s="26" t="str">
        <f ca="1">IF(AND(U$9&lt;&gt;"",$O93),SUM(Score,U92),"")</f>
        <v/>
      </c>
      <c r="V93" s="26" t="str">
        <f ca="1">IF(AND(V$9&lt;&gt;"",$O93),SUM(Score,V92),"")</f>
        <v/>
      </c>
      <c r="W93" s="26" t="str">
        <f ca="1">IF(AND(W$9&lt;&gt;"",$O93),SUM(Score,W92),"")</f>
        <v/>
      </c>
      <c r="X93" s="27" t="str">
        <f ca="1">IF(AND(X$9&lt;&gt;"",$O93),SUM(Score,X92),"")</f>
        <v/>
      </c>
    </row>
  </sheetData>
  <mergeCells count="7">
    <mergeCell ref="K9:L9"/>
    <mergeCell ref="R5:X6"/>
    <mergeCell ref="C1:L1"/>
    <mergeCell ref="R7:X8"/>
    <mergeCell ref="R2:V3"/>
    <mergeCell ref="R4:V4"/>
    <mergeCell ref="C6:L8"/>
  </mergeCells>
  <conditionalFormatting sqref="Q10:X93">
    <cfRule type="expression" dxfId="9" priority="10">
      <formula>MOD($Q10,NbP)=0</formula>
    </cfRule>
  </conditionalFormatting>
  <conditionalFormatting sqref="Q10:Q93">
    <cfRule type="expression" dxfId="8" priority="9">
      <formula>$Q10="Err"</formula>
    </cfRule>
  </conditionalFormatting>
  <conditionalFormatting sqref="E10:E93">
    <cfRule type="expression" dxfId="7" priority="8">
      <formula>AND($O10,NbP=6,$E10="")</formula>
    </cfRule>
    <cfRule type="expression" dxfId="6" priority="2">
      <formula>AND($A10&lt;&gt;"",$E10=$A10)</formula>
    </cfRule>
  </conditionalFormatting>
  <conditionalFormatting sqref="R2:V3">
    <cfRule type="expression" dxfId="5" priority="7">
      <formula>NbP&lt;5</formula>
    </cfRule>
  </conditionalFormatting>
  <conditionalFormatting sqref="R4:V4">
    <cfRule type="expression" dxfId="4" priority="6">
      <formula>NbP&lt;&gt;6</formula>
    </cfRule>
  </conditionalFormatting>
  <conditionalFormatting sqref="R5:X6">
    <cfRule type="expression" dxfId="3" priority="5">
      <formula>NbP&lt;&gt;7</formula>
    </cfRule>
  </conditionalFormatting>
  <conditionalFormatting sqref="C10:C93">
    <cfRule type="expression" dxfId="0" priority="4">
      <formula>AND($A10&lt;&gt;"",$C10&lt;&gt;"",OR($C10=$A10,$C10=$E10))</formula>
    </cfRule>
  </conditionalFormatting>
  <conditionalFormatting sqref="D10:D93">
    <cfRule type="expression" dxfId="2" priority="3">
      <formula>AND($A10&lt;&gt;"",$D10=$A10)</formula>
    </cfRule>
  </conditionalFormatting>
  <conditionalFormatting sqref="K10:K93">
    <cfRule type="expression" dxfId="1" priority="1">
      <formula>$P10=1</formula>
    </cfRule>
  </conditionalFormatting>
  <dataValidations count="8">
    <dataValidation type="list" allowBlank="1" showInputMessage="1" showErrorMessage="1" sqref="A10:A93 E10:E93">
      <formula1>Partic</formula1>
    </dataValidation>
    <dataValidation type="list" allowBlank="1" showInputMessage="1" showErrorMessage="1" sqref="B10:B93">
      <formula1>OFFSET(Ctrat,,,,1)</formula1>
    </dataValidation>
    <dataValidation type="list" allowBlank="1" showInputMessage="1" showErrorMessage="1" sqref="C10:D93">
      <formula1>Parten</formula1>
    </dataValidation>
    <dataValidation type="list" allowBlank="1" showInputMessage="1" showErrorMessage="1" sqref="G10:G93">
      <formula1>OFFSET(Oud,,,,1)</formula1>
    </dataValidation>
    <dataValidation type="list" allowBlank="1" showInputMessage="1" showErrorMessage="1" sqref="H10:H93">
      <formula1>OFFSET(Pt,,,,1)</formula1>
    </dataValidation>
    <dataValidation type="list" allowBlank="1" showInputMessage="1" showErrorMessage="1" sqref="I10:I93">
      <formula1>OFFSET(Poign,,,,1)</formula1>
    </dataValidation>
    <dataValidation type="list" allowBlank="1" showInputMessage="1" showErrorMessage="1" sqref="J10:J93">
      <formula1>Ann</formula1>
    </dataValidation>
    <dataValidation type="list" allowBlank="1" showInputMessage="1" showErrorMessage="1" sqref="M10:M93">
      <formula1>OFFSET(Chlm,,,,1)</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35" r:id="rId4" name="cbChlm">
          <controlPr defaultSize="0" print="0" autoLine="0" r:id="rId5">
            <anchor>
              <from>
                <xdr:col>9</xdr:col>
                <xdr:colOff>0</xdr:colOff>
                <xdr:row>2</xdr:row>
                <xdr:rowOff>0</xdr:rowOff>
              </from>
              <to>
                <xdr:col>16</xdr:col>
                <xdr:colOff>0</xdr:colOff>
                <xdr:row>4</xdr:row>
                <xdr:rowOff>0</xdr:rowOff>
              </to>
            </anchor>
          </controlPr>
        </control>
      </mc:Choice>
      <mc:Fallback>
        <control shapeId="1035" r:id="rId4" name="cbChlm"/>
      </mc:Fallback>
    </mc:AlternateContent>
    <mc:AlternateContent xmlns:mc="http://schemas.openxmlformats.org/markup-compatibility/2006">
      <mc:Choice Requires="x14">
        <control shapeId="1032" r:id="rId6" name="cbInit">
          <controlPr defaultSize="0" print="0" autoLine="0" r:id="rId7">
            <anchor>
              <from>
                <xdr:col>5</xdr:col>
                <xdr:colOff>0</xdr:colOff>
                <xdr:row>2</xdr:row>
                <xdr:rowOff>0</xdr:rowOff>
              </from>
              <to>
                <xdr:col>8</xdr:col>
                <xdr:colOff>0</xdr:colOff>
                <xdr:row>4</xdr:row>
                <xdr:rowOff>0</xdr:rowOff>
              </to>
            </anchor>
          </controlPr>
        </control>
      </mc:Choice>
      <mc:Fallback>
        <control shapeId="1032" r:id="rId6" name="cbInit"/>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19"/>
  <sheetViews>
    <sheetView workbookViewId="0">
      <selection activeCell="B13" sqref="B13"/>
    </sheetView>
  </sheetViews>
  <sheetFormatPr baseColWidth="10" defaultRowHeight="15" x14ac:dyDescent="0.25"/>
  <cols>
    <col min="3" max="3" width="11.7109375" customWidth="1"/>
    <col min="4" max="5" width="5.7109375" customWidth="1"/>
    <col min="7" max="7" width="6.7109375" customWidth="1"/>
    <col min="8" max="8" width="8.7109375" customWidth="1"/>
    <col min="9" max="9" width="5.7109375" customWidth="1"/>
    <col min="10" max="10" width="8.7109375" customWidth="1"/>
    <col min="11" max="11" width="5.7109375" customWidth="1"/>
    <col min="12" max="12" width="8.7109375" customWidth="1"/>
    <col min="13" max="13" width="5.7109375" customWidth="1"/>
  </cols>
  <sheetData>
    <row r="1" spans="1:13" x14ac:dyDescent="0.25">
      <c r="A1" s="3" t="s">
        <v>0</v>
      </c>
      <c r="C1" s="44" t="s">
        <v>2</v>
      </c>
      <c r="D1" s="44"/>
      <c r="E1" s="44"/>
      <c r="G1" s="10" t="s">
        <v>9</v>
      </c>
      <c r="H1" s="44" t="s">
        <v>12</v>
      </c>
      <c r="I1" s="44"/>
      <c r="J1" s="44" t="s">
        <v>23</v>
      </c>
      <c r="K1" s="44"/>
      <c r="L1" s="44" t="s">
        <v>26</v>
      </c>
      <c r="M1" s="44"/>
    </row>
    <row r="2" spans="1:13" x14ac:dyDescent="0.25">
      <c r="A2" s="5" t="str">
        <f t="array" ref="A2:A8">UPPER(Marque!A2:A8)</f>
        <v/>
      </c>
      <c r="C2" s="6" t="s">
        <v>3</v>
      </c>
      <c r="D2" s="7">
        <v>25</v>
      </c>
      <c r="E2" s="7">
        <v>1</v>
      </c>
      <c r="G2" s="32"/>
      <c r="H2" s="16">
        <v>0</v>
      </c>
      <c r="I2" s="18">
        <v>0</v>
      </c>
      <c r="J2" s="32">
        <v>0</v>
      </c>
      <c r="K2" s="33">
        <v>0</v>
      </c>
      <c r="L2" s="8">
        <v>0</v>
      </c>
      <c r="M2" s="18">
        <v>0</v>
      </c>
    </row>
    <row r="3" spans="1:13" x14ac:dyDescent="0.25">
      <c r="A3" s="5" t="str">
        <v/>
      </c>
      <c r="C3" s="6" t="s">
        <v>4</v>
      </c>
      <c r="D3" s="7">
        <v>25</v>
      </c>
      <c r="E3" s="7">
        <v>2</v>
      </c>
      <c r="G3" s="32" t="s">
        <v>17</v>
      </c>
      <c r="H3" s="8" t="s">
        <v>13</v>
      </c>
      <c r="I3" s="18">
        <v>20</v>
      </c>
      <c r="J3" s="32" t="s">
        <v>10</v>
      </c>
      <c r="K3" s="33">
        <v>10</v>
      </c>
      <c r="L3" s="8" t="s">
        <v>30</v>
      </c>
      <c r="M3" s="18">
        <v>400</v>
      </c>
    </row>
    <row r="4" spans="1:13" x14ac:dyDescent="0.25">
      <c r="A4" s="5" t="str">
        <v/>
      </c>
      <c r="C4" s="6" t="s">
        <v>5</v>
      </c>
      <c r="D4" s="7">
        <v>25</v>
      </c>
      <c r="E4" s="7">
        <v>4</v>
      </c>
      <c r="G4" s="32" t="s">
        <v>18</v>
      </c>
      <c r="H4" s="8" t="s">
        <v>14</v>
      </c>
      <c r="I4" s="18">
        <v>30</v>
      </c>
      <c r="J4" s="32" t="s">
        <v>11</v>
      </c>
      <c r="K4" s="33">
        <v>-10</v>
      </c>
      <c r="L4" s="8" t="s">
        <v>32</v>
      </c>
      <c r="M4" s="18">
        <v>200</v>
      </c>
    </row>
    <row r="5" spans="1:13" x14ac:dyDescent="0.25">
      <c r="A5" s="5" t="str">
        <v/>
      </c>
      <c r="C5" s="6" t="s">
        <v>35</v>
      </c>
      <c r="D5" s="7">
        <v>25</v>
      </c>
      <c r="E5" s="7">
        <v>6</v>
      </c>
      <c r="H5" s="8" t="s">
        <v>15</v>
      </c>
      <c r="I5" s="18">
        <v>40</v>
      </c>
      <c r="L5" s="8" t="s">
        <v>31</v>
      </c>
      <c r="M5" s="18">
        <v>-200</v>
      </c>
    </row>
    <row r="6" spans="1:13" x14ac:dyDescent="0.25">
      <c r="A6" s="5" t="str">
        <v/>
      </c>
      <c r="L6" s="8" t="s">
        <v>41</v>
      </c>
      <c r="M6" s="18">
        <v>-200</v>
      </c>
    </row>
    <row r="7" spans="1:13" x14ac:dyDescent="0.25">
      <c r="A7" s="5" t="str">
        <v/>
      </c>
    </row>
    <row r="8" spans="1:13" x14ac:dyDescent="0.25">
      <c r="A8" s="5" t="str">
        <v/>
      </c>
    </row>
    <row r="9" spans="1:13" x14ac:dyDescent="0.25">
      <c r="A9" s="3" t="s">
        <v>6</v>
      </c>
      <c r="C9" s="9"/>
      <c r="D9" s="44" t="s">
        <v>20</v>
      </c>
      <c r="E9" s="44"/>
    </row>
    <row r="10" spans="1:13" x14ac:dyDescent="0.25">
      <c r="A10" s="4">
        <f>SUMPRODUCT(--(Partic&lt;&gt;""))</f>
        <v>0</v>
      </c>
      <c r="D10" s="7">
        <v>0</v>
      </c>
      <c r="E10" s="11">
        <v>56</v>
      </c>
    </row>
    <row r="11" spans="1:13" x14ac:dyDescent="0.25">
      <c r="D11" s="7">
        <v>1</v>
      </c>
      <c r="E11" s="11">
        <v>51</v>
      </c>
    </row>
    <row r="12" spans="1:13" x14ac:dyDescent="0.25">
      <c r="A12" s="3" t="s">
        <v>21</v>
      </c>
      <c r="B12" s="2" t="s">
        <v>40</v>
      </c>
      <c r="D12" s="7">
        <v>2</v>
      </c>
      <c r="E12" s="11">
        <v>41</v>
      </c>
    </row>
    <row r="13" spans="1:13" x14ac:dyDescent="0.25">
      <c r="A13" s="4" t="str">
        <f t="array" ref="A13:A19">IF(NbP&gt;=5,IF(Partic&lt;&gt;$B$13,Partic,""),"")</f>
        <v/>
      </c>
      <c r="B13" s="31" t="str">
        <f>IF(NbP&gt;=5,LOOKUP("zzz",Pren),"")</f>
        <v/>
      </c>
      <c r="D13" s="7">
        <v>3</v>
      </c>
      <c r="E13" s="11">
        <v>36</v>
      </c>
    </row>
    <row r="14" spans="1:13" x14ac:dyDescent="0.25">
      <c r="A14" s="4" t="str">
        <v/>
      </c>
    </row>
    <row r="15" spans="1:13" x14ac:dyDescent="0.25">
      <c r="A15" s="4" t="str">
        <v/>
      </c>
    </row>
    <row r="16" spans="1:13" x14ac:dyDescent="0.25">
      <c r="A16" s="4" t="str">
        <v/>
      </c>
    </row>
    <row r="17" spans="1:1" x14ac:dyDescent="0.25">
      <c r="A17" s="4" t="str">
        <v/>
      </c>
    </row>
    <row r="18" spans="1:1" x14ac:dyDescent="0.25">
      <c r="A18" s="4" t="str">
        <v/>
      </c>
    </row>
    <row r="19" spans="1:1" x14ac:dyDescent="0.25">
      <c r="A19" s="4" t="str">
        <v/>
      </c>
    </row>
  </sheetData>
  <mergeCells count="5">
    <mergeCell ref="C1:E1"/>
    <mergeCell ref="D9:E9"/>
    <mergeCell ref="H1:I1"/>
    <mergeCell ref="J1:K1"/>
    <mergeCell ref="L1:M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G32"/>
  <sheetViews>
    <sheetView topLeftCell="A19" workbookViewId="0">
      <selection activeCell="F34" sqref="F34"/>
    </sheetView>
  </sheetViews>
  <sheetFormatPr baseColWidth="10" defaultRowHeight="15" x14ac:dyDescent="0.25"/>
  <sheetData>
    <row r="2" spans="2:7" ht="15.75" thickBot="1" x14ac:dyDescent="0.3"/>
    <row r="3" spans="2:7" ht="15" customHeight="1" x14ac:dyDescent="0.25">
      <c r="B3" s="51" t="s">
        <v>33</v>
      </c>
      <c r="C3" s="52"/>
      <c r="D3" s="52"/>
      <c r="E3" s="52"/>
      <c r="F3" s="52"/>
      <c r="G3" s="53"/>
    </row>
    <row r="4" spans="2:7" x14ac:dyDescent="0.25">
      <c r="B4" s="45"/>
      <c r="C4" s="46"/>
      <c r="D4" s="46"/>
      <c r="E4" s="46"/>
      <c r="F4" s="46"/>
      <c r="G4" s="47"/>
    </row>
    <row r="5" spans="2:7" ht="15" customHeight="1" x14ac:dyDescent="0.25">
      <c r="B5" s="45" t="s">
        <v>45</v>
      </c>
      <c r="C5" s="46"/>
      <c r="D5" s="46"/>
      <c r="E5" s="46"/>
      <c r="F5" s="46"/>
      <c r="G5" s="47"/>
    </row>
    <row r="6" spans="2:7" x14ac:dyDescent="0.25">
      <c r="B6" s="45"/>
      <c r="C6" s="46"/>
      <c r="D6" s="46"/>
      <c r="E6" s="46"/>
      <c r="F6" s="46"/>
      <c r="G6" s="47"/>
    </row>
    <row r="7" spans="2:7" x14ac:dyDescent="0.25">
      <c r="B7" s="45" t="s">
        <v>46</v>
      </c>
      <c r="C7" s="46"/>
      <c r="D7" s="46"/>
      <c r="E7" s="46"/>
      <c r="F7" s="46"/>
      <c r="G7" s="47"/>
    </row>
    <row r="8" spans="2:7" x14ac:dyDescent="0.25">
      <c r="B8" s="45"/>
      <c r="C8" s="46"/>
      <c r="D8" s="46"/>
      <c r="E8" s="46"/>
      <c r="F8" s="46"/>
      <c r="G8" s="47"/>
    </row>
    <row r="9" spans="2:7" x14ac:dyDescent="0.25">
      <c r="B9" s="45"/>
      <c r="C9" s="46"/>
      <c r="D9" s="46"/>
      <c r="E9" s="46"/>
      <c r="F9" s="46"/>
      <c r="G9" s="47"/>
    </row>
    <row r="10" spans="2:7" x14ac:dyDescent="0.25">
      <c r="B10" s="45"/>
      <c r="C10" s="46"/>
      <c r="D10" s="46"/>
      <c r="E10" s="46"/>
      <c r="F10" s="46"/>
      <c r="G10" s="47"/>
    </row>
    <row r="11" spans="2:7" x14ac:dyDescent="0.25">
      <c r="B11" s="45" t="s">
        <v>34</v>
      </c>
      <c r="C11" s="46"/>
      <c r="D11" s="46"/>
      <c r="E11" s="46"/>
      <c r="F11" s="46"/>
      <c r="G11" s="47"/>
    </row>
    <row r="12" spans="2:7" x14ac:dyDescent="0.25">
      <c r="B12" s="45"/>
      <c r="C12" s="46"/>
      <c r="D12" s="46"/>
      <c r="E12" s="46"/>
      <c r="F12" s="46"/>
      <c r="G12" s="47"/>
    </row>
    <row r="13" spans="2:7" x14ac:dyDescent="0.25">
      <c r="B13" s="45"/>
      <c r="C13" s="46"/>
      <c r="D13" s="46"/>
      <c r="E13" s="46"/>
      <c r="F13" s="46"/>
      <c r="G13" s="47"/>
    </row>
    <row r="14" spans="2:7" x14ac:dyDescent="0.25">
      <c r="B14" s="45" t="s">
        <v>47</v>
      </c>
      <c r="C14" s="46"/>
      <c r="D14" s="46"/>
      <c r="E14" s="46"/>
      <c r="F14" s="46"/>
      <c r="G14" s="47"/>
    </row>
    <row r="15" spans="2:7" x14ac:dyDescent="0.25">
      <c r="B15" s="45"/>
      <c r="C15" s="46"/>
      <c r="D15" s="46"/>
      <c r="E15" s="46"/>
      <c r="F15" s="46"/>
      <c r="G15" s="47"/>
    </row>
    <row r="16" spans="2:7" x14ac:dyDescent="0.25">
      <c r="B16" s="45"/>
      <c r="C16" s="46"/>
      <c r="D16" s="46"/>
      <c r="E16" s="46"/>
      <c r="F16" s="46"/>
      <c r="G16" s="47"/>
    </row>
    <row r="17" spans="2:7" x14ac:dyDescent="0.25">
      <c r="B17" s="45"/>
      <c r="C17" s="46"/>
      <c r="D17" s="46"/>
      <c r="E17" s="46"/>
      <c r="F17" s="46"/>
      <c r="G17" s="47"/>
    </row>
    <row r="18" spans="2:7" x14ac:dyDescent="0.25">
      <c r="B18" s="45" t="s">
        <v>49</v>
      </c>
      <c r="C18" s="46"/>
      <c r="D18" s="46"/>
      <c r="E18" s="46"/>
      <c r="F18" s="46"/>
      <c r="G18" s="47"/>
    </row>
    <row r="19" spans="2:7" x14ac:dyDescent="0.25">
      <c r="B19" s="45"/>
      <c r="C19" s="46"/>
      <c r="D19" s="46"/>
      <c r="E19" s="46"/>
      <c r="F19" s="46"/>
      <c r="G19" s="47"/>
    </row>
    <row r="20" spans="2:7" x14ac:dyDescent="0.25">
      <c r="B20" s="45"/>
      <c r="C20" s="46"/>
      <c r="D20" s="46"/>
      <c r="E20" s="46"/>
      <c r="F20" s="46"/>
      <c r="G20" s="47"/>
    </row>
    <row r="21" spans="2:7" x14ac:dyDescent="0.25">
      <c r="B21" s="45"/>
      <c r="C21" s="46"/>
      <c r="D21" s="46"/>
      <c r="E21" s="46"/>
      <c r="F21" s="46"/>
      <c r="G21" s="47"/>
    </row>
    <row r="22" spans="2:7" x14ac:dyDescent="0.25">
      <c r="B22" s="45"/>
      <c r="C22" s="46"/>
      <c r="D22" s="46"/>
      <c r="E22" s="46"/>
      <c r="F22" s="46"/>
      <c r="G22" s="47"/>
    </row>
    <row r="23" spans="2:7" x14ac:dyDescent="0.25">
      <c r="B23" s="45" t="s">
        <v>50</v>
      </c>
      <c r="C23" s="46"/>
      <c r="D23" s="46"/>
      <c r="E23" s="46"/>
      <c r="F23" s="46"/>
      <c r="G23" s="47"/>
    </row>
    <row r="24" spans="2:7" x14ac:dyDescent="0.25">
      <c r="B24" s="45"/>
      <c r="C24" s="46"/>
      <c r="D24" s="46"/>
      <c r="E24" s="46"/>
      <c r="F24" s="46"/>
      <c r="G24" s="47"/>
    </row>
    <row r="25" spans="2:7" x14ac:dyDescent="0.25">
      <c r="B25" s="45" t="s">
        <v>51</v>
      </c>
      <c r="C25" s="46"/>
      <c r="D25" s="46"/>
      <c r="E25" s="46"/>
      <c r="F25" s="46"/>
      <c r="G25" s="47"/>
    </row>
    <row r="26" spans="2:7" x14ac:dyDescent="0.25">
      <c r="B26" s="45"/>
      <c r="C26" s="46"/>
      <c r="D26" s="46"/>
      <c r="E26" s="46"/>
      <c r="F26" s="46"/>
      <c r="G26" s="47"/>
    </row>
    <row r="27" spans="2:7" x14ac:dyDescent="0.25">
      <c r="B27" s="45" t="s">
        <v>52</v>
      </c>
      <c r="C27" s="46"/>
      <c r="D27" s="46"/>
      <c r="E27" s="46"/>
      <c r="F27" s="46"/>
      <c r="G27" s="47"/>
    </row>
    <row r="28" spans="2:7" x14ac:dyDescent="0.25">
      <c r="B28" s="45"/>
      <c r="C28" s="46"/>
      <c r="D28" s="46"/>
      <c r="E28" s="46"/>
      <c r="F28" s="46"/>
      <c r="G28" s="47"/>
    </row>
    <row r="29" spans="2:7" x14ac:dyDescent="0.25">
      <c r="B29" s="45" t="s">
        <v>53</v>
      </c>
      <c r="C29" s="46"/>
      <c r="D29" s="46"/>
      <c r="E29" s="46"/>
      <c r="F29" s="46"/>
      <c r="G29" s="47"/>
    </row>
    <row r="30" spans="2:7" x14ac:dyDescent="0.25">
      <c r="B30" s="45"/>
      <c r="C30" s="46"/>
      <c r="D30" s="46"/>
      <c r="E30" s="46"/>
      <c r="F30" s="46"/>
      <c r="G30" s="47"/>
    </row>
    <row r="31" spans="2:7" x14ac:dyDescent="0.25">
      <c r="B31" s="45" t="s">
        <v>54</v>
      </c>
      <c r="C31" s="46"/>
      <c r="D31" s="46"/>
      <c r="E31" s="46"/>
      <c r="F31" s="46"/>
      <c r="G31" s="47"/>
    </row>
    <row r="32" spans="2:7" ht="15.75" thickBot="1" x14ac:dyDescent="0.3">
      <c r="B32" s="48"/>
      <c r="C32" s="49"/>
      <c r="D32" s="49"/>
      <c r="E32" s="49"/>
      <c r="F32" s="49"/>
      <c r="G32" s="50"/>
    </row>
  </sheetData>
  <mergeCells count="11">
    <mergeCell ref="B3:G4"/>
    <mergeCell ref="B5:G6"/>
    <mergeCell ref="B11:G13"/>
    <mergeCell ref="B7:G10"/>
    <mergeCell ref="B18:G22"/>
    <mergeCell ref="B27:G28"/>
    <mergeCell ref="B29:G30"/>
    <mergeCell ref="B31:G32"/>
    <mergeCell ref="B14:G17"/>
    <mergeCell ref="B23:G24"/>
    <mergeCell ref="B25:G2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vt:i4>
      </vt:variant>
    </vt:vector>
  </HeadingPairs>
  <TitlesOfParts>
    <vt:vector size="13" baseType="lpstr">
      <vt:lpstr>Marque</vt:lpstr>
      <vt:lpstr>Tables</vt:lpstr>
      <vt:lpstr>Notes</vt:lpstr>
      <vt:lpstr>Ann</vt:lpstr>
      <vt:lpstr>Chlm</vt:lpstr>
      <vt:lpstr>Ctrat</vt:lpstr>
      <vt:lpstr>NbP</vt:lpstr>
      <vt:lpstr>Oud</vt:lpstr>
      <vt:lpstr>Parten</vt:lpstr>
      <vt:lpstr>Partic</vt:lpstr>
      <vt:lpstr>Poign</vt:lpstr>
      <vt:lpstr>Pren</vt:lpstr>
      <vt:lpstr>Pt</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Fernand</dc:creator>
  <cp:lastModifiedBy> </cp:lastModifiedBy>
  <dcterms:created xsi:type="dcterms:W3CDTF">2014-08-14T09:07:46Z</dcterms:created>
  <dcterms:modified xsi:type="dcterms:W3CDTF">2014-08-17T22:12:29Z</dcterms:modified>
</cp:coreProperties>
</file>