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picdc02.groupechavigny.local\documents$\jlecossier\pdf\"/>
    </mc:Choice>
  </mc:AlternateContent>
  <xr:revisionPtr revIDLastSave="0" documentId="13_ncr:1_{6CAF6782-3EFF-4A6F-AD11-6C4A3C703EA2}" xr6:coauthVersionLast="47" xr6:coauthVersionMax="47" xr10:uidLastSave="{00000000-0000-0000-0000-000000000000}"/>
  <bookViews>
    <workbookView xWindow="-120" yWindow="-120" windowWidth="29040" windowHeight="17640" activeTab="1" xr2:uid="{0F598062-F1DE-4C18-8159-091E57C58CAB}"/>
  </bookViews>
  <sheets>
    <sheet name="REPERTOIRE" sheetId="1" r:id="rId1"/>
    <sheet name="Bloc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4" i="2" l="1"/>
  <c r="H14" i="2"/>
  <c r="G14" i="2"/>
  <c r="F14" i="2"/>
  <c r="H13" i="2"/>
  <c r="G13" i="2"/>
  <c r="F13" i="2"/>
  <c r="Q12" i="2"/>
  <c r="H12" i="2"/>
  <c r="G12" i="2"/>
  <c r="F12" i="2"/>
  <c r="H11" i="2"/>
  <c r="G11" i="2"/>
  <c r="F11" i="2"/>
  <c r="R10" i="2"/>
  <c r="Q10" i="2"/>
  <c r="H10" i="2"/>
  <c r="G10" i="2"/>
  <c r="F10" i="2"/>
  <c r="Q9" i="2"/>
  <c r="H9" i="2"/>
  <c r="G9" i="2"/>
  <c r="F9" i="2"/>
  <c r="Q8" i="2"/>
  <c r="H8" i="2"/>
  <c r="G8" i="2"/>
  <c r="F8" i="2"/>
  <c r="Q7" i="2"/>
  <c r="H7" i="2"/>
  <c r="G7" i="2"/>
  <c r="F7" i="2"/>
  <c r="Q6" i="2"/>
  <c r="H6" i="2"/>
  <c r="G6" i="2"/>
  <c r="F6" i="2"/>
  <c r="Q5" i="2"/>
  <c r="H5" i="2"/>
  <c r="G5" i="2"/>
  <c r="F5" i="2"/>
  <c r="Q21" i="1" l="1"/>
  <c r="H21" i="1"/>
  <c r="G21" i="1"/>
  <c r="F21" i="1"/>
  <c r="F20" i="1"/>
  <c r="H20" i="1" s="1"/>
  <c r="Q19" i="1"/>
  <c r="F19" i="1"/>
  <c r="H19" i="1" s="1"/>
  <c r="F18" i="1"/>
  <c r="G18" i="1" s="1"/>
  <c r="Q17" i="1"/>
  <c r="F17" i="1"/>
  <c r="G17" i="1" s="1"/>
  <c r="Q16" i="1"/>
  <c r="F16" i="1"/>
  <c r="H16" i="1" s="1"/>
  <c r="H15" i="1"/>
  <c r="G15" i="1"/>
  <c r="F15" i="1"/>
  <c r="Q14" i="1"/>
  <c r="F14" i="1"/>
  <c r="G14" i="1" s="1"/>
  <c r="F13" i="1"/>
  <c r="H13" i="1" s="1"/>
  <c r="Q12" i="1"/>
  <c r="F12" i="1"/>
  <c r="H12" i="1" s="1"/>
  <c r="F11" i="1"/>
  <c r="G11" i="1" s="1"/>
  <c r="Q10" i="1"/>
  <c r="F10" i="1"/>
  <c r="H10" i="1" s="1"/>
  <c r="F9" i="1"/>
  <c r="G9" i="1" s="1"/>
  <c r="Q8" i="1"/>
  <c r="H8" i="1"/>
  <c r="F8" i="1"/>
  <c r="G8" i="1" s="1"/>
  <c r="Q7" i="1"/>
  <c r="F7" i="1"/>
  <c r="H7" i="1" s="1"/>
  <c r="Q6" i="1"/>
  <c r="F6" i="1"/>
  <c r="H6" i="1" s="1"/>
  <c r="Q5" i="1"/>
  <c r="F5" i="1"/>
  <c r="H5" i="1" s="1"/>
  <c r="Q4" i="1"/>
  <c r="F4" i="1"/>
  <c r="G4" i="1" s="1"/>
  <c r="Q3" i="1"/>
  <c r="F3" i="1"/>
  <c r="H3" i="1" s="1"/>
  <c r="R17" i="1" l="1"/>
  <c r="G16" i="1"/>
  <c r="H17" i="1"/>
  <c r="H18" i="1"/>
  <c r="G13" i="1"/>
  <c r="H14" i="1"/>
  <c r="G20" i="1"/>
  <c r="G19" i="1"/>
  <c r="H11" i="1"/>
  <c r="G5" i="1"/>
  <c r="H4" i="1"/>
  <c r="G3" i="1"/>
  <c r="H9" i="1"/>
  <c r="G12" i="1"/>
  <c r="G7" i="1"/>
  <c r="R8" i="1"/>
  <c r="G6" i="1"/>
  <c r="G10" i="1"/>
</calcChain>
</file>

<file path=xl/sharedStrings.xml><?xml version="1.0" encoding="utf-8"?>
<sst xmlns="http://schemas.openxmlformats.org/spreadsheetml/2006/main" count="118" uniqueCount="22">
  <si>
    <t>Moyenne MPa</t>
  </si>
  <si>
    <t>sp</t>
  </si>
  <si>
    <t>Jour</t>
  </si>
  <si>
    <t>Mois</t>
  </si>
  <si>
    <t xml:space="preserve">Année </t>
  </si>
  <si>
    <t>Age  (J)</t>
  </si>
  <si>
    <t>Date                         Production</t>
  </si>
  <si>
    <t>Date prod            quant</t>
  </si>
  <si>
    <t>Date d'essai</t>
  </si>
  <si>
    <t>N°                                 Moule</t>
  </si>
  <si>
    <t>Produit</t>
  </si>
  <si>
    <t>N° Bloc</t>
  </si>
  <si>
    <t>Presse</t>
  </si>
  <si>
    <t>Masse 
(kg)</t>
  </si>
  <si>
    <t>P (kN)</t>
  </si>
  <si>
    <t>Sb
 (mm2)</t>
  </si>
  <si>
    <t>Observations</t>
  </si>
  <si>
    <t>Rc (MPa)</t>
  </si>
  <si>
    <t>n° Moule</t>
  </si>
  <si>
    <t>20x20x50 creux B40</t>
  </si>
  <si>
    <t>Q10</t>
  </si>
  <si>
    <t>20x25x50 creux B40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</si>
</sst>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theme="1" tint="0.249977111117893"/>
      <name val="Calibri"/>
      <family val="2"/>
    </font>
    <font>
      <b/>
      <sz val="9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theme="9" tint="-0.24994659260841701"/>
      </left>
      <right/>
      <top style="medium">
        <color theme="9" tint="-0.24994659260841701"/>
      </top>
      <bottom/>
      <diagonal/>
    </border>
    <border>
      <left/>
      <right/>
      <top style="medium">
        <color theme="9" tint="-0.24994659260841701"/>
      </top>
      <bottom/>
      <diagonal/>
    </border>
    <border>
      <left/>
      <right style="medium">
        <color theme="9" tint="-0.24994659260841701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/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 style="medium">
        <color theme="9" tint="-0.24994659260841701"/>
      </right>
      <top/>
      <bottom style="medium">
        <color theme="9" tint="-0.2499465926084170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3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4" fontId="3" fillId="5" borderId="2" xfId="0" applyNumberFormat="1" applyFont="1" applyFill="1" applyBorder="1" applyAlignment="1">
      <alignment horizontal="center"/>
    </xf>
    <xf numFmtId="1" fontId="0" fillId="5" borderId="2" xfId="0" applyNumberFormat="1" applyFill="1" applyBorder="1" applyAlignment="1">
      <alignment horizontal="center" vertical="top"/>
    </xf>
    <xf numFmtId="14" fontId="0" fillId="5" borderId="2" xfId="0" applyNumberForma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0" fillId="5" borderId="2" xfId="0" applyFill="1" applyBorder="1" applyAlignment="1">
      <alignment vertical="center" wrapText="1"/>
    </xf>
    <xf numFmtId="0" fontId="3" fillId="5" borderId="3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14" fontId="3" fillId="5" borderId="0" xfId="0" applyNumberFormat="1" applyFont="1" applyFill="1" applyBorder="1" applyAlignment="1">
      <alignment horizontal="center"/>
    </xf>
    <xf numFmtId="1" fontId="0" fillId="5" borderId="0" xfId="0" applyNumberFormat="1" applyFill="1" applyBorder="1" applyAlignment="1">
      <alignment horizontal="center" vertical="top"/>
    </xf>
    <xf numFmtId="14" fontId="0" fillId="5" borderId="0" xfId="0" applyNumberFormat="1" applyFill="1" applyBorder="1" applyAlignment="1">
      <alignment horizontal="center"/>
    </xf>
    <xf numFmtId="1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>
      <alignment vertical="center" wrapText="1"/>
    </xf>
    <xf numFmtId="2" fontId="0" fillId="5" borderId="0" xfId="0" applyNumberForma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2" fontId="0" fillId="5" borderId="5" xfId="0" applyNumberFormat="1" applyFill="1" applyBorder="1" applyAlignment="1">
      <alignment horizontal="center"/>
    </xf>
    <xf numFmtId="2" fontId="1" fillId="5" borderId="0" xfId="0" applyNumberFormat="1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14" fontId="3" fillId="5" borderId="7" xfId="0" applyNumberFormat="1" applyFont="1" applyFill="1" applyBorder="1" applyAlignment="1">
      <alignment horizontal="center"/>
    </xf>
    <xf numFmtId="1" fontId="0" fillId="5" borderId="7" xfId="0" applyNumberFormat="1" applyFill="1" applyBorder="1" applyAlignment="1">
      <alignment horizontal="center" vertical="top"/>
    </xf>
    <xf numFmtId="14" fontId="0" fillId="5" borderId="7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1" fontId="0" fillId="5" borderId="7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1" fontId="0" fillId="0" borderId="2" xfId="0" applyNumberFormat="1" applyFill="1" applyBorder="1" applyAlignment="1">
      <alignment horizontal="center" vertical="top"/>
    </xf>
    <xf numFmtId="14" fontId="0" fillId="0" borderId="2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0" fontId="4" fillId="0" borderId="2" xfId="0" applyFont="1" applyFill="1" applyBorder="1" applyAlignment="1">
      <alignment vertical="center" wrapText="1"/>
    </xf>
    <xf numFmtId="2" fontId="0" fillId="0" borderId="2" xfId="0" applyNumberForma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 vertical="top"/>
    </xf>
    <xf numFmtId="14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2" fontId="0" fillId="0" borderId="5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14" fontId="3" fillId="0" borderId="7" xfId="0" applyNumberFormat="1" applyFont="1" applyFill="1" applyBorder="1" applyAlignment="1">
      <alignment horizontal="center"/>
    </xf>
    <xf numFmtId="1" fontId="0" fillId="0" borderId="7" xfId="0" applyNumberFormat="1" applyFill="1" applyBorder="1" applyAlignment="1">
      <alignment horizontal="center" vertical="top"/>
    </xf>
    <xf numFmtId="14" fontId="0" fillId="0" borderId="7" xfId="0" applyNumberFormat="1" applyFill="1" applyBorder="1" applyAlignment="1">
      <alignment horizontal="center"/>
    </xf>
    <xf numFmtId="2" fontId="0" fillId="0" borderId="7" xfId="0" applyNumberForma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2" fontId="0" fillId="0" borderId="7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0</xdr:row>
          <xdr:rowOff>133350</xdr:rowOff>
        </xdr:from>
        <xdr:to>
          <xdr:col>3</xdr:col>
          <xdr:colOff>209550</xdr:colOff>
          <xdr:row>2</xdr:row>
          <xdr:rowOff>38100</xdr:rowOff>
        </xdr:to>
        <xdr:sp macro="" textlink="">
          <xdr:nvSpPr>
            <xdr:cNvPr id="1025" name="CommandButton10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0</xdr:row>
          <xdr:rowOff>133350</xdr:rowOff>
        </xdr:from>
        <xdr:to>
          <xdr:col>4</xdr:col>
          <xdr:colOff>123825</xdr:colOff>
          <xdr:row>2</xdr:row>
          <xdr:rowOff>38100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FB59E-F404-46EA-98A8-94F39838F8A3}">
  <sheetPr codeName="Feuil2"/>
  <dimension ref="A1:R21"/>
  <sheetViews>
    <sheetView workbookViewId="0">
      <pane ySplit="1" topLeftCell="A2" activePane="bottomLeft" state="frozen"/>
      <selection pane="bottomLeft" activeCell="B3" sqref="B3:R12"/>
    </sheetView>
  </sheetViews>
  <sheetFormatPr baseColWidth="10" defaultRowHeight="15" x14ac:dyDescent="0.25"/>
  <cols>
    <col min="1" max="1" width="11.5703125" style="9"/>
    <col min="10" max="10" width="17.42578125" bestFit="1" customWidth="1"/>
    <col min="16" max="16" width="23.28515625" customWidth="1"/>
    <col min="18" max="18" width="13.28515625" bestFit="1" customWidth="1"/>
  </cols>
  <sheetData>
    <row r="1" spans="1:18" s="9" customFormat="1" ht="30" x14ac:dyDescent="0.25">
      <c r="A1" s="9" t="s">
        <v>18</v>
      </c>
      <c r="B1" s="6" t="s">
        <v>2</v>
      </c>
      <c r="C1" s="6" t="s">
        <v>3</v>
      </c>
      <c r="D1" s="6" t="s">
        <v>4</v>
      </c>
      <c r="E1" s="1" t="s">
        <v>5</v>
      </c>
      <c r="F1" s="2" t="s">
        <v>6</v>
      </c>
      <c r="G1" s="3" t="s">
        <v>7</v>
      </c>
      <c r="H1" s="5" t="s">
        <v>8</v>
      </c>
      <c r="I1" s="4" t="s">
        <v>9</v>
      </c>
      <c r="J1" s="5" t="s">
        <v>10</v>
      </c>
      <c r="K1" s="6" t="s">
        <v>11</v>
      </c>
      <c r="L1" s="5" t="s">
        <v>12</v>
      </c>
      <c r="M1" s="4" t="s">
        <v>13</v>
      </c>
      <c r="N1" s="7" t="s">
        <v>14</v>
      </c>
      <c r="O1" s="3" t="s">
        <v>15</v>
      </c>
      <c r="P1" s="5" t="s">
        <v>16</v>
      </c>
      <c r="Q1" s="8" t="s">
        <v>17</v>
      </c>
      <c r="R1" s="8"/>
    </row>
    <row r="2" spans="1:18" ht="15.75" thickBot="1" x14ac:dyDescent="0.3"/>
    <row r="3" spans="1:18" x14ac:dyDescent="0.25">
      <c r="A3" s="9">
        <v>103</v>
      </c>
      <c r="B3" s="49"/>
      <c r="C3" s="50"/>
      <c r="D3" s="50"/>
      <c r="E3" s="51">
        <v>14</v>
      </c>
      <c r="F3" s="52" t="str">
        <f t="shared" ref="F3:F21" si="0">IF(B3&lt;&gt;0,DATE(D3,C3,B3),"")</f>
        <v/>
      </c>
      <c r="G3" s="53" t="str">
        <f t="shared" ref="G3:G21" si="1">IF(B3&lt;&gt;0,F3-DATE(YEAR(F3),1,1)+1,"")</f>
        <v/>
      </c>
      <c r="H3" s="54" t="str">
        <f t="shared" ref="H3:H21" si="2">IF(B3&lt;&gt;0,(F3+E3),"")</f>
        <v/>
      </c>
      <c r="I3" s="50">
        <v>103</v>
      </c>
      <c r="J3" s="50" t="s">
        <v>19</v>
      </c>
      <c r="K3" s="50">
        <v>1</v>
      </c>
      <c r="L3" s="50" t="s">
        <v>20</v>
      </c>
      <c r="M3" s="55"/>
      <c r="N3" s="56"/>
      <c r="O3" s="50">
        <v>988</v>
      </c>
      <c r="P3" s="57">
        <v>1</v>
      </c>
      <c r="Q3" s="58">
        <f t="shared" ref="Q3:Q8" si="3">(N3/O3)*10</f>
        <v>0</v>
      </c>
      <c r="R3" s="59"/>
    </row>
    <row r="4" spans="1:18" x14ac:dyDescent="0.25">
      <c r="A4" s="9">
        <v>103</v>
      </c>
      <c r="B4" s="60"/>
      <c r="C4" s="61"/>
      <c r="D4" s="61"/>
      <c r="E4" s="62">
        <v>14</v>
      </c>
      <c r="F4" s="63" t="str">
        <f t="shared" si="0"/>
        <v/>
      </c>
      <c r="G4" s="64" t="str">
        <f t="shared" si="1"/>
        <v/>
      </c>
      <c r="H4" s="65" t="str">
        <f t="shared" si="2"/>
        <v/>
      </c>
      <c r="I4" s="61">
        <v>103</v>
      </c>
      <c r="J4" s="61" t="s">
        <v>19</v>
      </c>
      <c r="K4" s="61">
        <v>2</v>
      </c>
      <c r="L4" s="61" t="s">
        <v>20</v>
      </c>
      <c r="M4" s="66"/>
      <c r="N4" s="67"/>
      <c r="O4" s="61">
        <v>988</v>
      </c>
      <c r="P4" s="68">
        <v>2</v>
      </c>
      <c r="Q4" s="69">
        <f t="shared" si="3"/>
        <v>0</v>
      </c>
      <c r="R4" s="70"/>
    </row>
    <row r="5" spans="1:18" x14ac:dyDescent="0.25">
      <c r="A5" s="9">
        <v>103</v>
      </c>
      <c r="B5" s="60"/>
      <c r="C5" s="61"/>
      <c r="D5" s="61"/>
      <c r="E5" s="62">
        <v>14</v>
      </c>
      <c r="F5" s="63" t="str">
        <f t="shared" si="0"/>
        <v/>
      </c>
      <c r="G5" s="64" t="str">
        <f t="shared" si="1"/>
        <v/>
      </c>
      <c r="H5" s="65" t="str">
        <f t="shared" si="2"/>
        <v/>
      </c>
      <c r="I5" s="61">
        <v>103</v>
      </c>
      <c r="J5" s="61" t="s">
        <v>19</v>
      </c>
      <c r="K5" s="61">
        <v>3</v>
      </c>
      <c r="L5" s="61" t="s">
        <v>20</v>
      </c>
      <c r="M5" s="66"/>
      <c r="N5" s="67"/>
      <c r="O5" s="61">
        <v>988</v>
      </c>
      <c r="P5" s="71">
        <v>3</v>
      </c>
      <c r="Q5" s="69">
        <f t="shared" si="3"/>
        <v>0</v>
      </c>
      <c r="R5" s="72"/>
    </row>
    <row r="6" spans="1:18" x14ac:dyDescent="0.25">
      <c r="A6" s="9">
        <v>103</v>
      </c>
      <c r="B6" s="60"/>
      <c r="C6" s="61"/>
      <c r="D6" s="61"/>
      <c r="E6" s="62">
        <v>14</v>
      </c>
      <c r="F6" s="63" t="str">
        <f t="shared" si="0"/>
        <v/>
      </c>
      <c r="G6" s="64" t="str">
        <f t="shared" si="1"/>
        <v/>
      </c>
      <c r="H6" s="65" t="str">
        <f t="shared" si="2"/>
        <v/>
      </c>
      <c r="I6" s="61">
        <v>103</v>
      </c>
      <c r="J6" s="61" t="s">
        <v>19</v>
      </c>
      <c r="K6" s="61">
        <v>4</v>
      </c>
      <c r="L6" s="61" t="s">
        <v>20</v>
      </c>
      <c r="M6" s="66"/>
      <c r="N6" s="67"/>
      <c r="O6" s="61">
        <v>988</v>
      </c>
      <c r="P6" s="73">
        <v>4</v>
      </c>
      <c r="Q6" s="69">
        <f t="shared" si="3"/>
        <v>0</v>
      </c>
      <c r="R6" s="74"/>
    </row>
    <row r="7" spans="1:18" x14ac:dyDescent="0.25">
      <c r="A7" s="9">
        <v>103</v>
      </c>
      <c r="B7" s="60"/>
      <c r="C7" s="61"/>
      <c r="D7" s="61"/>
      <c r="E7" s="62">
        <v>14</v>
      </c>
      <c r="F7" s="63" t="str">
        <f t="shared" si="0"/>
        <v/>
      </c>
      <c r="G7" s="64" t="str">
        <f t="shared" si="1"/>
        <v/>
      </c>
      <c r="H7" s="65" t="str">
        <f t="shared" si="2"/>
        <v/>
      </c>
      <c r="I7" s="61">
        <v>103</v>
      </c>
      <c r="J7" s="61" t="s">
        <v>19</v>
      </c>
      <c r="K7" s="61">
        <v>5</v>
      </c>
      <c r="L7" s="61" t="s">
        <v>20</v>
      </c>
      <c r="M7" s="66"/>
      <c r="N7" s="67"/>
      <c r="O7" s="61">
        <v>988</v>
      </c>
      <c r="P7" s="75">
        <v>5</v>
      </c>
      <c r="Q7" s="69">
        <f t="shared" si="3"/>
        <v>0</v>
      </c>
      <c r="R7" s="74" t="s">
        <v>0</v>
      </c>
    </row>
    <row r="8" spans="1:18" x14ac:dyDescent="0.25">
      <c r="A8" s="9">
        <v>103</v>
      </c>
      <c r="B8" s="60"/>
      <c r="C8" s="61"/>
      <c r="D8" s="61"/>
      <c r="E8" s="62">
        <v>14</v>
      </c>
      <c r="F8" s="63" t="str">
        <f t="shared" si="0"/>
        <v/>
      </c>
      <c r="G8" s="64" t="str">
        <f t="shared" si="1"/>
        <v/>
      </c>
      <c r="H8" s="65" t="str">
        <f t="shared" si="2"/>
        <v/>
      </c>
      <c r="I8" s="61">
        <v>103</v>
      </c>
      <c r="J8" s="61" t="s">
        <v>19</v>
      </c>
      <c r="K8" s="61">
        <v>6</v>
      </c>
      <c r="L8" s="61" t="s">
        <v>20</v>
      </c>
      <c r="M8" s="66"/>
      <c r="N8" s="67"/>
      <c r="O8" s="61">
        <v>988</v>
      </c>
      <c r="P8" s="73">
        <v>6</v>
      </c>
      <c r="Q8" s="69">
        <f t="shared" si="3"/>
        <v>0</v>
      </c>
      <c r="R8" s="76">
        <f>AVERAGE(Q3:Q12)</f>
        <v>0</v>
      </c>
    </row>
    <row r="9" spans="1:18" x14ac:dyDescent="0.25">
      <c r="A9" s="9">
        <v>103</v>
      </c>
      <c r="B9" s="60"/>
      <c r="C9" s="61"/>
      <c r="D9" s="61"/>
      <c r="E9" s="62">
        <v>14</v>
      </c>
      <c r="F9" s="63" t="str">
        <f t="shared" si="0"/>
        <v/>
      </c>
      <c r="G9" s="64" t="str">
        <f t="shared" si="1"/>
        <v/>
      </c>
      <c r="H9" s="65" t="str">
        <f t="shared" si="2"/>
        <v/>
      </c>
      <c r="I9" s="61">
        <v>103</v>
      </c>
      <c r="J9" s="61" t="s">
        <v>19</v>
      </c>
      <c r="K9" s="77" t="s">
        <v>1</v>
      </c>
      <c r="L9" s="61" t="s">
        <v>20</v>
      </c>
      <c r="M9" s="78"/>
      <c r="N9" s="77" t="s">
        <v>1</v>
      </c>
      <c r="O9" s="61">
        <v>988</v>
      </c>
      <c r="P9" s="79">
        <v>7</v>
      </c>
      <c r="Q9" s="77" t="s">
        <v>1</v>
      </c>
      <c r="R9" s="74"/>
    </row>
    <row r="10" spans="1:18" x14ac:dyDescent="0.25">
      <c r="A10" s="9">
        <v>103</v>
      </c>
      <c r="B10" s="60"/>
      <c r="C10" s="61"/>
      <c r="D10" s="61"/>
      <c r="E10" s="62">
        <v>14</v>
      </c>
      <c r="F10" s="63" t="str">
        <f t="shared" si="0"/>
        <v/>
      </c>
      <c r="G10" s="64" t="str">
        <f t="shared" si="1"/>
        <v/>
      </c>
      <c r="H10" s="65" t="str">
        <f t="shared" si="2"/>
        <v/>
      </c>
      <c r="I10" s="61">
        <v>103</v>
      </c>
      <c r="J10" s="61" t="s">
        <v>19</v>
      </c>
      <c r="K10" s="61">
        <v>8</v>
      </c>
      <c r="L10" s="61" t="s">
        <v>20</v>
      </c>
      <c r="M10" s="66"/>
      <c r="N10" s="67"/>
      <c r="O10" s="61">
        <v>988</v>
      </c>
      <c r="P10" s="79">
        <v>8</v>
      </c>
      <c r="Q10" s="69">
        <f>(N10/O10)*10</f>
        <v>0</v>
      </c>
      <c r="R10" s="74"/>
    </row>
    <row r="11" spans="1:18" x14ac:dyDescent="0.25">
      <c r="A11" s="9">
        <v>103</v>
      </c>
      <c r="B11" s="60"/>
      <c r="C11" s="61"/>
      <c r="D11" s="61"/>
      <c r="E11" s="62">
        <v>14</v>
      </c>
      <c r="F11" s="63" t="str">
        <f t="shared" si="0"/>
        <v/>
      </c>
      <c r="G11" s="64" t="str">
        <f t="shared" si="1"/>
        <v/>
      </c>
      <c r="H11" s="65" t="str">
        <f t="shared" si="2"/>
        <v/>
      </c>
      <c r="I11" s="61">
        <v>103</v>
      </c>
      <c r="J11" s="61" t="s">
        <v>19</v>
      </c>
      <c r="K11" s="77" t="s">
        <v>1</v>
      </c>
      <c r="L11" s="61" t="s">
        <v>20</v>
      </c>
      <c r="M11" s="78"/>
      <c r="N11" s="77" t="s">
        <v>1</v>
      </c>
      <c r="O11" s="61">
        <v>988</v>
      </c>
      <c r="P11" s="80">
        <v>9</v>
      </c>
      <c r="Q11" s="77" t="s">
        <v>1</v>
      </c>
      <c r="R11" s="74"/>
    </row>
    <row r="12" spans="1:18" ht="15.75" thickBot="1" x14ac:dyDescent="0.3">
      <c r="A12" s="9">
        <v>103</v>
      </c>
      <c r="B12" s="81"/>
      <c r="C12" s="82"/>
      <c r="D12" s="82"/>
      <c r="E12" s="83">
        <v>14</v>
      </c>
      <c r="F12" s="84" t="str">
        <f t="shared" si="0"/>
        <v/>
      </c>
      <c r="G12" s="85" t="str">
        <f t="shared" si="1"/>
        <v/>
      </c>
      <c r="H12" s="86" t="str">
        <f t="shared" si="2"/>
        <v/>
      </c>
      <c r="I12" s="82">
        <v>103</v>
      </c>
      <c r="J12" s="82" t="s">
        <v>19</v>
      </c>
      <c r="K12" s="82">
        <v>10</v>
      </c>
      <c r="L12" s="82" t="s">
        <v>20</v>
      </c>
      <c r="M12" s="87"/>
      <c r="N12" s="88"/>
      <c r="O12" s="82">
        <v>988</v>
      </c>
      <c r="P12" s="89">
        <v>10</v>
      </c>
      <c r="Q12" s="90">
        <f>(N12/O12)*10</f>
        <v>0</v>
      </c>
      <c r="R12" s="91"/>
    </row>
    <row r="13" spans="1:18" x14ac:dyDescent="0.25">
      <c r="A13" s="9">
        <v>111</v>
      </c>
      <c r="B13" s="10"/>
      <c r="C13" s="11"/>
      <c r="D13" s="11"/>
      <c r="E13" s="12">
        <v>14</v>
      </c>
      <c r="F13" s="13" t="str">
        <f t="shared" si="0"/>
        <v/>
      </c>
      <c r="G13" s="14" t="str">
        <f t="shared" si="1"/>
        <v/>
      </c>
      <c r="H13" s="15" t="str">
        <f t="shared" si="2"/>
        <v/>
      </c>
      <c r="I13" s="11">
        <v>111</v>
      </c>
      <c r="J13" s="11" t="s">
        <v>21</v>
      </c>
      <c r="K13" s="16" t="s">
        <v>1</v>
      </c>
      <c r="L13" s="11" t="s">
        <v>20</v>
      </c>
      <c r="M13" s="16"/>
      <c r="N13" s="16" t="s">
        <v>1</v>
      </c>
      <c r="O13" s="11">
        <v>988</v>
      </c>
      <c r="P13" s="17"/>
      <c r="Q13" s="16" t="s">
        <v>1</v>
      </c>
      <c r="R13" s="18"/>
    </row>
    <row r="14" spans="1:18" x14ac:dyDescent="0.25">
      <c r="A14" s="9">
        <v>111</v>
      </c>
      <c r="B14" s="19"/>
      <c r="C14" s="20"/>
      <c r="D14" s="20"/>
      <c r="E14" s="21">
        <v>14</v>
      </c>
      <c r="F14" s="22" t="str">
        <f t="shared" si="0"/>
        <v/>
      </c>
      <c r="G14" s="23" t="str">
        <f t="shared" si="1"/>
        <v/>
      </c>
      <c r="H14" s="24" t="str">
        <f t="shared" si="2"/>
        <v/>
      </c>
      <c r="I14" s="20">
        <v>111</v>
      </c>
      <c r="J14" s="20" t="s">
        <v>21</v>
      </c>
      <c r="K14" s="20">
        <v>3</v>
      </c>
      <c r="L14" s="20" t="s">
        <v>20</v>
      </c>
      <c r="M14" s="20"/>
      <c r="N14" s="25"/>
      <c r="O14" s="20">
        <v>988</v>
      </c>
      <c r="P14" s="26"/>
      <c r="Q14" s="27">
        <f t="shared" ref="Q14" si="4">(N14/O14)*10</f>
        <v>0</v>
      </c>
      <c r="R14" s="28"/>
    </row>
    <row r="15" spans="1:18" x14ac:dyDescent="0.25">
      <c r="A15" s="9">
        <v>111</v>
      </c>
      <c r="B15" s="19"/>
      <c r="C15" s="20"/>
      <c r="D15" s="20"/>
      <c r="E15" s="21">
        <v>14</v>
      </c>
      <c r="F15" s="22" t="str">
        <f t="shared" si="0"/>
        <v/>
      </c>
      <c r="G15" s="23" t="str">
        <f t="shared" si="1"/>
        <v/>
      </c>
      <c r="H15" s="24" t="str">
        <f t="shared" si="2"/>
        <v/>
      </c>
      <c r="I15" s="20">
        <v>111</v>
      </c>
      <c r="J15" s="20" t="s">
        <v>21</v>
      </c>
      <c r="K15" s="29" t="s">
        <v>1</v>
      </c>
      <c r="L15" s="20" t="s">
        <v>20</v>
      </c>
      <c r="M15" s="29"/>
      <c r="N15" s="29" t="s">
        <v>1</v>
      </c>
      <c r="O15" s="20">
        <v>988</v>
      </c>
      <c r="P15" s="30"/>
      <c r="Q15" s="29" t="s">
        <v>1</v>
      </c>
      <c r="R15" s="31"/>
    </row>
    <row r="16" spans="1:18" x14ac:dyDescent="0.25">
      <c r="A16" s="9">
        <v>111</v>
      </c>
      <c r="B16" s="19"/>
      <c r="C16" s="20"/>
      <c r="D16" s="20"/>
      <c r="E16" s="21">
        <v>14</v>
      </c>
      <c r="F16" s="22" t="str">
        <f t="shared" si="0"/>
        <v/>
      </c>
      <c r="G16" s="23" t="str">
        <f t="shared" si="1"/>
        <v/>
      </c>
      <c r="H16" s="24" t="str">
        <f t="shared" si="2"/>
        <v/>
      </c>
      <c r="I16" s="20">
        <v>111</v>
      </c>
      <c r="J16" s="20" t="s">
        <v>21</v>
      </c>
      <c r="K16" s="20">
        <v>5</v>
      </c>
      <c r="L16" s="20" t="s">
        <v>20</v>
      </c>
      <c r="M16" s="20"/>
      <c r="N16" s="25"/>
      <c r="O16" s="20">
        <v>988</v>
      </c>
      <c r="P16" s="32"/>
      <c r="Q16" s="27">
        <f t="shared" ref="Q16:Q17" si="5">(N16/O16)*10</f>
        <v>0</v>
      </c>
      <c r="R16" s="31" t="s">
        <v>0</v>
      </c>
    </row>
    <row r="17" spans="1:18" x14ac:dyDescent="0.25">
      <c r="A17" s="9">
        <v>111</v>
      </c>
      <c r="B17" s="19"/>
      <c r="C17" s="20"/>
      <c r="D17" s="20"/>
      <c r="E17" s="21">
        <v>14</v>
      </c>
      <c r="F17" s="22" t="str">
        <f t="shared" si="0"/>
        <v/>
      </c>
      <c r="G17" s="23" t="str">
        <f t="shared" si="1"/>
        <v/>
      </c>
      <c r="H17" s="24" t="str">
        <f t="shared" si="2"/>
        <v/>
      </c>
      <c r="I17" s="20">
        <v>111</v>
      </c>
      <c r="J17" s="20" t="s">
        <v>21</v>
      </c>
      <c r="K17" s="20">
        <v>6</v>
      </c>
      <c r="L17" s="20" t="s">
        <v>20</v>
      </c>
      <c r="M17" s="33"/>
      <c r="N17" s="25"/>
      <c r="O17" s="20">
        <v>988</v>
      </c>
      <c r="P17" s="34"/>
      <c r="Q17" s="27">
        <f t="shared" si="5"/>
        <v>0</v>
      </c>
      <c r="R17" s="35">
        <f>AVERAGE(Q12:Q21)</f>
        <v>0</v>
      </c>
    </row>
    <row r="18" spans="1:18" x14ac:dyDescent="0.25">
      <c r="A18" s="9">
        <v>111</v>
      </c>
      <c r="B18" s="19"/>
      <c r="C18" s="20"/>
      <c r="D18" s="20"/>
      <c r="E18" s="21">
        <v>14</v>
      </c>
      <c r="F18" s="22" t="str">
        <f t="shared" si="0"/>
        <v/>
      </c>
      <c r="G18" s="23" t="str">
        <f t="shared" si="1"/>
        <v/>
      </c>
      <c r="H18" s="24" t="str">
        <f t="shared" si="2"/>
        <v/>
      </c>
      <c r="I18" s="20">
        <v>111</v>
      </c>
      <c r="J18" s="20" t="s">
        <v>21</v>
      </c>
      <c r="K18" s="29" t="s">
        <v>1</v>
      </c>
      <c r="L18" s="20" t="s">
        <v>20</v>
      </c>
      <c r="M18" s="36"/>
      <c r="N18" s="29" t="s">
        <v>1</v>
      </c>
      <c r="O18" s="20">
        <v>988</v>
      </c>
      <c r="P18" s="37"/>
      <c r="Q18" s="29" t="s">
        <v>1</v>
      </c>
      <c r="R18" s="31"/>
    </row>
    <row r="19" spans="1:18" x14ac:dyDescent="0.25">
      <c r="A19" s="9">
        <v>111</v>
      </c>
      <c r="B19" s="19"/>
      <c r="C19" s="20"/>
      <c r="D19" s="20"/>
      <c r="E19" s="21">
        <v>14</v>
      </c>
      <c r="F19" s="22" t="str">
        <f t="shared" si="0"/>
        <v/>
      </c>
      <c r="G19" s="23" t="str">
        <f t="shared" si="1"/>
        <v/>
      </c>
      <c r="H19" s="24" t="str">
        <f t="shared" si="2"/>
        <v/>
      </c>
      <c r="I19" s="20">
        <v>111</v>
      </c>
      <c r="J19" s="20" t="s">
        <v>21</v>
      </c>
      <c r="K19" s="20">
        <v>8</v>
      </c>
      <c r="L19" s="20" t="s">
        <v>20</v>
      </c>
      <c r="M19" s="20"/>
      <c r="N19" s="25"/>
      <c r="O19" s="20">
        <v>988</v>
      </c>
      <c r="P19" s="20"/>
      <c r="Q19" s="27">
        <f t="shared" ref="Q19" si="6">(N19/O19)*10</f>
        <v>0</v>
      </c>
      <c r="R19" s="31"/>
    </row>
    <row r="20" spans="1:18" x14ac:dyDescent="0.25">
      <c r="A20" s="9">
        <v>111</v>
      </c>
      <c r="B20" s="19"/>
      <c r="C20" s="20"/>
      <c r="D20" s="20"/>
      <c r="E20" s="21">
        <v>14</v>
      </c>
      <c r="F20" s="22" t="str">
        <f t="shared" si="0"/>
        <v/>
      </c>
      <c r="G20" s="23" t="str">
        <f t="shared" si="1"/>
        <v/>
      </c>
      <c r="H20" s="24" t="str">
        <f t="shared" si="2"/>
        <v/>
      </c>
      <c r="I20" s="20">
        <v>111</v>
      </c>
      <c r="J20" s="20" t="s">
        <v>21</v>
      </c>
      <c r="K20" s="29" t="s">
        <v>1</v>
      </c>
      <c r="L20" s="20" t="s">
        <v>20</v>
      </c>
      <c r="M20" s="36"/>
      <c r="N20" s="29" t="s">
        <v>1</v>
      </c>
      <c r="O20" s="20">
        <v>988</v>
      </c>
      <c r="P20" s="38"/>
      <c r="Q20" s="29" t="s">
        <v>1</v>
      </c>
      <c r="R20" s="31"/>
    </row>
    <row r="21" spans="1:18" ht="15.75" thickBot="1" x14ac:dyDescent="0.3">
      <c r="A21" s="9">
        <v>111</v>
      </c>
      <c r="B21" s="39"/>
      <c r="C21" s="40"/>
      <c r="D21" s="40"/>
      <c r="E21" s="41">
        <v>14</v>
      </c>
      <c r="F21" s="42" t="str">
        <f t="shared" si="0"/>
        <v/>
      </c>
      <c r="G21" s="43" t="str">
        <f t="shared" si="1"/>
        <v/>
      </c>
      <c r="H21" s="44" t="str">
        <f t="shared" si="2"/>
        <v/>
      </c>
      <c r="I21" s="40">
        <v>111</v>
      </c>
      <c r="J21" s="40" t="s">
        <v>21</v>
      </c>
      <c r="K21" s="40">
        <v>10</v>
      </c>
      <c r="L21" s="40" t="s">
        <v>20</v>
      </c>
      <c r="M21" s="45"/>
      <c r="N21" s="46"/>
      <c r="O21" s="40">
        <v>988</v>
      </c>
      <c r="P21" s="40"/>
      <c r="Q21" s="47">
        <f t="shared" ref="Q21" si="7">(N21/O21)*10</f>
        <v>0</v>
      </c>
      <c r="R21" s="48"/>
    </row>
  </sheetData>
  <conditionalFormatting sqref="M3:M12">
    <cfRule type="cellIs" dxfId="7" priority="4" operator="lessThan">
      <formula>14</formula>
    </cfRule>
  </conditionalFormatting>
  <conditionalFormatting sqref="Q10 Q12 Q3:Q8">
    <cfRule type="cellIs" dxfId="6" priority="3" operator="lessThan">
      <formula>4</formula>
    </cfRule>
  </conditionalFormatting>
  <conditionalFormatting sqref="Q14 Q16:Q17 Q19 Q21">
    <cfRule type="cellIs" dxfId="5" priority="2" operator="lessThan">
      <formula>4</formula>
    </cfRule>
  </conditionalFormatting>
  <conditionalFormatting sqref="M13:M21">
    <cfRule type="cellIs" dxfId="4" priority="1" operator="lessThan">
      <formula>18.6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02B6A-012A-46C4-9BCA-DB9BDFE1B894}">
  <sheetPr codeName="Feuil1"/>
  <dimension ref="A4:R14"/>
  <sheetViews>
    <sheetView tabSelected="1" workbookViewId="0">
      <pane ySplit="4" topLeftCell="A5" activePane="bottomLeft" state="frozenSplit"/>
      <selection pane="bottomLeft"/>
    </sheetView>
  </sheetViews>
  <sheetFormatPr baseColWidth="10" defaultRowHeight="15" x14ac:dyDescent="0.25"/>
  <cols>
    <col min="1" max="1" width="11.42578125" style="9"/>
    <col min="10" max="10" width="17.42578125" bestFit="1" customWidth="1"/>
    <col min="16" max="16" width="23.28515625" customWidth="1"/>
  </cols>
  <sheetData>
    <row r="4" spans="2:18" s="9" customFormat="1" ht="30.75" thickBot="1" x14ac:dyDescent="0.3">
      <c r="B4" s="6" t="s">
        <v>2</v>
      </c>
      <c r="C4" s="6" t="s">
        <v>3</v>
      </c>
      <c r="D4" s="6" t="s">
        <v>4</v>
      </c>
      <c r="E4" s="1" t="s">
        <v>5</v>
      </c>
      <c r="F4" s="2" t="s">
        <v>6</v>
      </c>
      <c r="G4" s="3" t="s">
        <v>7</v>
      </c>
      <c r="H4" s="5" t="s">
        <v>8</v>
      </c>
      <c r="I4" s="4" t="s">
        <v>9</v>
      </c>
      <c r="J4" s="5" t="s">
        <v>10</v>
      </c>
      <c r="K4" s="6" t="s">
        <v>11</v>
      </c>
      <c r="L4" s="5" t="s">
        <v>12</v>
      </c>
      <c r="M4" s="4" t="s">
        <v>13</v>
      </c>
      <c r="N4" s="7" t="s">
        <v>14</v>
      </c>
      <c r="O4" s="3" t="s">
        <v>15</v>
      </c>
      <c r="P4" s="5" t="s">
        <v>16</v>
      </c>
      <c r="Q4" s="8" t="s">
        <v>17</v>
      </c>
      <c r="R4" s="8"/>
    </row>
    <row r="5" spans="2:18" x14ac:dyDescent="0.25">
      <c r="B5" s="49"/>
      <c r="C5" s="50"/>
      <c r="D5" s="50"/>
      <c r="E5" s="51">
        <v>14</v>
      </c>
      <c r="F5" s="52" t="str">
        <f t="shared" ref="F5:F14" si="0">IF(B5&lt;&gt;0,DATE(D5,C5,B5),"")</f>
        <v/>
      </c>
      <c r="G5" s="53" t="str">
        <f t="shared" ref="G5:G14" si="1">IF(B5&lt;&gt;0,F5-DATE(YEAR(F5),1,1)+1,"")</f>
        <v/>
      </c>
      <c r="H5" s="54" t="str">
        <f t="shared" ref="H5:H14" si="2">IF(B5&lt;&gt;0,(F5+E5),"")</f>
        <v/>
      </c>
      <c r="I5" s="50">
        <v>103</v>
      </c>
      <c r="J5" s="50" t="s">
        <v>19</v>
      </c>
      <c r="K5" s="50">
        <v>1</v>
      </c>
      <c r="L5" s="50" t="s">
        <v>20</v>
      </c>
      <c r="M5" s="55"/>
      <c r="N5" s="56"/>
      <c r="O5" s="50">
        <v>988</v>
      </c>
      <c r="P5" s="57">
        <v>1</v>
      </c>
      <c r="Q5" s="58">
        <f t="shared" ref="Q5:Q10" si="3">(N5/O5)*10</f>
        <v>0</v>
      </c>
      <c r="R5" s="59"/>
    </row>
    <row r="6" spans="2:18" x14ac:dyDescent="0.25">
      <c r="B6" s="60"/>
      <c r="C6" s="61"/>
      <c r="D6" s="61"/>
      <c r="E6" s="62">
        <v>14</v>
      </c>
      <c r="F6" s="63" t="str">
        <f t="shared" si="0"/>
        <v/>
      </c>
      <c r="G6" s="64" t="str">
        <f t="shared" si="1"/>
        <v/>
      </c>
      <c r="H6" s="65" t="str">
        <f t="shared" si="2"/>
        <v/>
      </c>
      <c r="I6" s="61">
        <v>103</v>
      </c>
      <c r="J6" s="61" t="s">
        <v>19</v>
      </c>
      <c r="K6" s="61">
        <v>2</v>
      </c>
      <c r="L6" s="61" t="s">
        <v>20</v>
      </c>
      <c r="M6" s="66"/>
      <c r="N6" s="67"/>
      <c r="O6" s="61">
        <v>988</v>
      </c>
      <c r="P6" s="68">
        <v>2</v>
      </c>
      <c r="Q6" s="69">
        <f t="shared" si="3"/>
        <v>0</v>
      </c>
      <c r="R6" s="70"/>
    </row>
    <row r="7" spans="2:18" x14ac:dyDescent="0.25">
      <c r="B7" s="60"/>
      <c r="C7" s="61"/>
      <c r="D7" s="61"/>
      <c r="E7" s="62">
        <v>14</v>
      </c>
      <c r="F7" s="63" t="str">
        <f t="shared" si="0"/>
        <v/>
      </c>
      <c r="G7" s="64" t="str">
        <f t="shared" si="1"/>
        <v/>
      </c>
      <c r="H7" s="65" t="str">
        <f t="shared" si="2"/>
        <v/>
      </c>
      <c r="I7" s="61">
        <v>103</v>
      </c>
      <c r="J7" s="61" t="s">
        <v>19</v>
      </c>
      <c r="K7" s="61">
        <v>3</v>
      </c>
      <c r="L7" s="61" t="s">
        <v>20</v>
      </c>
      <c r="M7" s="66"/>
      <c r="N7" s="67"/>
      <c r="O7" s="61">
        <v>988</v>
      </c>
      <c r="P7" s="71">
        <v>3</v>
      </c>
      <c r="Q7" s="69">
        <f t="shared" si="3"/>
        <v>0</v>
      </c>
      <c r="R7" s="72"/>
    </row>
    <row r="8" spans="2:18" x14ac:dyDescent="0.25">
      <c r="B8" s="60"/>
      <c r="C8" s="61"/>
      <c r="D8" s="61"/>
      <c r="E8" s="62">
        <v>14</v>
      </c>
      <c r="F8" s="63" t="str">
        <f t="shared" si="0"/>
        <v/>
      </c>
      <c r="G8" s="64" t="str">
        <f t="shared" si="1"/>
        <v/>
      </c>
      <c r="H8" s="65" t="str">
        <f t="shared" si="2"/>
        <v/>
      </c>
      <c r="I8" s="61">
        <v>103</v>
      </c>
      <c r="J8" s="61" t="s">
        <v>19</v>
      </c>
      <c r="K8" s="61">
        <v>4</v>
      </c>
      <c r="L8" s="61" t="s">
        <v>20</v>
      </c>
      <c r="M8" s="66"/>
      <c r="N8" s="67"/>
      <c r="O8" s="61">
        <v>988</v>
      </c>
      <c r="P8" s="73">
        <v>4</v>
      </c>
      <c r="Q8" s="69">
        <f t="shared" si="3"/>
        <v>0</v>
      </c>
      <c r="R8" s="74"/>
    </row>
    <row r="9" spans="2:18" x14ac:dyDescent="0.25">
      <c r="B9" s="60"/>
      <c r="C9" s="61"/>
      <c r="D9" s="61"/>
      <c r="E9" s="62">
        <v>14</v>
      </c>
      <c r="F9" s="63" t="str">
        <f t="shared" si="0"/>
        <v/>
      </c>
      <c r="G9" s="64" t="str">
        <f t="shared" si="1"/>
        <v/>
      </c>
      <c r="H9" s="65" t="str">
        <f t="shared" si="2"/>
        <v/>
      </c>
      <c r="I9" s="61">
        <v>103</v>
      </c>
      <c r="J9" s="61" t="s">
        <v>19</v>
      </c>
      <c r="K9" s="61">
        <v>5</v>
      </c>
      <c r="L9" s="61" t="s">
        <v>20</v>
      </c>
      <c r="M9" s="66"/>
      <c r="N9" s="67"/>
      <c r="O9" s="61">
        <v>988</v>
      </c>
      <c r="P9" s="75">
        <v>5</v>
      </c>
      <c r="Q9" s="69">
        <f t="shared" si="3"/>
        <v>0</v>
      </c>
      <c r="R9" s="74" t="s">
        <v>0</v>
      </c>
    </row>
    <row r="10" spans="2:18" x14ac:dyDescent="0.25">
      <c r="B10" s="60"/>
      <c r="C10" s="61"/>
      <c r="D10" s="61"/>
      <c r="E10" s="62">
        <v>14</v>
      </c>
      <c r="F10" s="63" t="str">
        <f t="shared" si="0"/>
        <v/>
      </c>
      <c r="G10" s="64" t="str">
        <f t="shared" si="1"/>
        <v/>
      </c>
      <c r="H10" s="65" t="str">
        <f t="shared" si="2"/>
        <v/>
      </c>
      <c r="I10" s="61">
        <v>103</v>
      </c>
      <c r="J10" s="61" t="s">
        <v>19</v>
      </c>
      <c r="K10" s="61">
        <v>6</v>
      </c>
      <c r="L10" s="61" t="s">
        <v>20</v>
      </c>
      <c r="M10" s="66"/>
      <c r="N10" s="67"/>
      <c r="O10" s="61">
        <v>988</v>
      </c>
      <c r="P10" s="73">
        <v>6</v>
      </c>
      <c r="Q10" s="69">
        <f t="shared" si="3"/>
        <v>0</v>
      </c>
      <c r="R10" s="76">
        <f>AVERAGE(Q5:Q14)</f>
        <v>0</v>
      </c>
    </row>
    <row r="11" spans="2:18" x14ac:dyDescent="0.25">
      <c r="B11" s="60"/>
      <c r="C11" s="61"/>
      <c r="D11" s="61"/>
      <c r="E11" s="62">
        <v>14</v>
      </c>
      <c r="F11" s="63" t="str">
        <f t="shared" si="0"/>
        <v/>
      </c>
      <c r="G11" s="64" t="str">
        <f t="shared" si="1"/>
        <v/>
      </c>
      <c r="H11" s="65" t="str">
        <f t="shared" si="2"/>
        <v/>
      </c>
      <c r="I11" s="61">
        <v>103</v>
      </c>
      <c r="J11" s="61" t="s">
        <v>19</v>
      </c>
      <c r="K11" s="77" t="s">
        <v>1</v>
      </c>
      <c r="L11" s="61" t="s">
        <v>20</v>
      </c>
      <c r="M11" s="78"/>
      <c r="N11" s="77" t="s">
        <v>1</v>
      </c>
      <c r="O11" s="61">
        <v>988</v>
      </c>
      <c r="P11" s="79">
        <v>7</v>
      </c>
      <c r="Q11" s="77" t="s">
        <v>1</v>
      </c>
      <c r="R11" s="74"/>
    </row>
    <row r="12" spans="2:18" x14ac:dyDescent="0.25">
      <c r="B12" s="60"/>
      <c r="C12" s="61"/>
      <c r="D12" s="61"/>
      <c r="E12" s="62">
        <v>14</v>
      </c>
      <c r="F12" s="63" t="str">
        <f t="shared" si="0"/>
        <v/>
      </c>
      <c r="G12" s="64" t="str">
        <f t="shared" si="1"/>
        <v/>
      </c>
      <c r="H12" s="65" t="str">
        <f t="shared" si="2"/>
        <v/>
      </c>
      <c r="I12" s="61">
        <v>103</v>
      </c>
      <c r="J12" s="61" t="s">
        <v>19</v>
      </c>
      <c r="K12" s="61">
        <v>8</v>
      </c>
      <c r="L12" s="61" t="s">
        <v>20</v>
      </c>
      <c r="M12" s="66"/>
      <c r="N12" s="67"/>
      <c r="O12" s="61">
        <v>988</v>
      </c>
      <c r="P12" s="79">
        <v>8</v>
      </c>
      <c r="Q12" s="69">
        <f>(N12/O12)*10</f>
        <v>0</v>
      </c>
      <c r="R12" s="74"/>
    </row>
    <row r="13" spans="2:18" x14ac:dyDescent="0.25">
      <c r="B13" s="60"/>
      <c r="C13" s="61"/>
      <c r="D13" s="61"/>
      <c r="E13" s="62">
        <v>14</v>
      </c>
      <c r="F13" s="63" t="str">
        <f t="shared" si="0"/>
        <v/>
      </c>
      <c r="G13" s="64" t="str">
        <f t="shared" si="1"/>
        <v/>
      </c>
      <c r="H13" s="65" t="str">
        <f t="shared" si="2"/>
        <v/>
      </c>
      <c r="I13" s="61">
        <v>103</v>
      </c>
      <c r="J13" s="61" t="s">
        <v>19</v>
      </c>
      <c r="K13" s="77" t="s">
        <v>1</v>
      </c>
      <c r="L13" s="61" t="s">
        <v>20</v>
      </c>
      <c r="M13" s="78"/>
      <c r="N13" s="77" t="s">
        <v>1</v>
      </c>
      <c r="O13" s="61">
        <v>988</v>
      </c>
      <c r="P13" s="80">
        <v>9</v>
      </c>
      <c r="Q13" s="77" t="s">
        <v>1</v>
      </c>
      <c r="R13" s="74"/>
    </row>
    <row r="14" spans="2:18" ht="15.75" thickBot="1" x14ac:dyDescent="0.3">
      <c r="B14" s="81"/>
      <c r="C14" s="82"/>
      <c r="D14" s="82"/>
      <c r="E14" s="83">
        <v>14</v>
      </c>
      <c r="F14" s="84" t="str">
        <f t="shared" si="0"/>
        <v/>
      </c>
      <c r="G14" s="85" t="str">
        <f t="shared" si="1"/>
        <v/>
      </c>
      <c r="H14" s="86" t="str">
        <f t="shared" si="2"/>
        <v/>
      </c>
      <c r="I14" s="82">
        <v>103</v>
      </c>
      <c r="J14" s="82" t="s">
        <v>19</v>
      </c>
      <c r="K14" s="82">
        <v>10</v>
      </c>
      <c r="L14" s="82" t="s">
        <v>20</v>
      </c>
      <c r="M14" s="87"/>
      <c r="N14" s="88"/>
      <c r="O14" s="82">
        <v>988</v>
      </c>
      <c r="P14" s="89">
        <v>10</v>
      </c>
      <c r="Q14" s="90">
        <f>(N14/O14)*10</f>
        <v>0</v>
      </c>
      <c r="R14" s="91"/>
    </row>
  </sheetData>
  <conditionalFormatting sqref="M5:M14">
    <cfRule type="cellIs" dxfId="1" priority="2" operator="lessThan">
      <formula>14</formula>
    </cfRule>
  </conditionalFormatting>
  <conditionalFormatting sqref="Q12 Q14 Q5:Q10">
    <cfRule type="cellIs" dxfId="0" priority="1" operator="lessThan">
      <formula>4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03">
          <controlPr defaultSize="0" autoLine="0" r:id="rId4">
            <anchor moveWithCells="1">
              <from>
                <xdr:col>2</xdr:col>
                <xdr:colOff>523875</xdr:colOff>
                <xdr:row>0</xdr:row>
                <xdr:rowOff>133350</xdr:rowOff>
              </from>
              <to>
                <xdr:col>3</xdr:col>
                <xdr:colOff>209550</xdr:colOff>
                <xdr:row>2</xdr:row>
                <xdr:rowOff>38100</xdr:rowOff>
              </to>
            </anchor>
          </controlPr>
        </control>
      </mc:Choice>
      <mc:Fallback>
        <control shapeId="1025" r:id="rId3" name="CommandButton103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3</xdr:col>
                <xdr:colOff>438150</xdr:colOff>
                <xdr:row>0</xdr:row>
                <xdr:rowOff>133350</xdr:rowOff>
              </from>
              <to>
                <xdr:col>4</xdr:col>
                <xdr:colOff>123825</xdr:colOff>
                <xdr:row>2</xdr:row>
                <xdr:rowOff>38100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REPERTOIRE</vt:lpstr>
      <vt:lpstr>Blocs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THORE Laboratoire</dc:creator>
  <cp:lastModifiedBy>LECOSSIER Jerome</cp:lastModifiedBy>
  <dcterms:created xsi:type="dcterms:W3CDTF">2021-09-15T09:04:40Z</dcterms:created>
  <dcterms:modified xsi:type="dcterms:W3CDTF">2021-10-18T16:06:53Z</dcterms:modified>
</cp:coreProperties>
</file>