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0155" yWindow="435" windowWidth="13395" windowHeight="11310" tabRatio="834" activeTab="2"/>
  </bookViews>
  <sheets>
    <sheet name="SAISIE" sheetId="1" r:id="rId1"/>
    <sheet name="DONNEES" sheetId="11" r:id="rId2"/>
    <sheet name="PAGE DE GARDE" sheetId="2" r:id="rId3"/>
  </sheets>
  <definedNames>
    <definedName name="Ancrage">DONNEES!$AO$2:$AO$7</definedName>
    <definedName name="ARSENAL">DONNEES!$G$69:$G$89</definedName>
    <definedName name="cablette">DONNEES!$AS$2:$AS$4</definedName>
    <definedName name="Clients">DONNEES!$E$2:$E$51</definedName>
    <definedName name="Communes">DONNEES!$R$2:$R$482</definedName>
    <definedName name="Conducteurs_travaux">DONNEES!$O$2:$O$6</definedName>
    <definedName name="Coulé_ou_préfa">DONNEES!$AG$2:$AG$3</definedName>
    <definedName name="DEGREANE">DONNEES!$G$102:$G$122</definedName>
    <definedName name="Descriptif_des_travaux">DONNEES!$B$2:$B$51</definedName>
    <definedName name="DIAM_FOURREAUX">DONNEES!$AQ$2:$AQ$6</definedName>
    <definedName name="DUREE">DONNEES!$V$2:$V$4</definedName>
    <definedName name="DUREETRX">DONNEES!$AA$2:$AA$7</definedName>
    <definedName name="EFFECTIF">DONNEES!$AC$2:$AC$11</definedName>
    <definedName name="ESCOTA">DONNEES!$G$36:$G$56</definedName>
    <definedName name="Impossé_par_le_client">DONNEES!$AI$2:$AI$3</definedName>
    <definedName name="OUINON">DONNEES!$AK$2:$AK$3</definedName>
    <definedName name="PHOTO">INDIRECT(VLOOKUP(SAISIE!$C$63,#REF!,2,0))</definedName>
    <definedName name="Qualification_spéciale_ou_habilitation">DONNEES!$AU$2:$AU$4</definedName>
    <definedName name="Responsable_affaires">DONNEES!$L$2:$L$6</definedName>
    <definedName name="SECTEURS">DONNEES!$AE$2:$AE$11</definedName>
    <definedName name="SYMIELEC">DONNEES!$G$3:$G$23</definedName>
    <definedName name="TYPE_FOURREAUX">DONNEES!$AM$2:$AM$5</definedName>
    <definedName name="TYPE_MASSIF">#REF!</definedName>
    <definedName name="_xlnm.Print_Area" localSheetId="2">'PAGE DE GARDE'!$A$1:$Q$49</definedName>
    <definedName name="_xlnm.Print_Area" localSheetId="0">SAISIE!$A$1:$J$205</definedName>
  </definedNames>
  <calcPr calcId="145621"/>
</workbook>
</file>

<file path=xl/calcChain.xml><?xml version="1.0" encoding="utf-8"?>
<calcChain xmlns="http://schemas.openxmlformats.org/spreadsheetml/2006/main">
  <c r="F18" i="2" l="1"/>
  <c r="C31" i="1" l="1"/>
  <c r="C33" i="1"/>
  <c r="C29" i="1"/>
  <c r="C23" i="1"/>
  <c r="C21" i="1"/>
  <c r="C19" i="1"/>
  <c r="E14" i="2"/>
  <c r="F13" i="2" l="1"/>
  <c r="A5" i="2"/>
  <c r="A6" i="2"/>
  <c r="O30" i="2" l="1"/>
  <c r="O31" i="2"/>
  <c r="O32" i="2"/>
  <c r="O33" i="2"/>
  <c r="O34" i="2"/>
  <c r="O35" i="2"/>
  <c r="O36" i="2"/>
  <c r="O37" i="2"/>
  <c r="M31" i="2"/>
  <c r="M32" i="2"/>
  <c r="M33" i="2"/>
  <c r="M34" i="2"/>
  <c r="M35" i="2"/>
  <c r="M36" i="2"/>
  <c r="M37" i="2"/>
  <c r="E30" i="2"/>
  <c r="E31" i="2"/>
  <c r="E32" i="2"/>
  <c r="E33" i="2"/>
  <c r="E34" i="2"/>
  <c r="E35" i="2"/>
  <c r="E36" i="2"/>
  <c r="E37" i="2"/>
  <c r="E29" i="2"/>
  <c r="O29" i="2" l="1"/>
  <c r="P47" i="2" l="1"/>
  <c r="P40" i="2"/>
  <c r="O47" i="2"/>
  <c r="O43" i="2"/>
  <c r="P43" i="2"/>
  <c r="O40" i="2"/>
  <c r="L7" i="2" l="1"/>
  <c r="I49" i="1" l="1"/>
  <c r="I48" i="1"/>
  <c r="I47" i="1"/>
  <c r="I46" i="1"/>
  <c r="I45" i="1"/>
  <c r="I44" i="1"/>
  <c r="I43" i="1"/>
  <c r="I42" i="1"/>
  <c r="M30" i="2" s="1"/>
  <c r="I41" i="1"/>
  <c r="H110" i="1" l="1"/>
  <c r="H111" i="1"/>
  <c r="H112" i="1"/>
  <c r="E19" i="2" l="1"/>
  <c r="F26" i="2"/>
  <c r="F25" i="2"/>
  <c r="F24" i="2"/>
  <c r="F23" i="2"/>
  <c r="A9" i="2" l="1"/>
  <c r="A10" i="2"/>
  <c r="E20" i="2" l="1"/>
  <c r="E21" i="2"/>
  <c r="A11" i="2" l="1"/>
  <c r="H1684" i="11"/>
  <c r="H1651" i="11"/>
  <c r="H1618" i="11"/>
  <c r="H1585" i="11"/>
  <c r="H1552" i="11"/>
  <c r="H1519" i="11"/>
  <c r="H1486" i="11"/>
  <c r="H1453" i="11"/>
  <c r="H1420" i="11"/>
  <c r="H1387" i="11"/>
  <c r="H1354" i="11"/>
  <c r="H1321" i="11"/>
  <c r="H1288" i="11"/>
  <c r="H1255" i="11"/>
  <c r="H1222" i="11"/>
  <c r="H1189" i="11"/>
  <c r="H1156" i="11"/>
  <c r="H1123" i="11"/>
  <c r="H1090" i="11"/>
  <c r="H1057" i="11"/>
  <c r="H1024" i="11"/>
  <c r="H991" i="11"/>
  <c r="H958" i="11"/>
  <c r="H925" i="11"/>
  <c r="H892" i="11"/>
  <c r="H859" i="11"/>
  <c r="H826" i="11"/>
  <c r="H793" i="11"/>
  <c r="H760" i="11"/>
  <c r="H727" i="11"/>
  <c r="H694" i="11"/>
  <c r="H661" i="11"/>
  <c r="H628" i="11"/>
  <c r="H595" i="11"/>
  <c r="H562" i="11"/>
  <c r="H529" i="11"/>
  <c r="H496" i="11"/>
  <c r="H463" i="11"/>
  <c r="H430" i="11"/>
  <c r="H397" i="11"/>
  <c r="H364" i="11"/>
  <c r="H331" i="11"/>
  <c r="H298" i="11"/>
  <c r="H265" i="11"/>
  <c r="H232" i="11"/>
  <c r="H199" i="11"/>
  <c r="H166" i="11"/>
  <c r="H133" i="11"/>
  <c r="N19" i="2"/>
  <c r="E16" i="2"/>
  <c r="E15" i="2"/>
  <c r="N14" i="2"/>
  <c r="G47" i="2" l="1"/>
  <c r="G43" i="2"/>
  <c r="K47" i="2"/>
  <c r="K43" i="2"/>
  <c r="G40" i="2"/>
  <c r="K40" i="2"/>
  <c r="Y2" i="11"/>
  <c r="Y3" i="11" s="1"/>
  <c r="P51" i="1" s="1"/>
  <c r="W2" i="11"/>
  <c r="W4" i="11" s="1"/>
  <c r="X2" i="11"/>
  <c r="Y4" i="11" l="1"/>
  <c r="X3" i="11"/>
  <c r="P48" i="1" s="1"/>
  <c r="X4" i="11"/>
  <c r="W3" i="11"/>
  <c r="P46" i="1" s="1"/>
  <c r="M29" i="2" l="1"/>
</calcChain>
</file>

<file path=xl/sharedStrings.xml><?xml version="1.0" encoding="utf-8"?>
<sst xmlns="http://schemas.openxmlformats.org/spreadsheetml/2006/main" count="1005" uniqueCount="681">
  <si>
    <t>COMMUNE :</t>
  </si>
  <si>
    <t>N° AFFAIRE :</t>
  </si>
  <si>
    <t>DESIGNATION DES TRAVAUX :</t>
  </si>
  <si>
    <t>CLIENT FINAL :</t>
  </si>
  <si>
    <t>ADRESSE DU CHANTIER :</t>
  </si>
  <si>
    <t>SOUS TRAITANT DE :</t>
  </si>
  <si>
    <t>DU</t>
  </si>
  <si>
    <t xml:space="preserve">AU </t>
  </si>
  <si>
    <t>AU</t>
  </si>
  <si>
    <t>Nicolas MIRETTI</t>
  </si>
  <si>
    <t>Date d'Intervention :</t>
  </si>
  <si>
    <t>Prolongation ou modif n° 1 :</t>
  </si>
  <si>
    <t>Prolongation ou modif n° 2 :</t>
  </si>
  <si>
    <t>Motif de la prolongation n° 1 :</t>
  </si>
  <si>
    <t>Motif de la prolongation n° 2 :</t>
  </si>
  <si>
    <t>Programmation</t>
  </si>
  <si>
    <t>Nature des travaux :</t>
  </si>
  <si>
    <t>DESCRIPTIF DES TRAVAUX :</t>
  </si>
  <si>
    <t>Réalisation de tranchée</t>
  </si>
  <si>
    <t>Pose de chambres et regards</t>
  </si>
  <si>
    <t>Unité</t>
  </si>
  <si>
    <t>Quantitées</t>
  </si>
  <si>
    <t>ml</t>
  </si>
  <si>
    <t>u</t>
  </si>
  <si>
    <t>Implantation de support</t>
  </si>
  <si>
    <t>Cyprien BAUTRU</t>
  </si>
  <si>
    <t xml:space="preserve">Alain FLORINCELLO </t>
  </si>
  <si>
    <t>Daniel MOUTTE</t>
  </si>
  <si>
    <t>Roger LATIL</t>
  </si>
  <si>
    <t>Délais Trx :</t>
  </si>
  <si>
    <t>Nom du Correspondant :</t>
  </si>
  <si>
    <t>Client :</t>
  </si>
  <si>
    <t>En qualité de :</t>
  </si>
  <si>
    <t>Adresse du Chantier  :</t>
  </si>
  <si>
    <t>Sous Traitant de :</t>
  </si>
  <si>
    <t>ZONE :</t>
  </si>
  <si>
    <t>Délais d'Execution</t>
  </si>
  <si>
    <t>OUI</t>
  </si>
  <si>
    <t>NON</t>
  </si>
  <si>
    <t>Confection de Massifs</t>
  </si>
  <si>
    <t>Pose de coffrets</t>
  </si>
  <si>
    <t>Génie Civil et maçonnerie</t>
  </si>
  <si>
    <t>Dépose de réseaux</t>
  </si>
  <si>
    <t>PPSPS</t>
  </si>
  <si>
    <t>TOULON</t>
  </si>
  <si>
    <t>TEL</t>
  </si>
  <si>
    <t>SYMIELEC</t>
  </si>
  <si>
    <t>ESCOTA</t>
  </si>
  <si>
    <t>ARSENAL</t>
  </si>
  <si>
    <t>DEGREANE</t>
  </si>
  <si>
    <t>Travaux Gaz : Déroulage et soudures</t>
  </si>
  <si>
    <t>ZONE</t>
  </si>
  <si>
    <t xml:space="preserve">DESCRIPTIF DES TRAVAUX </t>
  </si>
  <si>
    <t>CLIENTS</t>
  </si>
  <si>
    <t>RESPONSABLES D'AFFAIRES</t>
  </si>
  <si>
    <t>CONDUCTEURS TRAVAUX</t>
  </si>
  <si>
    <t>AIGUINES</t>
  </si>
  <si>
    <t>AMPUS</t>
  </si>
  <si>
    <t>ARTIGNOSC-SUR-VERDON</t>
  </si>
  <si>
    <t>ARTIGUES</t>
  </si>
  <si>
    <t>AUPS</t>
  </si>
  <si>
    <t>BAGNOLS-EN-FORET</t>
  </si>
  <si>
    <t>BANDOL</t>
  </si>
  <si>
    <t>BARGEME</t>
  </si>
  <si>
    <t>BARGEMON</t>
  </si>
  <si>
    <t>BAUDINARD-SUR-VERDON</t>
  </si>
  <si>
    <t>BAUDUEN</t>
  </si>
  <si>
    <t>BELGENTIER</t>
  </si>
  <si>
    <t>BESSE-SUR-ISSOLE</t>
  </si>
  <si>
    <t>BORMES-LES-MIMOSAS</t>
  </si>
  <si>
    <t>BRAS</t>
  </si>
  <si>
    <t>BRENON</t>
  </si>
  <si>
    <t>BRIGNOLES</t>
  </si>
  <si>
    <t>BRUE-AURIAC</t>
  </si>
  <si>
    <t>CABASSE</t>
  </si>
  <si>
    <t>CALLAS</t>
  </si>
  <si>
    <t>CALLIAN</t>
  </si>
  <si>
    <t>CAMPS-LA-SOURCE</t>
  </si>
  <si>
    <t>CARCES</t>
  </si>
  <si>
    <t>CARNOULES</t>
  </si>
  <si>
    <t>CARQUEIRANNE</t>
  </si>
  <si>
    <t>CAVALAIRE-SUR-MER</t>
  </si>
  <si>
    <t>CHATEAUDOUBLE</t>
  </si>
  <si>
    <t>CHATEAUVERT</t>
  </si>
  <si>
    <t>CHATEAUVIEUX</t>
  </si>
  <si>
    <t>CLAVIERS</t>
  </si>
  <si>
    <t>COGOLIN</t>
  </si>
  <si>
    <t>COLLOBRIERES</t>
  </si>
  <si>
    <t>COMPS-SUR-ARTUBY</t>
  </si>
  <si>
    <t>CORRENS</t>
  </si>
  <si>
    <t>COTIGNAC</t>
  </si>
  <si>
    <t>CUERS</t>
  </si>
  <si>
    <t>DRAGUIGNAN</t>
  </si>
  <si>
    <t>ENTRECASTEAUX</t>
  </si>
  <si>
    <t>ESPARRON</t>
  </si>
  <si>
    <t>EVENOS</t>
  </si>
  <si>
    <t>FAYENCE</t>
  </si>
  <si>
    <t>FIGANIERES</t>
  </si>
  <si>
    <t>FLASSANS-SUR-ISSOLE</t>
  </si>
  <si>
    <t>FLAYOSC</t>
  </si>
  <si>
    <t>FORCALQUEIRET</t>
  </si>
  <si>
    <t>FOX-AMPHOUX</t>
  </si>
  <si>
    <t>FREJUS</t>
  </si>
  <si>
    <t>GAREOULT</t>
  </si>
  <si>
    <t>GASSIN</t>
  </si>
  <si>
    <t>GINASSERVIS</t>
  </si>
  <si>
    <t>GONFARON</t>
  </si>
  <si>
    <t>GRIMAUD</t>
  </si>
  <si>
    <t>HYERES</t>
  </si>
  <si>
    <t>LORGUES</t>
  </si>
  <si>
    <t>MAZAUGUES</t>
  </si>
  <si>
    <t>MEOUNES-LES-MONTRIEUX</t>
  </si>
  <si>
    <t>MOISSAC-BELLEVUE</t>
  </si>
  <si>
    <t>MONS</t>
  </si>
  <si>
    <t>MONTAUROUX</t>
  </si>
  <si>
    <t>MONTFERRAT</t>
  </si>
  <si>
    <t>MONTFORT-SUR-ARGENS</t>
  </si>
  <si>
    <t>MONTMEYAN</t>
  </si>
  <si>
    <t>NANS-LES-PINS</t>
  </si>
  <si>
    <t>NEOULES</t>
  </si>
  <si>
    <t>OLLIERES</t>
  </si>
  <si>
    <t>OLLIOULES</t>
  </si>
  <si>
    <t>PIERREFEU-DU-VAR</t>
  </si>
  <si>
    <t>PIGNANS</t>
  </si>
  <si>
    <t>PLAN-D'AUPS-SAINTE-BAUME</t>
  </si>
  <si>
    <t>PONTEVES</t>
  </si>
  <si>
    <t>POURCIEUX</t>
  </si>
  <si>
    <t>POURRIERES</t>
  </si>
  <si>
    <t>PUGET-SUR-ARGENS</t>
  </si>
  <si>
    <t>PUGET-VILLE</t>
  </si>
  <si>
    <t>RAMATUELLE</t>
  </si>
  <si>
    <t>REGUSSE</t>
  </si>
  <si>
    <t>RIANS</t>
  </si>
  <si>
    <t>RIBOUX</t>
  </si>
  <si>
    <t>ROCBARON</t>
  </si>
  <si>
    <t>ROQUEBRUNE-SUR-ARGENS</t>
  </si>
  <si>
    <t>ROUGIERS</t>
  </si>
  <si>
    <t>SAINTE-ANASTASIE-SUR-ISSOLE</t>
  </si>
  <si>
    <t>SAINT-CYR-SUR-MER</t>
  </si>
  <si>
    <t>SAINT-JULIEN</t>
  </si>
  <si>
    <t>SAINT-MARTIN-DE-PALLIERES</t>
  </si>
  <si>
    <t>SAINTE-MAXIME</t>
  </si>
  <si>
    <t>SAINT-MAXIMIN-LA-SAINTE-BAUME</t>
  </si>
  <si>
    <t>SAINT-PAUL-EN-FORET</t>
  </si>
  <si>
    <t>SAINT-RAPHAEL</t>
  </si>
  <si>
    <t>SAINT-TROPEZ</t>
  </si>
  <si>
    <t>SAINT-ZACHARIE</t>
  </si>
  <si>
    <t>SALERNES</t>
  </si>
  <si>
    <t>SANARY-SUR-MER</t>
  </si>
  <si>
    <t>SEILLANS</t>
  </si>
  <si>
    <t>SEILLONS-SOURCE-D'ARGENS</t>
  </si>
  <si>
    <t>SIGNES</t>
  </si>
  <si>
    <t>SILLANS-LA-CASCADE</t>
  </si>
  <si>
    <t>SIX-FOURS-LES-PLAGES</t>
  </si>
  <si>
    <t>SOLLIES-PONT</t>
  </si>
  <si>
    <t>SOLLIES-TOUCAS</t>
  </si>
  <si>
    <t>SOLLIES-VILLE</t>
  </si>
  <si>
    <t>TANNERON</t>
  </si>
  <si>
    <t>TARADEAU</t>
  </si>
  <si>
    <t>TAVERNES</t>
  </si>
  <si>
    <t>TOURRETTES</t>
  </si>
  <si>
    <t>TOURTOUR</t>
  </si>
  <si>
    <t>TOURVES</t>
  </si>
  <si>
    <t>TRANS-EN-PROVENCE</t>
  </si>
  <si>
    <t>TRIGANCE</t>
  </si>
  <si>
    <t>VARAGES</t>
  </si>
  <si>
    <t>VERIGNON</t>
  </si>
  <si>
    <t>VIDAUBAN</t>
  </si>
  <si>
    <t>VILLECROZE</t>
  </si>
  <si>
    <t>VINON-SUR-VERDON</t>
  </si>
  <si>
    <t>VINS-SUR-CARAMY</t>
  </si>
  <si>
    <t>RAYOL-CANADEL-SUR-MER</t>
  </si>
  <si>
    <t>SAINT-MANDRIER-SUR-MER</t>
  </si>
  <si>
    <t>SAINT-ANTONIN-DU-VAR</t>
  </si>
  <si>
    <t>Zone</t>
  </si>
  <si>
    <t>x</t>
  </si>
  <si>
    <t>y</t>
  </si>
  <si>
    <t>z</t>
  </si>
  <si>
    <t>Prénom NOM</t>
  </si>
  <si>
    <t>Qualité</t>
  </si>
  <si>
    <t>Pierre DUPONT2</t>
  </si>
  <si>
    <t>p</t>
  </si>
  <si>
    <t>q</t>
  </si>
  <si>
    <t>Acheteur</t>
  </si>
  <si>
    <t>06.26.98.16.76</t>
  </si>
  <si>
    <t>NOM DU CORRESPONDANT :</t>
  </si>
  <si>
    <t>EN QUALITE DE :</t>
  </si>
  <si>
    <t>DATE D'INTERVENTION :</t>
  </si>
  <si>
    <t>PROLONGATION  OU MODIF N ° 1 :</t>
  </si>
  <si>
    <t>PROLONGATION  OU MODIF N ° 2 :</t>
  </si>
  <si>
    <t>jours</t>
  </si>
  <si>
    <t>semaines</t>
  </si>
  <si>
    <t>mois</t>
  </si>
  <si>
    <t>Date d'intervation</t>
  </si>
  <si>
    <t>Prolongation n°1</t>
  </si>
  <si>
    <t>Prolongation n°2</t>
  </si>
  <si>
    <t>20/11/2015</t>
  </si>
  <si>
    <t xml:space="preserve">Assist. Resp. d'affaires </t>
  </si>
  <si>
    <t>Assist. Resp. d'affaires</t>
  </si>
  <si>
    <t>Durée entre le premier et dernier jour d'intervation</t>
  </si>
  <si>
    <t>Durée prolongation n°1</t>
  </si>
  <si>
    <t>Durée prolongation n°2</t>
  </si>
  <si>
    <t>DUREE</t>
  </si>
  <si>
    <t xml:space="preserve">heures </t>
  </si>
  <si>
    <t xml:space="preserve">jours </t>
  </si>
  <si>
    <t xml:space="preserve">semaines </t>
  </si>
  <si>
    <t>AUCUN</t>
  </si>
  <si>
    <t>AUCUNE</t>
  </si>
  <si>
    <t>DATE DU DOCUMENT</t>
  </si>
  <si>
    <t>AIX-EN-PROVENCE</t>
  </si>
  <si>
    <t>ALLAUCH</t>
  </si>
  <si>
    <t>ALLEINS</t>
  </si>
  <si>
    <t>ARLES</t>
  </si>
  <si>
    <t>AUBAGNE</t>
  </si>
  <si>
    <t>AUREILLE</t>
  </si>
  <si>
    <t>AURIOL</t>
  </si>
  <si>
    <t>AURONS</t>
  </si>
  <si>
    <t>BARBENTANE</t>
  </si>
  <si>
    <t>BEAURECUEIL</t>
  </si>
  <si>
    <t>BELCODENE</t>
  </si>
  <si>
    <t>BERRE-L'ETANG</t>
  </si>
  <si>
    <t>BOUC-BEL-AIR</t>
  </si>
  <si>
    <t>BOULBON</t>
  </si>
  <si>
    <t>CABANNES</t>
  </si>
  <si>
    <t>CABRIES</t>
  </si>
  <si>
    <t>CADOLIVE</t>
  </si>
  <si>
    <t>CARRY-LE-ROUET</t>
  </si>
  <si>
    <t>CASSIS</t>
  </si>
  <si>
    <t>CEYRESTE</t>
  </si>
  <si>
    <t>CHARLEVAL</t>
  </si>
  <si>
    <t>CHATEAUNEUF-LE-ROUGE</t>
  </si>
  <si>
    <t>CHATEAUNEUF-LES-MARTIGUES</t>
  </si>
  <si>
    <t>CHATEAURENARD</t>
  </si>
  <si>
    <t>CORNILLON-CONFOUX</t>
  </si>
  <si>
    <t>CUGES-LES-PINS</t>
  </si>
  <si>
    <t>EGUILLES</t>
  </si>
  <si>
    <t>ENSUES-LA-REDONNE</t>
  </si>
  <si>
    <t>EYGALIERES</t>
  </si>
  <si>
    <t>EYGUIERES</t>
  </si>
  <si>
    <t>EYRAGUES</t>
  </si>
  <si>
    <t>FONTVIEILLE</t>
  </si>
  <si>
    <t>FOS-SUR-MER</t>
  </si>
  <si>
    <t>FUVEAU</t>
  </si>
  <si>
    <t>GARDANNE</t>
  </si>
  <si>
    <t>GEMENOS</t>
  </si>
  <si>
    <t>GIGNAC-LA-NERTHE</t>
  </si>
  <si>
    <t>GRANS</t>
  </si>
  <si>
    <t>GRAVESON</t>
  </si>
  <si>
    <t>GREASQUE</t>
  </si>
  <si>
    <t>ISTRES</t>
  </si>
  <si>
    <t>JOUQUES</t>
  </si>
  <si>
    <t>LAMANON</t>
  </si>
  <si>
    <t>LAMBESC</t>
  </si>
  <si>
    <t>LANCON-PROVENCE</t>
  </si>
  <si>
    <t>MAILLANE</t>
  </si>
  <si>
    <t>MALLEMORT</t>
  </si>
  <si>
    <t>MARIGNANE</t>
  </si>
  <si>
    <t>MARSEILLE</t>
  </si>
  <si>
    <t>MARTIGUES</t>
  </si>
  <si>
    <t>MAS-BLANC-DES-ALPILLES</t>
  </si>
  <si>
    <t>MAUSSANE-LES-ALPILLES</t>
  </si>
  <si>
    <t>MEYRARGUES</t>
  </si>
  <si>
    <t>MEYREUIL</t>
  </si>
  <si>
    <t>SAINT-PIERRE-DE-MEZOARGUES</t>
  </si>
  <si>
    <t>MIMET</t>
  </si>
  <si>
    <t>MIRAMAS</t>
  </si>
  <si>
    <t>MOLLEGES</t>
  </si>
  <si>
    <t>MOURIES</t>
  </si>
  <si>
    <t>NOVES</t>
  </si>
  <si>
    <t>ORGON</t>
  </si>
  <si>
    <t>PARADOU</t>
  </si>
  <si>
    <t>PELISSANNE</t>
  </si>
  <si>
    <t>PEYNIER</t>
  </si>
  <si>
    <t>PEYPIN</t>
  </si>
  <si>
    <t>PEYROLLES-EN-PROVENCE</t>
  </si>
  <si>
    <t>PLAN-DE-CUQUES</t>
  </si>
  <si>
    <t>PLAN-D'ORGON</t>
  </si>
  <si>
    <t>PORT-DE-BOUC</t>
  </si>
  <si>
    <t>PORT-SAINT-LOUIS-DU-RHONE</t>
  </si>
  <si>
    <t>PUYLOUBIER</t>
  </si>
  <si>
    <t>ROGNAC</t>
  </si>
  <si>
    <t>ROGNES</t>
  </si>
  <si>
    <t>ROGNONAS</t>
  </si>
  <si>
    <t>ROQUEFORT-LA-BEDOULE</t>
  </si>
  <si>
    <t>ROQUEVAIRE</t>
  </si>
  <si>
    <t>ROUSSET</t>
  </si>
  <si>
    <t>SAINT-ANDIOL</t>
  </si>
  <si>
    <t>SAINT-ANTONIN-SUR-BAYON</t>
  </si>
  <si>
    <t>SAINT-CANNAT</t>
  </si>
  <si>
    <t>SAINT-CHAMAS</t>
  </si>
  <si>
    <t>SAINT-ESTEVE-JANSON</t>
  </si>
  <si>
    <t>SAINT-ETIENNE-DU-GRES</t>
  </si>
  <si>
    <t>SAINT-MARC-JAUMEGARDE</t>
  </si>
  <si>
    <t>SAINTES-MARIES-DE-LA-MER</t>
  </si>
  <si>
    <t>SAINT-MARTIN-DE-CRAU</t>
  </si>
  <si>
    <t>SAINT-MITRE-LES-REMPARTS</t>
  </si>
  <si>
    <t>SAINT-PAUL-LES-DURANCE</t>
  </si>
  <si>
    <t>SAINT-REMY-DE-PROVENCE</t>
  </si>
  <si>
    <t>SAINT-SAVOURNIN</t>
  </si>
  <si>
    <t>SAINT-VICTORET</t>
  </si>
  <si>
    <t>SALON-DE-PROVENCE</t>
  </si>
  <si>
    <t>SAUSSET-LES-PINS</t>
  </si>
  <si>
    <t>SENAS</t>
  </si>
  <si>
    <t>SEPTEMES-LES-VALLONS</t>
  </si>
  <si>
    <t>SIMIANE-COLLONGUE</t>
  </si>
  <si>
    <t>TARASCON</t>
  </si>
  <si>
    <t>TRETS</t>
  </si>
  <si>
    <t>VAUVENARGUES</t>
  </si>
  <si>
    <t>VELAUX</t>
  </si>
  <si>
    <t>VENELLES</t>
  </si>
  <si>
    <t>VENTABREN</t>
  </si>
  <si>
    <t>VERNEGUES</t>
  </si>
  <si>
    <t>VERQUIERES</t>
  </si>
  <si>
    <t>VITROLLES</t>
  </si>
  <si>
    <t>COUDOUX</t>
  </si>
  <si>
    <t>CARNOUX-EN-PROVENCE</t>
  </si>
  <si>
    <t>AMIRAT</t>
  </si>
  <si>
    <t>ANDON</t>
  </si>
  <si>
    <t>ANTIBES</t>
  </si>
  <si>
    <t>ASCROS</t>
  </si>
  <si>
    <t>ASPREMONT</t>
  </si>
  <si>
    <t>AURIBEAU-SUR-SIAGNE</t>
  </si>
  <si>
    <t>AUVARE</t>
  </si>
  <si>
    <t>BAIROLS</t>
  </si>
  <si>
    <t>BEAULIEU-SUR-MER</t>
  </si>
  <si>
    <t>BEAUSOLEIL</t>
  </si>
  <si>
    <t>BELVEDERE</t>
  </si>
  <si>
    <t>BENDEJUN</t>
  </si>
  <si>
    <t>BERRE-LES-ALPES</t>
  </si>
  <si>
    <t>BEUIL</t>
  </si>
  <si>
    <t>BEZAUDUN-LES-ALPES</t>
  </si>
  <si>
    <t>BIOT</t>
  </si>
  <si>
    <t>BLAUSASC</t>
  </si>
  <si>
    <t>BONSON</t>
  </si>
  <si>
    <t>BOUYON</t>
  </si>
  <si>
    <t>BREIL-SUR-ROYA</t>
  </si>
  <si>
    <t>BRIANCONNET</t>
  </si>
  <si>
    <t>CABRIS</t>
  </si>
  <si>
    <t>CAGNES-SUR-MER</t>
  </si>
  <si>
    <t>CAILLE</t>
  </si>
  <si>
    <t>CANNES</t>
  </si>
  <si>
    <t>CANTARON</t>
  </si>
  <si>
    <t>CAP-D'AIL</t>
  </si>
  <si>
    <t>CARROS</t>
  </si>
  <si>
    <t>CASTAGNIERS</t>
  </si>
  <si>
    <t>CASTELLAR</t>
  </si>
  <si>
    <t>CASTILLON</t>
  </si>
  <si>
    <t>CAUSSOLS</t>
  </si>
  <si>
    <t>CHATEAUNEUF-GRASSE</t>
  </si>
  <si>
    <t>CHATEAUNEUF-VILLEVIEILLE</t>
  </si>
  <si>
    <t>CHATEAUNEUF-D'ENTRAUNES</t>
  </si>
  <si>
    <t>CIPIERES</t>
  </si>
  <si>
    <t>CLANS</t>
  </si>
  <si>
    <t>COARAZE</t>
  </si>
  <si>
    <t>COLLONGUES</t>
  </si>
  <si>
    <t>COLOMARS</t>
  </si>
  <si>
    <t>CONSEGUDES</t>
  </si>
  <si>
    <t>CONTES</t>
  </si>
  <si>
    <t>COURMES</t>
  </si>
  <si>
    <t>COURSEGOULES</t>
  </si>
  <si>
    <t>CUEBRIS</t>
  </si>
  <si>
    <t>DALUIS</t>
  </si>
  <si>
    <t>DRAP</t>
  </si>
  <si>
    <t>DURANUS</t>
  </si>
  <si>
    <t>ENTRAUNES</t>
  </si>
  <si>
    <t>ESCRAGNOLLES</t>
  </si>
  <si>
    <t>EZE</t>
  </si>
  <si>
    <t>FALICON</t>
  </si>
  <si>
    <t>FONTAN</t>
  </si>
  <si>
    <t>GARS</t>
  </si>
  <si>
    <t>GATTIERES</t>
  </si>
  <si>
    <t>GILETTE</t>
  </si>
  <si>
    <t>GORBIO</t>
  </si>
  <si>
    <t>GOURDON</t>
  </si>
  <si>
    <t>GRASSE</t>
  </si>
  <si>
    <t>GREOLIERES</t>
  </si>
  <si>
    <t>GUILLAUMES</t>
  </si>
  <si>
    <t>ILONSE</t>
  </si>
  <si>
    <t>ISOLA</t>
  </si>
  <si>
    <t>LANTOSQUE</t>
  </si>
  <si>
    <t>LEVENS</t>
  </si>
  <si>
    <t>LIEUCHE</t>
  </si>
  <si>
    <t>LUCERAM</t>
  </si>
  <si>
    <t>MALAUSSENE</t>
  </si>
  <si>
    <t>MANDELIEU-LA-NAPOULE</t>
  </si>
  <si>
    <t>MARIE</t>
  </si>
  <si>
    <t>MASSOINS</t>
  </si>
  <si>
    <t>MENTON</t>
  </si>
  <si>
    <t>MOUANS-SARTOUX</t>
  </si>
  <si>
    <t>MOUGINS</t>
  </si>
  <si>
    <t>MOULINET</t>
  </si>
  <si>
    <t>NICE</t>
  </si>
  <si>
    <t>OPIO</t>
  </si>
  <si>
    <t>PEGOMAS</t>
  </si>
  <si>
    <t>PEILLE</t>
  </si>
  <si>
    <t>PEILLON</t>
  </si>
  <si>
    <t>PEONE</t>
  </si>
  <si>
    <t>PEYMEINADE</t>
  </si>
  <si>
    <t>PIERLAS</t>
  </si>
  <si>
    <t>PIERREFEU</t>
  </si>
  <si>
    <t>PUGET-ROSTANG</t>
  </si>
  <si>
    <t>PUGET-THENIERS</t>
  </si>
  <si>
    <t>REVEST-LES-ROCHES</t>
  </si>
  <si>
    <t>RIGAUD</t>
  </si>
  <si>
    <t>RIMPLAS</t>
  </si>
  <si>
    <t>ROQUEBILLIERE</t>
  </si>
  <si>
    <t>ROQUEBRUNE-CAP-MARTIN</t>
  </si>
  <si>
    <t>ROQUEFORT-LES-PINS</t>
  </si>
  <si>
    <t>ROQUESTERON</t>
  </si>
  <si>
    <t>ROQUESTERON-GRASSE</t>
  </si>
  <si>
    <t>ROUBION</t>
  </si>
  <si>
    <t>ROURE</t>
  </si>
  <si>
    <t>SAINTE-AGNES</t>
  </si>
  <si>
    <t>SAINT-ANDRE-DE-LA-ROCHE</t>
  </si>
  <si>
    <t>SAINT-ANTONIN</t>
  </si>
  <si>
    <t>SAINT-AUBAN</t>
  </si>
  <si>
    <t>SAINT-BLAISE</t>
  </si>
  <si>
    <t>SAINT-CEZAIRE-SUR-SIAGNE</t>
  </si>
  <si>
    <t>SAINT-DALMAS-LE-SELVAGE</t>
  </si>
  <si>
    <t>SAINT-ETIENNE-DE-TINEE</t>
  </si>
  <si>
    <t>SAINT-JEAN-CAP-FERRAT</t>
  </si>
  <si>
    <t>SAINT-JEANNET</t>
  </si>
  <si>
    <t>SAINT-LAURENT-DU-VAR</t>
  </si>
  <si>
    <t>SAINT-LEGER</t>
  </si>
  <si>
    <t>SAINT-MARTIN-D'ENTRAUNES</t>
  </si>
  <si>
    <t>SAINT-MARTIN-DU-VAR</t>
  </si>
  <si>
    <t>SAINT-MARTIN-VESUBIE</t>
  </si>
  <si>
    <t>SAINT-PAUL-DE-VENCE</t>
  </si>
  <si>
    <t>SAINT-SAUVEUR-SUR-TINEE</t>
  </si>
  <si>
    <t>SAINT-VALLIER-DE-THIEY</t>
  </si>
  <si>
    <t>SALLAGRIFFON</t>
  </si>
  <si>
    <t>SAORGE</t>
  </si>
  <si>
    <t>SAUZE</t>
  </si>
  <si>
    <t>SERANON</t>
  </si>
  <si>
    <t>SIGALE</t>
  </si>
  <si>
    <t>SOSPEL</t>
  </si>
  <si>
    <t>SPERACEDES</t>
  </si>
  <si>
    <t>THEOULE-SUR-MER</t>
  </si>
  <si>
    <t>THIERY</t>
  </si>
  <si>
    <t>TOUDON</t>
  </si>
  <si>
    <t>TOUET-DE-L'ESCARENE</t>
  </si>
  <si>
    <t>TOUET-SUR-VAR</t>
  </si>
  <si>
    <t>TOURETTE-DU-CHATEAU</t>
  </si>
  <si>
    <t>TOURNEFORT</t>
  </si>
  <si>
    <t>TOURRETTE-LEVENS</t>
  </si>
  <si>
    <t>TOURRETTES-SUR-LOUP</t>
  </si>
  <si>
    <t>UTELLE</t>
  </si>
  <si>
    <t>VALBONNE</t>
  </si>
  <si>
    <t>VALDEBLORE</t>
  </si>
  <si>
    <t>VALDEROURE</t>
  </si>
  <si>
    <t>VALLAURIS</t>
  </si>
  <si>
    <t>VENANSON</t>
  </si>
  <si>
    <t>VENCE</t>
  </si>
  <si>
    <t>VILLARS-SUR-VAR</t>
  </si>
  <si>
    <t>VILLEFRANCHE-SUR-MER</t>
  </si>
  <si>
    <t>VILLENEUVE-D'ENTRAUNES</t>
  </si>
  <si>
    <t>VILLENEUVE-LOUBET</t>
  </si>
  <si>
    <t>TENDE</t>
  </si>
  <si>
    <t>TELEPHONE FIXE :</t>
  </si>
  <si>
    <t xml:space="preserve">TELEPHONE PORTABLE : </t>
  </si>
  <si>
    <t xml:space="preserve">TELEPHONE PORTBALE : </t>
  </si>
  <si>
    <t>TEL FIXE</t>
  </si>
  <si>
    <t>TEL PORT.</t>
  </si>
  <si>
    <t>04.87.54.08.65</t>
  </si>
  <si>
    <t xml:space="preserve">Téléphone mobile: </t>
  </si>
  <si>
    <t xml:space="preserve">Téléphone fixe : </t>
  </si>
  <si>
    <t xml:space="preserve">Téléphone mobile : </t>
  </si>
  <si>
    <t>04.37.90.32.54</t>
  </si>
  <si>
    <t>[06]</t>
  </si>
  <si>
    <t>[13]</t>
  </si>
  <si>
    <t>[83]</t>
  </si>
  <si>
    <t xml:space="preserve">De </t>
  </si>
  <si>
    <t xml:space="preserve">à </t>
  </si>
  <si>
    <t>personnes</t>
  </si>
  <si>
    <t xml:space="preserve">EFFECTIF SUR LE CHANTIER : </t>
  </si>
  <si>
    <t>EFFECTIF</t>
  </si>
  <si>
    <t>CHEF DE CHANTIER SUR LE PROJET :</t>
  </si>
  <si>
    <t>et</t>
  </si>
  <si>
    <t>27/06/2015</t>
  </si>
  <si>
    <t>RESPONSABLE D'AFFAIRES:</t>
  </si>
  <si>
    <t>RESPONSABLE TRAVAUX :</t>
  </si>
  <si>
    <t xml:space="preserve">en </t>
  </si>
  <si>
    <t>SECTEURS</t>
  </si>
  <si>
    <t>Souterrain</t>
  </si>
  <si>
    <t>Tous réseaux</t>
  </si>
  <si>
    <t>Electricité</t>
  </si>
  <si>
    <t>Gaz</t>
  </si>
  <si>
    <t xml:space="preserve">COMMUNES </t>
  </si>
  <si>
    <t>TOULON - ARSENAL</t>
  </si>
  <si>
    <t>Pose de caniveaux</t>
  </si>
  <si>
    <t>15/06/2015</t>
  </si>
  <si>
    <t>08/07/2015</t>
  </si>
  <si>
    <t>17/06/2015</t>
  </si>
  <si>
    <t>20/06/2015</t>
  </si>
  <si>
    <t>N.C</t>
  </si>
  <si>
    <t>Resp. d'affaires</t>
  </si>
  <si>
    <t xml:space="preserve">Jean DUPONT </t>
  </si>
  <si>
    <t>BARJOLS</t>
  </si>
  <si>
    <t>LES ADRETS-DE-L'ESTEREL</t>
  </si>
  <si>
    <t>LES ARCS</t>
  </si>
  <si>
    <t>LA BASTIDE</t>
  </si>
  <si>
    <t>LE BEAUSSET</t>
  </si>
  <si>
    <t>LE BOURGUET</t>
  </si>
  <si>
    <t>LA CADIERE-D'AZUR</t>
  </si>
  <si>
    <t>LE CANNET-DES-MAURES</t>
  </si>
  <si>
    <t>LE CASTELLET</t>
  </si>
  <si>
    <t>LA CELLE</t>
  </si>
  <si>
    <t>LA CRAU</t>
  </si>
  <si>
    <t>LA CROIX-VALMER</t>
  </si>
  <si>
    <t>LA FARLEDE</t>
  </si>
  <si>
    <t>LA GARDE</t>
  </si>
  <si>
    <t>LA GARDE-FREINET</t>
  </si>
  <si>
    <t>LE LAVANDOU</t>
  </si>
  <si>
    <t>LA LONDE-LES-MAURES</t>
  </si>
  <si>
    <t>LE LUC</t>
  </si>
  <si>
    <t>LA MARTRE</t>
  </si>
  <si>
    <t>LES MAYONS</t>
  </si>
  <si>
    <t>LA MOLE</t>
  </si>
  <si>
    <t>LA MOTTE</t>
  </si>
  <si>
    <t>LE MUY</t>
  </si>
  <si>
    <t>LE PLAN-DE-LA-TOUR</t>
  </si>
  <si>
    <t>LE PRADET</t>
  </si>
  <si>
    <t>LE REVEST-LES-EAUX</t>
  </si>
  <si>
    <t>LA ROQUEBRUSSANNE</t>
  </si>
  <si>
    <t>LA ROQUE-ESCLAPON</t>
  </si>
  <si>
    <t>LES SALLES-SUR-VERDON</t>
  </si>
  <si>
    <t>LA SEYNE-SUR-MER</t>
  </si>
  <si>
    <t>LE THORONET</t>
  </si>
  <si>
    <t>LE VAL</t>
  </si>
  <si>
    <t>LA VALETTE-DU-VAR</t>
  </si>
  <si>
    <t>LA VERDIERE</t>
  </si>
  <si>
    <t>AIGLUN</t>
  </si>
  <si>
    <t>LE BAR-SUR-LOUP</t>
  </si>
  <si>
    <t>LA BOLLENE-VESUBIE</t>
  </si>
  <si>
    <t>LE BROC</t>
  </si>
  <si>
    <t>LE CANNET</t>
  </si>
  <si>
    <t>LA COLLE-SUR-LOUP</t>
  </si>
  <si>
    <t>LA CROIX-SUR-ROUDOULE</t>
  </si>
  <si>
    <t>L'ESCARENE</t>
  </si>
  <si>
    <t>LES FERRES</t>
  </si>
  <si>
    <t>LA GAUDE</t>
  </si>
  <si>
    <t>LES MAS</t>
  </si>
  <si>
    <t>LES MUJOULS</t>
  </si>
  <si>
    <t>LA PENNE</t>
  </si>
  <si>
    <t>LA ROQUETTE-SUR-SIAGNE</t>
  </si>
  <si>
    <t>LA ROQUETTE-SUR-VAR</t>
  </si>
  <si>
    <t>LE ROURET</t>
  </si>
  <si>
    <t>LE TIGNET</t>
  </si>
  <si>
    <t>LA TOUR</t>
  </si>
  <si>
    <t>LA TRINITE</t>
  </si>
  <si>
    <t>LA TURBIE</t>
  </si>
  <si>
    <t>LA BRIGUE</t>
  </si>
  <si>
    <t>LA BARBEN</t>
  </si>
  <si>
    <t>LES BAUX-DE-PROVENCE</t>
  </si>
  <si>
    <t>LA BOUILLADISSE</t>
  </si>
  <si>
    <t>LA CIOTAT</t>
  </si>
  <si>
    <t>LA DESTROUSSE</t>
  </si>
  <si>
    <t>LA FARE-LES-OLIVIERS</t>
  </si>
  <si>
    <t>LA PENNE-SUR-HUVEAUNE</t>
  </si>
  <si>
    <t>LES PENNES-MIRABEAU</t>
  </si>
  <si>
    <t>LE PUY-SAINTE-REPARADE</t>
  </si>
  <si>
    <t>LA ROQUE-D'ANTHERON</t>
  </si>
  <si>
    <t>LE ROVE</t>
  </si>
  <si>
    <t>LE THOLONET</t>
  </si>
  <si>
    <t xml:space="preserve">TEL : </t>
  </si>
  <si>
    <t>PAQ MASSIF</t>
  </si>
  <si>
    <t>Hors sol</t>
  </si>
  <si>
    <t>ANCRAGE</t>
  </si>
  <si>
    <t>Coulé</t>
  </si>
  <si>
    <t>Imposé par le client</t>
  </si>
  <si>
    <t>Type</t>
  </si>
  <si>
    <t>Béton propreté</t>
  </si>
  <si>
    <t>Béton de retrait</t>
  </si>
  <si>
    <t>Enrrobés</t>
  </si>
  <si>
    <t>Pointe de diamant</t>
  </si>
  <si>
    <t>MASSIF</t>
  </si>
  <si>
    <t>Préfabriqué</t>
  </si>
  <si>
    <t>Impossé par le client ou pas</t>
  </si>
  <si>
    <t>OUI/NON</t>
  </si>
  <si>
    <t>NBRE</t>
  </si>
  <si>
    <t>TYPE FOURREAUX</t>
  </si>
  <si>
    <t>23/09/2016</t>
  </si>
  <si>
    <t>NUMERO MASSIF :</t>
  </si>
  <si>
    <t>TYPE DE MASSIF :</t>
  </si>
  <si>
    <t>VOIR PLAN :</t>
  </si>
  <si>
    <t>DRAIN :</t>
  </si>
  <si>
    <t>FINITIONS :</t>
  </si>
  <si>
    <t xml:space="preserve">SENS DE POSE FERRAILLAGE : </t>
  </si>
  <si>
    <t>Spécial escota</t>
  </si>
  <si>
    <t>BAFA</t>
  </si>
  <si>
    <t>FOURREAUX :</t>
  </si>
  <si>
    <t>Diamètre</t>
  </si>
  <si>
    <t xml:space="preserve">Diamètre </t>
  </si>
  <si>
    <t>Elec</t>
  </si>
  <si>
    <t>Fibre</t>
  </si>
  <si>
    <t>DIAM FOURREAUX</t>
  </si>
  <si>
    <t>H=</t>
  </si>
  <si>
    <t>L=</t>
  </si>
  <si>
    <t>l=</t>
  </si>
  <si>
    <t>DIMENSION MASSIF:</t>
  </si>
  <si>
    <t xml:space="preserve">ENTRAXE ANCRAGE : </t>
  </si>
  <si>
    <t>Bouchons Graisé</t>
  </si>
  <si>
    <t>Non imposé par le client</t>
  </si>
  <si>
    <t>h (par rapport au sol fini)=</t>
  </si>
  <si>
    <t>200x200</t>
  </si>
  <si>
    <t>300x300</t>
  </si>
  <si>
    <t>400x400</t>
  </si>
  <si>
    <t>CABLETTE</t>
  </si>
  <si>
    <t>INFOS GENERALES POUR DOSSIER CHANTIER/PPSPS</t>
  </si>
  <si>
    <t>HORAIRES DE TRAVAIL:</t>
  </si>
  <si>
    <t>DU LUNDI AU JEUDI</t>
  </si>
  <si>
    <t>MATIN</t>
  </si>
  <si>
    <t>APRES MIDI</t>
  </si>
  <si>
    <t>07h00-12h00</t>
  </si>
  <si>
    <t>13h00-17h00</t>
  </si>
  <si>
    <t>VENDREDI</t>
  </si>
  <si>
    <t>Qualification spéciale ou habilitation</t>
  </si>
  <si>
    <t xml:space="preserve">Conducteur de Nacelle </t>
  </si>
  <si>
    <t>Monteur Electricien</t>
  </si>
  <si>
    <t>Chauffeur PL</t>
  </si>
  <si>
    <t>QUALIFICATIONS SPECIALES:</t>
  </si>
  <si>
    <t>Conducteur de nacelle</t>
  </si>
  <si>
    <t>Monteur electricien</t>
  </si>
  <si>
    <t>Conducteur d'engin</t>
  </si>
  <si>
    <t>Chaufferu PL</t>
  </si>
  <si>
    <t>MAITRE D'OUVRAGE :</t>
  </si>
  <si>
    <t>Nom</t>
  </si>
  <si>
    <t>Adresse</t>
  </si>
  <si>
    <t>Tel</t>
  </si>
  <si>
    <t>Fax</t>
  </si>
  <si>
    <t>Représentant du maître d'ouvrage</t>
  </si>
  <si>
    <t>MINISTERE DE LA DEFENCE</t>
  </si>
  <si>
    <t>Mme RUELLE</t>
  </si>
  <si>
    <t>ALMA PROVENCE</t>
  </si>
  <si>
    <t>M.ALMA</t>
  </si>
  <si>
    <t>MAITRE D'ŒUVRE:</t>
  </si>
  <si>
    <t>Siège social</t>
  </si>
  <si>
    <t>COORDINATION EN LES DIFFERENTES OPERATIONS SUR LE SITE :</t>
  </si>
  <si>
    <t>Bureau du VAR</t>
  </si>
  <si>
    <t>Parce tertiaire Valgora-BatA</t>
  </si>
  <si>
    <t>83160 LA VALLETTE</t>
  </si>
  <si>
    <t>Représentant</t>
  </si>
  <si>
    <t>Derick</t>
  </si>
  <si>
    <t>Ingerop</t>
  </si>
  <si>
    <t>Ingerop Var</t>
  </si>
  <si>
    <t>VAR</t>
  </si>
  <si>
    <t>Z.A SIX FOUR LES PLAGES</t>
  </si>
  <si>
    <t>Roger</t>
  </si>
  <si>
    <t>SECOURISTES</t>
  </si>
  <si>
    <t>CG 06</t>
  </si>
  <si>
    <t>J. MARC LEFEVRE</t>
  </si>
  <si>
    <t>CHARGE DE TRVX</t>
  </si>
  <si>
    <t>PMVA</t>
  </si>
  <si>
    <t>NIVELLEMENT AIRE DE TIR EN DEPLACEMENT</t>
  </si>
  <si>
    <t>REALISATION BUTE DE TIRE</t>
  </si>
  <si>
    <t>STAND DE TIR DU CANNIER</t>
  </si>
  <si>
    <t>0640546978</t>
  </si>
  <si>
    <t>07.78.69.78.83</t>
  </si>
  <si>
    <t>06.29.43.37.11</t>
  </si>
  <si>
    <t>06.11.70.73.55</t>
  </si>
  <si>
    <t>06.13.09.15.52</t>
  </si>
  <si>
    <t>06.46.41.08.02</t>
  </si>
  <si>
    <t>0133254</t>
  </si>
  <si>
    <t xml:space="preserve">ARSENAL TOULON </t>
  </si>
  <si>
    <t xml:space="preserve">EVACUATION DE SABLE POLLUE </t>
  </si>
  <si>
    <t xml:space="preserve">SAINT MANDRIER - CIN SUD </t>
  </si>
  <si>
    <t>Câbles</t>
  </si>
  <si>
    <t>Déroulage de câbles</t>
  </si>
  <si>
    <t>Déroulage de câbles Sous Marins</t>
  </si>
  <si>
    <t>1m</t>
  </si>
  <si>
    <t>0,5m</t>
  </si>
  <si>
    <t>0,2m</t>
  </si>
  <si>
    <t>0154</t>
  </si>
  <si>
    <t>5</t>
  </si>
  <si>
    <t>0,7m</t>
  </si>
  <si>
    <t>PRESENCE CABLETTE :</t>
  </si>
  <si>
    <t>Fred SACCO</t>
  </si>
  <si>
    <t>Charles Francois</t>
  </si>
  <si>
    <t>06.11.92.95.51</t>
  </si>
  <si>
    <t>Thomas Latil</t>
  </si>
  <si>
    <t>Francis Boisset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</si>
</sst>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dd\-mmm\-yy;@"/>
    <numFmt numFmtId="165" formatCode="0.0000"/>
    <numFmt numFmtId="166" formatCode="0.000"/>
    <numFmt numFmtId="167" formatCode="0.0"/>
    <numFmt numFmtId="168" formatCode="0#&quot; &quot;##&quot; &quot;##&quot; &quot;##&quot; &quot;##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CC"/>
      <name val="Calibri"/>
      <family val="2"/>
      <scheme val="minor"/>
    </font>
    <font>
      <sz val="12"/>
      <color rgb="FF0000CC"/>
      <name val="Calibri"/>
      <family val="2"/>
      <scheme val="minor"/>
    </font>
    <font>
      <b/>
      <sz val="11"/>
      <color rgb="FF0000CC"/>
      <name val="Calibri"/>
      <family val="2"/>
      <scheme val="minor"/>
    </font>
    <font>
      <b/>
      <sz val="14"/>
      <color rgb="FF0000CC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0000CC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CC"/>
      <name val="Calibri"/>
      <family val="2"/>
      <scheme val="minor"/>
    </font>
    <font>
      <b/>
      <sz val="16"/>
      <color rgb="FF00B050"/>
      <name val="Calibri"/>
      <family val="2"/>
      <scheme val="minor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0"/>
      <color theme="9" tint="-0.249977111117893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rgb="FF000000"/>
      <name val="Calibri"/>
      <family val="2"/>
    </font>
    <font>
      <b/>
      <sz val="20"/>
      <color theme="9" tint="-0.249977111117893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8"/>
      <color theme="3" tint="-0.249977111117893"/>
      <name val="Calibri"/>
      <family val="2"/>
      <scheme val="minor"/>
    </font>
    <font>
      <b/>
      <sz val="28"/>
      <color theme="9" tint="-0.249977111117893"/>
      <name val="Calibri"/>
      <family val="2"/>
      <scheme val="minor"/>
    </font>
    <font>
      <b/>
      <sz val="28"/>
      <color rgb="FF0070C0"/>
      <name val="Calibri"/>
      <family val="2"/>
      <scheme val="minor"/>
    </font>
    <font>
      <sz val="1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9.9978637043366805E-2"/>
        <bgColor indexed="64"/>
      </patternFill>
    </fill>
  </fills>
  <borders count="4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double">
        <color theme="0" tint="-0.499984740745262"/>
      </left>
      <right/>
      <top style="double">
        <color theme="0" tint="-0.499984740745262"/>
      </top>
      <bottom/>
      <diagonal/>
    </border>
    <border>
      <left/>
      <right/>
      <top style="double">
        <color theme="0" tint="-0.499984740745262"/>
      </top>
      <bottom/>
      <diagonal/>
    </border>
    <border>
      <left/>
      <right style="double">
        <color theme="0" tint="-0.499984740745262"/>
      </right>
      <top style="double">
        <color theme="0" tint="-0.499984740745262"/>
      </top>
      <bottom/>
      <diagonal/>
    </border>
    <border>
      <left style="double">
        <color theme="0" tint="-0.499984740745262"/>
      </left>
      <right/>
      <top/>
      <bottom/>
      <diagonal/>
    </border>
    <border>
      <left/>
      <right style="double">
        <color theme="0" tint="-0.499984740745262"/>
      </right>
      <top/>
      <bottom/>
      <diagonal/>
    </border>
    <border>
      <left style="double">
        <color theme="0" tint="-0.499984740745262"/>
      </left>
      <right/>
      <top/>
      <bottom style="double">
        <color theme="0" tint="-0.499984740745262"/>
      </bottom>
      <diagonal/>
    </border>
    <border>
      <left/>
      <right/>
      <top/>
      <bottom style="double">
        <color theme="0" tint="-0.499984740745262"/>
      </bottom>
      <diagonal/>
    </border>
    <border>
      <left style="double">
        <color theme="0" tint="-0.499984740745262"/>
      </left>
      <right/>
      <top/>
      <bottom style="dotted">
        <color theme="0" tint="-0.499984740745262"/>
      </bottom>
      <diagonal/>
    </border>
    <border>
      <left/>
      <right/>
      <top/>
      <bottom style="dotted">
        <color theme="0" tint="-0.499984740745262"/>
      </bottom>
      <diagonal/>
    </border>
    <border>
      <left/>
      <right style="double">
        <color theme="0" tint="-0.499984740745262"/>
      </right>
      <top/>
      <bottom style="dotted">
        <color theme="0" tint="-0.499984740745262"/>
      </bottom>
      <diagonal/>
    </border>
    <border>
      <left style="double">
        <color theme="0" tint="-0.499984740745262"/>
      </left>
      <right/>
      <top style="double">
        <color theme="0" tint="-0.499984740745262"/>
      </top>
      <bottom style="double">
        <color theme="0" tint="-0.499984740745262"/>
      </bottom>
      <diagonal/>
    </border>
    <border>
      <left/>
      <right/>
      <top style="double">
        <color theme="0" tint="-0.499984740745262"/>
      </top>
      <bottom style="double">
        <color theme="0" tint="-0.499984740745262"/>
      </bottom>
      <diagonal/>
    </border>
    <border>
      <left/>
      <right style="double">
        <color theme="0" tint="-0.499984740745262"/>
      </right>
      <top style="double">
        <color theme="0" tint="-0.499984740745262"/>
      </top>
      <bottom style="double">
        <color theme="0" tint="-0.499984740745262"/>
      </bottom>
      <diagonal/>
    </border>
    <border>
      <left/>
      <right/>
      <top style="double">
        <color theme="0" tint="-0.499984740745262"/>
      </top>
      <bottom style="dotted">
        <color theme="0" tint="-0.499984740745262"/>
      </bottom>
      <diagonal/>
    </border>
    <border>
      <left/>
      <right style="dotted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dashed">
        <color theme="0" tint="-0.499984740745262"/>
      </bottom>
      <diagonal/>
    </border>
    <border>
      <left style="double">
        <color theme="1" tint="0.499984740745262"/>
      </left>
      <right/>
      <top style="double">
        <color theme="0" tint="-0.499984740745262"/>
      </top>
      <bottom/>
      <diagonal/>
    </border>
    <border>
      <left style="double">
        <color theme="1" tint="0.499984740745262"/>
      </left>
      <right/>
      <top/>
      <bottom/>
      <diagonal/>
    </border>
    <border>
      <left style="double">
        <color theme="1" tint="0.499984740745262"/>
      </left>
      <right/>
      <top/>
      <bottom style="dotted">
        <color theme="0" tint="-0.499984740745262"/>
      </bottom>
      <diagonal/>
    </border>
    <border>
      <left/>
      <right/>
      <top style="dashed">
        <color theme="0" tint="-0.499984740745262"/>
      </top>
      <bottom style="dashed">
        <color theme="0" tint="-0.499984740745262"/>
      </bottom>
      <diagonal/>
    </border>
    <border>
      <left/>
      <right/>
      <top style="dotted">
        <color theme="0" tint="-0.499984740745262"/>
      </top>
      <bottom style="double">
        <color theme="1" tint="0.499984740745262"/>
      </bottom>
      <diagonal/>
    </border>
    <border>
      <left/>
      <right style="double">
        <color theme="0" tint="-0.499984740745262"/>
      </right>
      <top style="dotted">
        <color theme="0" tint="-0.499984740745262"/>
      </top>
      <bottom style="double">
        <color theme="1" tint="0.499984740745262"/>
      </bottom>
      <diagonal/>
    </border>
    <border>
      <left style="double">
        <color theme="0" tint="-0.499984740745262"/>
      </left>
      <right/>
      <top style="double">
        <color theme="0" tint="-0.499984740745262"/>
      </top>
      <bottom style="dotted">
        <color theme="0" tint="-0.499984740745262"/>
      </bottom>
      <diagonal/>
    </border>
    <border>
      <left style="double">
        <color theme="0" tint="-0.499984740745262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/>
      <top style="dotted">
        <color theme="0" tint="-0.499984740745262"/>
      </top>
      <bottom style="dotted">
        <color theme="0" tint="-0.499984740745262"/>
      </bottom>
      <diagonal/>
    </border>
    <border>
      <left style="double">
        <color theme="0" tint="-0.499984740745262"/>
      </left>
      <right/>
      <top style="dotted">
        <color theme="0" tint="-0.499984740745262"/>
      </top>
      <bottom style="double">
        <color theme="0" tint="-0.499984740745262"/>
      </bottom>
      <diagonal/>
    </border>
    <border>
      <left/>
      <right/>
      <top style="dotted">
        <color theme="0" tint="-0.499984740745262"/>
      </top>
      <bottom style="double">
        <color theme="0" tint="-0.499984740745262"/>
      </bottom>
      <diagonal/>
    </border>
    <border>
      <left/>
      <right style="double">
        <color theme="0" tint="-0.499984740745262"/>
      </right>
      <top style="double">
        <color theme="0" tint="-0.499984740745262"/>
      </top>
      <bottom style="dotted">
        <color theme="0" tint="-0.499984740745262"/>
      </bottom>
      <diagonal/>
    </border>
    <border>
      <left/>
      <right style="double">
        <color theme="0" tint="-0.499984740745262"/>
      </right>
      <top/>
      <bottom style="dashed">
        <color theme="0" tint="-0.499984740745262"/>
      </bottom>
      <diagonal/>
    </border>
    <border>
      <left/>
      <right style="double">
        <color theme="0" tint="-0.499984740745262"/>
      </right>
      <top style="dashed">
        <color theme="0" tint="-0.499984740745262"/>
      </top>
      <bottom style="dashed">
        <color theme="0" tint="-0.499984740745262"/>
      </bottom>
      <diagonal/>
    </border>
    <border>
      <left/>
      <right style="double">
        <color theme="0" tint="-0.499984740745262"/>
      </right>
      <top style="dashed">
        <color theme="0" tint="-0.499984740745262"/>
      </top>
      <bottom style="double">
        <color theme="1" tint="0.499984740745262"/>
      </bottom>
      <diagonal/>
    </border>
    <border>
      <left/>
      <right style="double">
        <color theme="0" tint="-0.499984740745262"/>
      </right>
      <top/>
      <bottom style="double">
        <color theme="0" tint="-0.499984740745262"/>
      </bottom>
      <diagonal/>
    </border>
    <border>
      <left style="double">
        <color theme="0" tint="-0.499984740745262"/>
      </left>
      <right/>
      <top style="dotted">
        <color theme="0" tint="-0.499984740745262"/>
      </top>
      <bottom style="double">
        <color theme="1" tint="0.499984740745262"/>
      </bottom>
      <diagonal/>
    </border>
  </borders>
  <cellStyleXfs count="3">
    <xf numFmtId="0" fontId="0" fillId="0" borderId="0"/>
    <xf numFmtId="0" fontId="17" fillId="0" borderId="0"/>
    <xf numFmtId="0" fontId="16" fillId="0" borderId="0" applyNumberFormat="0" applyFill="0" applyBorder="0" applyAlignment="0" applyProtection="0">
      <alignment vertical="top"/>
      <protection locked="0"/>
    </xf>
  </cellStyleXfs>
  <cellXfs count="210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3" fillId="0" borderId="0" xfId="0" applyFont="1"/>
    <xf numFmtId="0" fontId="5" fillId="0" borderId="0" xfId="0" applyFont="1"/>
    <xf numFmtId="0" fontId="2" fillId="0" borderId="0" xfId="0" applyFont="1" applyAlignment="1">
      <alignment horizontal="center"/>
    </xf>
    <xf numFmtId="0" fontId="0" fillId="0" borderId="0" xfId="0" applyBorder="1"/>
    <xf numFmtId="0" fontId="1" fillId="0" borderId="0" xfId="0" applyFont="1"/>
    <xf numFmtId="0" fontId="0" fillId="0" borderId="1" xfId="0" applyBorder="1"/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vertical="center"/>
    </xf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2" fillId="0" borderId="0" xfId="0" applyFont="1" applyBorder="1"/>
    <xf numFmtId="0" fontId="2" fillId="0" borderId="11" xfId="0" applyFont="1" applyBorder="1"/>
    <xf numFmtId="0" fontId="2" fillId="0" borderId="12" xfId="0" applyFont="1" applyBorder="1"/>
    <xf numFmtId="0" fontId="2" fillId="0" borderId="13" xfId="0" applyFont="1" applyBorder="1"/>
    <xf numFmtId="14" fontId="3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7" fillId="0" borderId="0" xfId="0" applyFont="1" applyAlignment="1">
      <alignment vertical="center"/>
    </xf>
    <xf numFmtId="0" fontId="2" fillId="0" borderId="15" xfId="0" applyFont="1" applyBorder="1"/>
    <xf numFmtId="14" fontId="3" fillId="0" borderId="15" xfId="0" applyNumberFormat="1" applyFont="1" applyBorder="1" applyAlignment="1">
      <alignment horizontal="center" vertic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/>
    <xf numFmtId="0" fontId="3" fillId="0" borderId="0" xfId="0" applyFont="1" applyBorder="1" applyAlignment="1">
      <alignment horizontal="center"/>
    </xf>
    <xf numFmtId="14" fontId="3" fillId="0" borderId="14" xfId="0" applyNumberFormat="1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10" fillId="0" borderId="0" xfId="0" applyFont="1"/>
    <xf numFmtId="0" fontId="11" fillId="0" borderId="0" xfId="0" applyFont="1"/>
    <xf numFmtId="0" fontId="8" fillId="0" borderId="0" xfId="0" applyFont="1" applyBorder="1" applyAlignment="1">
      <alignment vertical="center"/>
    </xf>
    <xf numFmtId="0" fontId="8" fillId="0" borderId="0" xfId="0" applyFont="1"/>
    <xf numFmtId="0" fontId="12" fillId="0" borderId="0" xfId="0" applyFont="1"/>
    <xf numFmtId="0" fontId="0" fillId="0" borderId="0" xfId="0" applyBorder="1" applyAlignment="1"/>
    <xf numFmtId="0" fontId="0" fillId="0" borderId="0" xfId="0" applyFill="1" applyBorder="1"/>
    <xf numFmtId="0" fontId="9" fillId="0" borderId="10" xfId="0" applyNumberFormat="1" applyFont="1" applyBorder="1" applyAlignment="1">
      <alignment vertical="center"/>
    </xf>
    <xf numFmtId="0" fontId="9" fillId="0" borderId="0" xfId="0" applyNumberFormat="1" applyFont="1" applyBorder="1" applyAlignment="1">
      <alignment vertical="center"/>
    </xf>
    <xf numFmtId="49" fontId="9" fillId="0" borderId="11" xfId="0" applyNumberFormat="1" applyFont="1" applyBorder="1" applyAlignment="1">
      <alignment vertical="center"/>
    </xf>
    <xf numFmtId="0" fontId="2" fillId="0" borderId="3" xfId="0" applyFont="1" applyBorder="1" applyAlignment="1"/>
    <xf numFmtId="0" fontId="2" fillId="0" borderId="0" xfId="0" applyFont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14" fillId="0" borderId="0" xfId="0" applyFont="1"/>
    <xf numFmtId="0" fontId="2" fillId="0" borderId="31" xfId="0" applyFont="1" applyBorder="1" applyAlignment="1">
      <alignment horizontal="left"/>
    </xf>
    <xf numFmtId="0" fontId="15" fillId="0" borderId="0" xfId="0" applyFont="1" applyBorder="1" applyAlignment="1">
      <alignment vertical="center"/>
    </xf>
    <xf numFmtId="0" fontId="6" fillId="0" borderId="0" xfId="0" applyFont="1"/>
    <xf numFmtId="0" fontId="0" fillId="0" borderId="0" xfId="0" applyFont="1"/>
    <xf numFmtId="0" fontId="2" fillId="0" borderId="0" xfId="0" applyFont="1" applyBorder="1" applyAlignment="1"/>
    <xf numFmtId="0" fontId="18" fillId="0" borderId="0" xfId="0" applyFont="1" applyBorder="1" applyAlignment="1">
      <alignment horizontal="center" vertical="center"/>
    </xf>
    <xf numFmtId="0" fontId="10" fillId="0" borderId="0" xfId="0" applyFont="1" applyBorder="1"/>
    <xf numFmtId="0" fontId="0" fillId="0" borderId="0" xfId="0" applyFont="1" applyBorder="1"/>
    <xf numFmtId="0" fontId="3" fillId="0" borderId="0" xfId="0" applyFont="1" applyBorder="1"/>
    <xf numFmtId="0" fontId="19" fillId="0" borderId="0" xfId="0" applyFont="1"/>
    <xf numFmtId="0" fontId="2" fillId="0" borderId="29" xfId="0" applyFont="1" applyBorder="1"/>
    <xf numFmtId="0" fontId="2" fillId="0" borderId="27" xfId="0" applyFont="1" applyBorder="1"/>
    <xf numFmtId="0" fontId="2" fillId="0" borderId="23" xfId="0" applyFont="1" applyBorder="1"/>
    <xf numFmtId="0" fontId="2" fillId="0" borderId="26" xfId="0" applyFont="1" applyBorder="1"/>
    <xf numFmtId="0" fontId="2" fillId="0" borderId="24" xfId="0" applyFont="1" applyBorder="1"/>
    <xf numFmtId="0" fontId="2" fillId="0" borderId="26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24" xfId="0" applyFont="1" applyBorder="1" applyAlignment="1">
      <alignment vertical="center"/>
    </xf>
    <xf numFmtId="0" fontId="2" fillId="0" borderId="30" xfId="0" applyFont="1" applyBorder="1"/>
    <xf numFmtId="0" fontId="2" fillId="0" borderId="28" xfId="0" applyFont="1" applyBorder="1"/>
    <xf numFmtId="0" fontId="2" fillId="0" borderId="25" xfId="0" applyFont="1" applyBorder="1"/>
    <xf numFmtId="0" fontId="2" fillId="4" borderId="1" xfId="0" applyFont="1" applyFill="1" applyBorder="1"/>
    <xf numFmtId="0" fontId="0" fillId="0" borderId="1" xfId="0" applyFill="1" applyBorder="1"/>
    <xf numFmtId="0" fontId="2" fillId="3" borderId="0" xfId="0" applyFont="1" applyFill="1" applyBorder="1"/>
    <xf numFmtId="0" fontId="2" fillId="0" borderId="20" xfId="0" applyFont="1" applyBorder="1" applyAlignment="1">
      <alignment horizontal="left"/>
    </xf>
    <xf numFmtId="0" fontId="2" fillId="4" borderId="1" xfId="0" applyFont="1" applyFill="1" applyBorder="1" applyAlignment="1">
      <alignment horizontal="center"/>
    </xf>
    <xf numFmtId="167" fontId="0" fillId="0" borderId="1" xfId="0" applyNumberFormat="1" applyBorder="1"/>
    <xf numFmtId="165" fontId="0" fillId="0" borderId="1" xfId="0" applyNumberFormat="1" applyBorder="1"/>
    <xf numFmtId="166" fontId="0" fillId="0" borderId="1" xfId="0" applyNumberFormat="1" applyBorder="1"/>
    <xf numFmtId="1" fontId="0" fillId="0" borderId="1" xfId="0" applyNumberFormat="1" applyBorder="1"/>
    <xf numFmtId="0" fontId="22" fillId="0" borderId="0" xfId="0" applyFont="1" applyBorder="1" applyAlignment="1">
      <alignment horizontal="right" vertical="center"/>
    </xf>
    <xf numFmtId="0" fontId="22" fillId="0" borderId="0" xfId="0" applyFont="1" applyBorder="1" applyAlignment="1">
      <alignment horizontal="center" vertical="center"/>
    </xf>
    <xf numFmtId="167" fontId="2" fillId="2" borderId="0" xfId="0" applyNumberFormat="1" applyFont="1" applyFill="1"/>
    <xf numFmtId="0" fontId="2" fillId="2" borderId="0" xfId="0" applyFont="1" applyFill="1"/>
    <xf numFmtId="0" fontId="3" fillId="0" borderId="20" xfId="0" applyFont="1" applyBorder="1" applyAlignment="1">
      <alignment horizontal="left"/>
    </xf>
    <xf numFmtId="0" fontId="2" fillId="6" borderId="0" xfId="0" applyFont="1" applyFill="1"/>
    <xf numFmtId="0" fontId="0" fillId="0" borderId="1" xfId="0" applyBorder="1" applyAlignment="1">
      <alignment horizontal="right"/>
    </xf>
    <xf numFmtId="0" fontId="0" fillId="0" borderId="1" xfId="0" applyFont="1" applyBorder="1" applyAlignment="1">
      <alignment horizontal="right"/>
    </xf>
    <xf numFmtId="0" fontId="23" fillId="5" borderId="0" xfId="0" applyFont="1" applyFill="1"/>
    <xf numFmtId="0" fontId="2" fillId="0" borderId="32" xfId="0" applyFont="1" applyBorder="1"/>
    <xf numFmtId="0" fontId="9" fillId="0" borderId="33" xfId="0" applyNumberFormat="1" applyFont="1" applyBorder="1" applyAlignment="1">
      <alignment vertical="center"/>
    </xf>
    <xf numFmtId="14" fontId="3" fillId="0" borderId="34" xfId="0" applyNumberFormat="1" applyFont="1" applyBorder="1" applyAlignment="1">
      <alignment horizontal="center" vertical="center"/>
    </xf>
    <xf numFmtId="0" fontId="2" fillId="0" borderId="35" xfId="0" applyFont="1" applyBorder="1" applyAlignment="1">
      <alignment horizontal="left"/>
    </xf>
    <xf numFmtId="0" fontId="2" fillId="0" borderId="36" xfId="0" applyFont="1" applyBorder="1"/>
    <xf numFmtId="14" fontId="3" fillId="0" borderId="36" xfId="0" applyNumberFormat="1" applyFont="1" applyBorder="1" applyAlignment="1">
      <alignment horizontal="center" vertical="center"/>
    </xf>
    <xf numFmtId="0" fontId="2" fillId="0" borderId="36" xfId="0" applyFont="1" applyBorder="1" applyAlignment="1">
      <alignment horizontal="center"/>
    </xf>
    <xf numFmtId="0" fontId="2" fillId="0" borderId="37" xfId="0" applyFont="1" applyBorder="1"/>
    <xf numFmtId="0" fontId="9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left"/>
    </xf>
    <xf numFmtId="1" fontId="9" fillId="0" borderId="0" xfId="0" applyNumberFormat="1" applyFont="1" applyBorder="1" applyAlignment="1">
      <alignment horizontal="center" vertical="center"/>
    </xf>
    <xf numFmtId="164" fontId="9" fillId="0" borderId="0" xfId="0" applyNumberFormat="1" applyFont="1" applyBorder="1" applyAlignment="1">
      <alignment horizontal="left" vertical="center"/>
    </xf>
    <xf numFmtId="0" fontId="3" fillId="0" borderId="38" xfId="0" applyFont="1" applyBorder="1" applyAlignment="1">
      <alignment vertical="center"/>
    </xf>
    <xf numFmtId="0" fontId="2" fillId="0" borderId="20" xfId="0" applyFont="1" applyBorder="1"/>
    <xf numFmtId="0" fontId="2" fillId="0" borderId="39" xfId="0" applyFont="1" applyBorder="1"/>
    <xf numFmtId="0" fontId="2" fillId="0" borderId="40" xfId="0" applyFont="1" applyBorder="1"/>
    <xf numFmtId="0" fontId="2" fillId="0" borderId="40" xfId="0" applyFont="1" applyBorder="1" applyAlignment="1">
      <alignment horizontal="left"/>
    </xf>
    <xf numFmtId="0" fontId="2" fillId="0" borderId="41" xfId="0" applyFont="1" applyBorder="1"/>
    <xf numFmtId="0" fontId="2" fillId="0" borderId="42" xfId="0" applyFont="1" applyBorder="1" applyAlignment="1">
      <alignment horizontal="left"/>
    </xf>
    <xf numFmtId="0" fontId="20" fillId="0" borderId="15" xfId="0" applyFont="1" applyBorder="1" applyAlignment="1">
      <alignment vertical="center"/>
    </xf>
    <xf numFmtId="0" fontId="10" fillId="0" borderId="20" xfId="0" applyFont="1" applyBorder="1"/>
    <xf numFmtId="0" fontId="3" fillId="0" borderId="31" xfId="0" applyFont="1" applyBorder="1" applyAlignment="1">
      <alignment horizontal="left"/>
    </xf>
    <xf numFmtId="0" fontId="3" fillId="0" borderId="35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2" fillId="0" borderId="43" xfId="0" applyFont="1" applyBorder="1" applyAlignment="1">
      <alignment horizontal="left"/>
    </xf>
    <xf numFmtId="0" fontId="2" fillId="0" borderId="44" xfId="0" applyFont="1" applyBorder="1" applyAlignment="1">
      <alignment horizontal="left"/>
    </xf>
    <xf numFmtId="0" fontId="2" fillId="0" borderId="45" xfId="0" applyFont="1" applyBorder="1" applyAlignment="1">
      <alignment horizontal="left"/>
    </xf>
    <xf numFmtId="0" fontId="2" fillId="0" borderId="46" xfId="0" applyFont="1" applyBorder="1" applyAlignment="1">
      <alignment horizontal="left"/>
    </xf>
    <xf numFmtId="0" fontId="4" fillId="0" borderId="10" xfId="0" applyFont="1" applyBorder="1"/>
    <xf numFmtId="0" fontId="9" fillId="0" borderId="11" xfId="0" applyNumberFormat="1" applyFont="1" applyBorder="1" applyAlignment="1">
      <alignment vertical="center"/>
    </xf>
    <xf numFmtId="0" fontId="2" fillId="0" borderId="47" xfId="0" applyFont="1" applyBorder="1"/>
    <xf numFmtId="0" fontId="2" fillId="0" borderId="10" xfId="0" applyFont="1" applyBorder="1"/>
    <xf numFmtId="0" fontId="2" fillId="0" borderId="14" xfId="0" applyFont="1" applyBorder="1"/>
    <xf numFmtId="0" fontId="4" fillId="0" borderId="14" xfId="0" applyFont="1" applyBorder="1"/>
    <xf numFmtId="0" fontId="4" fillId="0" borderId="48" xfId="0" applyFont="1" applyBorder="1"/>
    <xf numFmtId="0" fontId="0" fillId="0" borderId="1" xfId="0" applyBorder="1"/>
    <xf numFmtId="0" fontId="0" fillId="0" borderId="1" xfId="0" applyBorder="1"/>
    <xf numFmtId="0" fontId="0" fillId="0" borderId="1" xfId="0" applyBorder="1" applyAlignment="1"/>
    <xf numFmtId="0" fontId="0" fillId="8" borderId="1" xfId="0" applyFill="1" applyBorder="1" applyAlignment="1"/>
    <xf numFmtId="0" fontId="0" fillId="8" borderId="1" xfId="0" applyFill="1" applyBorder="1"/>
    <xf numFmtId="0" fontId="1" fillId="0" borderId="1" xfId="0" applyFont="1" applyBorder="1"/>
    <xf numFmtId="0" fontId="1" fillId="0" borderId="1" xfId="0" applyFont="1" applyFill="1" applyBorder="1"/>
    <xf numFmtId="0" fontId="3" fillId="0" borderId="1" xfId="0" applyFont="1" applyBorder="1"/>
    <xf numFmtId="0" fontId="0" fillId="0" borderId="1" xfId="0" applyBorder="1"/>
    <xf numFmtId="0" fontId="2" fillId="0" borderId="0" xfId="0" applyFont="1" applyFill="1" applyBorder="1" applyAlignment="1"/>
    <xf numFmtId="0" fontId="0" fillId="0" borderId="1" xfId="0" applyBorder="1"/>
    <xf numFmtId="0" fontId="0" fillId="0" borderId="1" xfId="0" applyFont="1" applyBorder="1"/>
    <xf numFmtId="0" fontId="2" fillId="0" borderId="0" xfId="0" applyFont="1" applyFill="1"/>
    <xf numFmtId="0" fontId="0" fillId="0" borderId="1" xfId="0" applyBorder="1"/>
    <xf numFmtId="0" fontId="2" fillId="0" borderId="0" xfId="0" applyFont="1" applyFill="1" applyAlignment="1"/>
    <xf numFmtId="0" fontId="2" fillId="0" borderId="0" xfId="0" applyFont="1" applyFill="1" applyBorder="1"/>
    <xf numFmtId="0" fontId="0" fillId="0" borderId="1" xfId="0" applyBorder="1"/>
    <xf numFmtId="0" fontId="0" fillId="0" borderId="1" xfId="0" applyBorder="1"/>
    <xf numFmtId="0" fontId="2" fillId="0" borderId="0" xfId="0" applyFont="1" applyAlignment="1">
      <alignment horizontal="right"/>
    </xf>
    <xf numFmtId="0" fontId="0" fillId="0" borderId="1" xfId="0" applyBorder="1"/>
    <xf numFmtId="0" fontId="2" fillId="4" borderId="1" xfId="0" applyFont="1" applyFill="1" applyBorder="1" applyAlignment="1">
      <alignment horizontal="center"/>
    </xf>
    <xf numFmtId="0" fontId="2" fillId="6" borderId="1" xfId="0" applyFont="1" applyFill="1" applyBorder="1" applyAlignment="1"/>
    <xf numFmtId="0" fontId="2" fillId="6" borderId="1" xfId="0" applyFont="1" applyFill="1" applyBorder="1"/>
    <xf numFmtId="0" fontId="2" fillId="6" borderId="1" xfId="0" applyFont="1" applyFill="1" applyBorder="1" applyAlignment="1">
      <alignment horizontal="center"/>
    </xf>
    <xf numFmtId="0" fontId="2" fillId="6" borderId="22" xfId="0" applyFont="1" applyFill="1" applyBorder="1"/>
    <xf numFmtId="168" fontId="2" fillId="4" borderId="1" xfId="0" applyNumberFormat="1" applyFont="1" applyFill="1" applyBorder="1"/>
    <xf numFmtId="0" fontId="2" fillId="9" borderId="0" xfId="0" applyFont="1" applyFill="1"/>
    <xf numFmtId="0" fontId="2" fillId="10" borderId="0" xfId="0" applyFont="1" applyFill="1"/>
    <xf numFmtId="0" fontId="2" fillId="0" borderId="0" xfId="0" applyFont="1" applyFill="1" applyAlignment="1">
      <alignment horizontal="right"/>
    </xf>
    <xf numFmtId="49" fontId="0" fillId="8" borderId="1" xfId="0" applyNumberFormat="1" applyFill="1" applyBorder="1" applyAlignment="1"/>
    <xf numFmtId="49" fontId="0" fillId="0" borderId="1" xfId="0" applyNumberFormat="1" applyBorder="1"/>
    <xf numFmtId="49" fontId="0" fillId="0" borderId="1" xfId="0" applyNumberFormat="1" applyFill="1" applyBorder="1"/>
    <xf numFmtId="49" fontId="0" fillId="0" borderId="1" xfId="0" applyNumberFormat="1" applyBorder="1" applyAlignment="1"/>
    <xf numFmtId="49" fontId="0" fillId="8" borderId="1" xfId="0" applyNumberFormat="1" applyFill="1" applyBorder="1"/>
    <xf numFmtId="0" fontId="3" fillId="0" borderId="0" xfId="0" applyFont="1" applyAlignment="1"/>
    <xf numFmtId="0" fontId="2" fillId="0" borderId="5" xfId="0" applyFont="1" applyBorder="1" applyAlignment="1"/>
    <xf numFmtId="0" fontId="2" fillId="0" borderId="6" xfId="0" applyFont="1" applyBorder="1" applyAlignment="1"/>
    <xf numFmtId="0" fontId="2" fillId="5" borderId="0" xfId="0" applyFont="1" applyFill="1" applyBorder="1" applyAlignment="1"/>
    <xf numFmtId="0" fontId="2" fillId="5" borderId="1" xfId="0" applyFont="1" applyFill="1" applyBorder="1" applyAlignment="1"/>
    <xf numFmtId="0" fontId="0" fillId="0" borderId="1" xfId="0" applyBorder="1"/>
    <xf numFmtId="49" fontId="2" fillId="4" borderId="1" xfId="0" applyNumberFormat="1" applyFont="1" applyFill="1" applyBorder="1"/>
    <xf numFmtId="0" fontId="2" fillId="7" borderId="0" xfId="0" applyFont="1" applyFill="1" applyAlignment="1">
      <alignment horizontal="center"/>
    </xf>
    <xf numFmtId="0" fontId="2" fillId="4" borderId="2" xfId="0" applyFont="1" applyFill="1" applyBorder="1" applyAlignment="1"/>
    <xf numFmtId="0" fontId="2" fillId="4" borderId="4" xfId="0" applyFont="1" applyFill="1" applyBorder="1" applyAlignment="1"/>
    <xf numFmtId="0" fontId="2" fillId="4" borderId="1" xfId="0" applyFont="1" applyFill="1" applyBorder="1" applyAlignment="1">
      <alignment horizontal="center"/>
    </xf>
    <xf numFmtId="49" fontId="2" fillId="0" borderId="2" xfId="0" applyNumberFormat="1" applyFont="1" applyBorder="1"/>
    <xf numFmtId="49" fontId="2" fillId="0" borderId="3" xfId="0" applyNumberFormat="1" applyFont="1" applyBorder="1"/>
    <xf numFmtId="49" fontId="2" fillId="0" borderId="4" xfId="0" applyNumberFormat="1" applyFont="1" applyBorder="1"/>
    <xf numFmtId="49" fontId="2" fillId="5" borderId="2" xfId="0" applyNumberFormat="1" applyFont="1" applyFill="1" applyBorder="1" applyAlignment="1"/>
    <xf numFmtId="49" fontId="2" fillId="5" borderId="3" xfId="0" applyNumberFormat="1" applyFont="1" applyFill="1" applyBorder="1" applyAlignment="1"/>
    <xf numFmtId="49" fontId="2" fillId="5" borderId="4" xfId="0" applyNumberFormat="1" applyFont="1" applyFill="1" applyBorder="1" applyAlignment="1"/>
    <xf numFmtId="0" fontId="2" fillId="4" borderId="1" xfId="0" applyFont="1" applyFill="1" applyBorder="1" applyAlignment="1"/>
    <xf numFmtId="0" fontId="2" fillId="6" borderId="2" xfId="0" applyFont="1" applyFill="1" applyBorder="1"/>
    <xf numFmtId="0" fontId="2" fillId="6" borderId="3" xfId="0" applyFont="1" applyFill="1" applyBorder="1"/>
    <xf numFmtId="0" fontId="2" fillId="6" borderId="4" xfId="0" applyFont="1" applyFill="1" applyBorder="1"/>
    <xf numFmtId="0" fontId="2" fillId="4" borderId="2" xfId="0" applyNumberFormat="1" applyFont="1" applyFill="1" applyBorder="1" applyAlignment="1"/>
    <xf numFmtId="0" fontId="2" fillId="4" borderId="3" xfId="0" applyNumberFormat="1" applyFont="1" applyFill="1" applyBorder="1" applyAlignment="1"/>
    <xf numFmtId="0" fontId="2" fillId="4" borderId="4" xfId="0" applyNumberFormat="1" applyFont="1" applyFill="1" applyBorder="1" applyAlignment="1"/>
    <xf numFmtId="49" fontId="2" fillId="4" borderId="2" xfId="0" applyNumberFormat="1" applyFont="1" applyFill="1" applyBorder="1" applyAlignment="1">
      <alignment vertical="center"/>
    </xf>
    <xf numFmtId="49" fontId="2" fillId="4" borderId="3" xfId="0" applyNumberFormat="1" applyFont="1" applyFill="1" applyBorder="1" applyAlignment="1">
      <alignment vertical="center"/>
    </xf>
    <xf numFmtId="49" fontId="2" fillId="4" borderId="4" xfId="0" applyNumberFormat="1" applyFont="1" applyFill="1" applyBorder="1" applyAlignment="1">
      <alignment vertical="center"/>
    </xf>
    <xf numFmtId="0" fontId="2" fillId="6" borderId="2" xfId="0" applyFont="1" applyFill="1" applyBorder="1" applyAlignment="1"/>
    <xf numFmtId="0" fontId="2" fillId="6" borderId="3" xfId="0" applyFont="1" applyFill="1" applyBorder="1" applyAlignment="1"/>
    <xf numFmtId="0" fontId="2" fillId="6" borderId="4" xfId="0" applyFont="1" applyFill="1" applyBorder="1" applyAlignment="1"/>
    <xf numFmtId="0" fontId="2" fillId="6" borderId="2" xfId="0" applyFont="1" applyFill="1" applyBorder="1" applyAlignment="1">
      <alignment horizontal="left"/>
    </xf>
    <xf numFmtId="0" fontId="2" fillId="6" borderId="3" xfId="0" applyFont="1" applyFill="1" applyBorder="1" applyAlignment="1">
      <alignment horizontal="left"/>
    </xf>
    <xf numFmtId="0" fontId="2" fillId="6" borderId="4" xfId="0" applyFont="1" applyFill="1" applyBorder="1" applyAlignment="1">
      <alignment horizontal="left"/>
    </xf>
    <xf numFmtId="0" fontId="2" fillId="4" borderId="1" xfId="0" applyFont="1" applyFill="1" applyBorder="1"/>
    <xf numFmtId="0" fontId="2" fillId="5" borderId="2" xfId="0" applyFont="1" applyFill="1" applyBorder="1" applyAlignment="1"/>
    <xf numFmtId="0" fontId="2" fillId="5" borderId="3" xfId="0" applyFont="1" applyFill="1" applyBorder="1" applyAlignment="1"/>
    <xf numFmtId="0" fontId="2" fillId="5" borderId="4" xfId="0" applyFont="1" applyFill="1" applyBorder="1" applyAlignment="1"/>
    <xf numFmtId="0" fontId="2" fillId="6" borderId="1" xfId="0" applyFont="1" applyFill="1" applyBorder="1" applyAlignment="1">
      <alignment horizontal="left"/>
    </xf>
    <xf numFmtId="0" fontId="2" fillId="4" borderId="2" xfId="0" applyFont="1" applyFill="1" applyBorder="1"/>
    <xf numFmtId="0" fontId="2" fillId="4" borderId="3" xfId="0" applyFont="1" applyFill="1" applyBorder="1"/>
    <xf numFmtId="0" fontId="2" fillId="4" borderId="4" xfId="0" applyFont="1" applyFill="1" applyBorder="1"/>
    <xf numFmtId="11" fontId="2" fillId="4" borderId="1" xfId="0" applyNumberFormat="1" applyFont="1" applyFill="1" applyBorder="1" applyAlignment="1">
      <alignment horizontal="center"/>
    </xf>
    <xf numFmtId="0" fontId="2" fillId="0" borderId="0" xfId="0" applyFont="1" applyFill="1" applyBorder="1"/>
    <xf numFmtId="0" fontId="27" fillId="4" borderId="1" xfId="0" applyFont="1" applyFill="1" applyBorder="1"/>
    <xf numFmtId="0" fontId="27" fillId="4" borderId="2" xfId="0" applyFont="1" applyFill="1" applyBorder="1"/>
    <xf numFmtId="0" fontId="27" fillId="4" borderId="3" xfId="0" applyFont="1" applyFill="1" applyBorder="1"/>
    <xf numFmtId="0" fontId="27" fillId="4" borderId="4" xfId="0" applyFont="1" applyFill="1" applyBorder="1"/>
    <xf numFmtId="0" fontId="25" fillId="0" borderId="0" xfId="0" applyFont="1" applyBorder="1" applyAlignment="1">
      <alignment horizontal="center" vertical="center"/>
    </xf>
    <xf numFmtId="0" fontId="24" fillId="0" borderId="0" xfId="0" applyFont="1" applyBorder="1" applyAlignment="1">
      <alignment horizontal="center" vertical="center" wrapText="1"/>
    </xf>
    <xf numFmtId="0" fontId="26" fillId="0" borderId="0" xfId="0" applyFont="1" applyBorder="1" applyAlignment="1">
      <alignment horizontal="center" vertical="center"/>
    </xf>
    <xf numFmtId="164" fontId="9" fillId="0" borderId="0" xfId="0" applyNumberFormat="1" applyFont="1" applyBorder="1" applyAlignment="1">
      <alignment horizontal="left" vertical="center"/>
    </xf>
    <xf numFmtId="164" fontId="9" fillId="0" borderId="11" xfId="0" applyNumberFormat="1" applyFont="1" applyBorder="1" applyAlignment="1">
      <alignment horizontal="left" vertical="center"/>
    </xf>
    <xf numFmtId="0" fontId="13" fillId="0" borderId="17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3" fillId="0" borderId="47" xfId="0" applyFont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21" xfId="0" applyFont="1" applyBorder="1" applyAlignment="1">
      <alignment horizontal="left"/>
    </xf>
  </cellXfs>
  <cellStyles count="3">
    <cellStyle name="Lien hypertexte 2" xfId="2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597636609"/>
  <ax:ocxPr ax:name="CurrentDate" ax:value="42175"/>
</ax:ocx>
</file>

<file path=xl/activeX/activeX2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597636609"/>
  <ax:ocxPr ax:name="CurrentDate" ax:value="42172"/>
</ax:ocx>
</file>

<file path=xl/activeX/activeX3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597636609"/>
  <ax:ocxPr ax:name="CurrentDate" ax:value="42193"/>
</ax:ocx>
</file>

<file path=xl/activeX/activeX4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597636609"/>
  <ax:ocxPr ax:name="CurrentDate" ax:value="42170"/>
</ax:ocx>
</file>

<file path=xl/activeX/activeX5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597636609"/>
  <ax:ocxPr ax:name="CurrentDate" ax:value="42328"/>
</ax:ocx>
</file>

<file path=xl/activeX/activeX6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597636609"/>
  <ax:ocxPr ax:name="CurrentDate" ax:value="42182"/>
</ax:ocx>
</file>

<file path=xl/activeX/activeX7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3"/>
  <ax:ocxPr ax:name="_ExtentY" ax:value="53"/>
  <ax:ocxPr ax:name="_Version" ax:value="393216"/>
  <ax:ocxPr ax:name="Font">
    <ax:font ax:persistence="persistPropertyBag">
      <ax:ocxPr ax:name="Name" ax:value="Calibri"/>
      <ax:ocxPr ax:name="Size" ax:value="12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1597636609"/>
  <ax:ocxPr ax:name="CurrentDate" ax:value="42636"/>
</ax:ocx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image" Target="../media/image10.jpe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4.emf"/><Relationship Id="rId7" Type="http://schemas.openxmlformats.org/officeDocument/2006/relationships/image" Target="../media/image7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447675</xdr:colOff>
          <xdr:row>49</xdr:row>
          <xdr:rowOff>76200</xdr:rowOff>
        </xdr:from>
        <xdr:to>
          <xdr:col>3</xdr:col>
          <xdr:colOff>0</xdr:colOff>
          <xdr:row>51</xdr:row>
          <xdr:rowOff>28575</xdr:rowOff>
        </xdr:to>
        <xdr:sp macro="" textlink="">
          <xdr:nvSpPr>
            <xdr:cNvPr id="32769" name="DTPicker2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6</xdr:col>
          <xdr:colOff>66675</xdr:colOff>
          <xdr:row>51</xdr:row>
          <xdr:rowOff>28575</xdr:rowOff>
        </xdr:to>
        <xdr:sp macro="" textlink="">
          <xdr:nvSpPr>
            <xdr:cNvPr id="32770" name="DTPicker22" hidden="1">
              <a:extLst>
                <a:ext uri="{63B3BB69-23CF-44E3-9099-C40C66FF867C}">
                  <a14:compatExt spid="_x0000_s327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466725</xdr:colOff>
          <xdr:row>51</xdr:row>
          <xdr:rowOff>47625</xdr:rowOff>
        </xdr:from>
        <xdr:to>
          <xdr:col>3</xdr:col>
          <xdr:colOff>0</xdr:colOff>
          <xdr:row>53</xdr:row>
          <xdr:rowOff>57150</xdr:rowOff>
        </xdr:to>
        <xdr:sp macro="" textlink="">
          <xdr:nvSpPr>
            <xdr:cNvPr id="32772" name="DTPicker23" hidden="1">
              <a:extLst>
                <a:ext uri="{63B3BB69-23CF-44E3-9099-C40C66FF867C}">
                  <a14:compatExt spid="_x0000_s327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51</xdr:row>
          <xdr:rowOff>66675</xdr:rowOff>
        </xdr:from>
        <xdr:to>
          <xdr:col>6</xdr:col>
          <xdr:colOff>47625</xdr:colOff>
          <xdr:row>53</xdr:row>
          <xdr:rowOff>9525</xdr:rowOff>
        </xdr:to>
        <xdr:sp macro="" textlink="">
          <xdr:nvSpPr>
            <xdr:cNvPr id="32773" name="DTPicker24" hidden="1">
              <a:extLst>
                <a:ext uri="{63B3BB69-23CF-44E3-9099-C40C66FF867C}">
                  <a14:compatExt spid="_x0000_s327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438150</xdr:colOff>
          <xdr:row>53</xdr:row>
          <xdr:rowOff>57150</xdr:rowOff>
        </xdr:from>
        <xdr:to>
          <xdr:col>3</xdr:col>
          <xdr:colOff>0</xdr:colOff>
          <xdr:row>55</xdr:row>
          <xdr:rowOff>57150</xdr:rowOff>
        </xdr:to>
        <xdr:sp macro="" textlink="">
          <xdr:nvSpPr>
            <xdr:cNvPr id="32774" name="DTPicker25" hidden="1">
              <a:extLst>
                <a:ext uri="{63B3BB69-23CF-44E3-9099-C40C66FF867C}">
                  <a14:compatExt spid="_x0000_s327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53</xdr:row>
          <xdr:rowOff>47625</xdr:rowOff>
        </xdr:from>
        <xdr:to>
          <xdr:col>6</xdr:col>
          <xdr:colOff>57150</xdr:colOff>
          <xdr:row>55</xdr:row>
          <xdr:rowOff>28575</xdr:rowOff>
        </xdr:to>
        <xdr:sp macro="" textlink="">
          <xdr:nvSpPr>
            <xdr:cNvPr id="32775" name="DTPicker26" hidden="1">
              <a:extLst>
                <a:ext uri="{63B3BB69-23CF-44E3-9099-C40C66FF867C}">
                  <a14:compatExt spid="_x0000_s327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762000</xdr:colOff>
          <xdr:row>2</xdr:row>
          <xdr:rowOff>28575</xdr:rowOff>
        </xdr:from>
        <xdr:to>
          <xdr:col>9</xdr:col>
          <xdr:colOff>619125</xdr:colOff>
          <xdr:row>3</xdr:row>
          <xdr:rowOff>76200</xdr:rowOff>
        </xdr:to>
        <xdr:sp macro="" textlink="">
          <xdr:nvSpPr>
            <xdr:cNvPr id="32792" name="DTPicker27" hidden="1">
              <a:extLst>
                <a:ext uri="{63B3BB69-23CF-44E3-9099-C40C66FF867C}">
                  <a14:compatExt spid="_x0000_s327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585508</xdr:colOff>
          <xdr:row>60</xdr:row>
          <xdr:rowOff>63874</xdr:rowOff>
        </xdr:from>
        <xdr:to>
          <xdr:col>9</xdr:col>
          <xdr:colOff>89087</xdr:colOff>
          <xdr:row>70</xdr:row>
          <xdr:rowOff>105896</xdr:rowOff>
        </xdr:to>
        <xdr:pic>
          <xdr:nvPicPr>
            <xdr:cNvPr id="9" name="Image 8"/>
            <xdr:cNvPicPr>
              <a:picLocks noChangeAspect="1" noChangeArrowheads="1"/>
              <a:extLst>
                <a:ext uri="{84589F7E-364E-4C9E-8A38-B11213B215E9}">
                  <a14:cameraTool cellRange="PHOTO" spid="_x0000_s33006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5426449" y="11191315"/>
              <a:ext cx="2876550" cy="16668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628650</xdr:colOff>
          <xdr:row>16</xdr:row>
          <xdr:rowOff>190500</xdr:rowOff>
        </xdr:from>
        <xdr:to>
          <xdr:col>9</xdr:col>
          <xdr:colOff>504825</xdr:colOff>
          <xdr:row>21</xdr:row>
          <xdr:rowOff>57150</xdr:rowOff>
        </xdr:to>
        <xdr:sp macro="" textlink="">
          <xdr:nvSpPr>
            <xdr:cNvPr id="32983" name="Button 215" hidden="1">
              <a:extLst>
                <a:ext uri="{63B3BB69-23CF-44E3-9099-C40C66FF867C}">
                  <a14:compatExt spid="_x0000_s329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321048</xdr:colOff>
      <xdr:row>0</xdr:row>
      <xdr:rowOff>43143</xdr:rowOff>
    </xdr:from>
    <xdr:ext cx="829236" cy="748986"/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5353" t="15061" r="20725" b="16135"/>
        <a:stretch/>
      </xdr:blipFill>
      <xdr:spPr>
        <a:xfrm>
          <a:off x="321048" y="43143"/>
          <a:ext cx="829236" cy="748986"/>
        </a:xfrm>
        <a:prstGeom prst="rect">
          <a:avLst/>
        </a:prstGeom>
      </xdr:spPr>
    </xdr:pic>
    <xdr:clientData/>
  </xdr:oneCellAnchor>
  <xdr:oneCellAnchor>
    <xdr:from>
      <xdr:col>15</xdr:col>
      <xdr:colOff>1122</xdr:colOff>
      <xdr:row>0</xdr:row>
      <xdr:rowOff>157443</xdr:rowOff>
    </xdr:from>
    <xdr:ext cx="582706" cy="601313"/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49472" y="157443"/>
          <a:ext cx="582706" cy="601313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E279"/>
  <sheetViews>
    <sheetView view="pageBreakPreview" topLeftCell="A18" zoomScale="85" zoomScaleNormal="100" zoomScaleSheetLayoutView="85" workbookViewId="0">
      <selection activeCell="C172" sqref="C172:I172"/>
    </sheetView>
  </sheetViews>
  <sheetFormatPr baseColWidth="10" defaultRowHeight="15.75" x14ac:dyDescent="0.25"/>
  <cols>
    <col min="1" max="1" width="33.5703125" style="1" customWidth="1"/>
    <col min="2" max="2" width="7.42578125" style="1" customWidth="1"/>
    <col min="3" max="3" width="27.140625" style="1" customWidth="1"/>
    <col min="4" max="4" width="4.28515625" style="1" customWidth="1"/>
    <col min="5" max="5" width="13.140625" style="1" customWidth="1"/>
    <col min="6" max="6" width="4.5703125" style="1" customWidth="1"/>
    <col min="7" max="7" width="11.42578125" style="1" bestFit="1" customWidth="1"/>
    <col min="8" max="8" width="11.5703125" style="1" customWidth="1"/>
    <col min="9" max="9" width="9.85546875" style="1" customWidth="1"/>
    <col min="10" max="10" width="10.42578125" style="1" bestFit="1" customWidth="1"/>
    <col min="11" max="11" width="5.7109375" style="1" customWidth="1"/>
    <col min="12" max="12" width="10.42578125" style="1" bestFit="1" customWidth="1"/>
    <col min="13" max="14" width="5.7109375" style="1" customWidth="1"/>
    <col min="15" max="15" width="49.85546875" style="1" customWidth="1"/>
    <col min="16" max="16" width="7.5703125" style="1" customWidth="1"/>
    <col min="17" max="17" width="10.28515625" style="1" customWidth="1"/>
    <col min="18" max="18" width="17.42578125" style="1" customWidth="1"/>
    <col min="19" max="38" width="5.7109375" style="1" customWidth="1"/>
    <col min="39" max="16384" width="11.42578125" style="1"/>
  </cols>
  <sheetData>
    <row r="1" spans="1:31" x14ac:dyDescent="0.25">
      <c r="A1" s="158" t="s">
        <v>608</v>
      </c>
      <c r="B1" s="158"/>
      <c r="C1" s="158"/>
      <c r="D1" s="158"/>
      <c r="E1" s="158"/>
      <c r="F1" s="158"/>
      <c r="G1" s="158"/>
      <c r="H1" s="158"/>
      <c r="I1" s="158"/>
      <c r="J1" s="158"/>
    </row>
    <row r="2" spans="1:31" ht="6.75" customHeight="1" x14ac:dyDescent="0.25"/>
    <row r="3" spans="1:31" ht="20.25" customHeight="1" x14ac:dyDescent="0.25">
      <c r="A3" s="1" t="s">
        <v>479</v>
      </c>
      <c r="C3" s="169" t="s">
        <v>25</v>
      </c>
      <c r="D3" s="170"/>
      <c r="E3" s="171"/>
      <c r="G3" s="1" t="s">
        <v>208</v>
      </c>
      <c r="I3" s="1" t="s">
        <v>581</v>
      </c>
    </row>
    <row r="4" spans="1:31" ht="6" customHeight="1" thickBot="1" x14ac:dyDescent="0.3"/>
    <row r="5" spans="1:31" x14ac:dyDescent="0.25">
      <c r="A5" s="1" t="s">
        <v>480</v>
      </c>
      <c r="C5" s="169" t="s">
        <v>26</v>
      </c>
      <c r="D5" s="170"/>
      <c r="E5" s="171"/>
      <c r="O5" s="53"/>
      <c r="P5" s="54"/>
      <c r="Q5" s="54"/>
      <c r="R5" s="54"/>
      <c r="S5" s="54"/>
      <c r="T5" s="54"/>
      <c r="U5" s="54"/>
      <c r="V5" s="54"/>
      <c r="W5" s="54"/>
      <c r="X5" s="54"/>
      <c r="Y5" s="54"/>
      <c r="Z5" s="54"/>
      <c r="AA5" s="54"/>
      <c r="AB5" s="54"/>
      <c r="AC5" s="54"/>
      <c r="AD5" s="54"/>
      <c r="AE5" s="55"/>
    </row>
    <row r="6" spans="1:31" ht="6" customHeight="1" x14ac:dyDescent="0.25">
      <c r="O6" s="56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57"/>
    </row>
    <row r="7" spans="1:31" s="2" customFormat="1" ht="20.100000000000001" customHeight="1" x14ac:dyDescent="0.25">
      <c r="A7" s="2" t="s">
        <v>1</v>
      </c>
      <c r="C7" s="175" t="s">
        <v>662</v>
      </c>
      <c r="D7" s="176"/>
      <c r="E7" s="177"/>
      <c r="O7" s="58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60"/>
    </row>
    <row r="8" spans="1:31" ht="6" customHeight="1" x14ac:dyDescent="0.25">
      <c r="O8" s="56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57"/>
    </row>
    <row r="9" spans="1:31" ht="20.100000000000001" customHeight="1" x14ac:dyDescent="0.35">
      <c r="A9" s="1" t="s">
        <v>0</v>
      </c>
      <c r="C9" s="172" t="s">
        <v>663</v>
      </c>
      <c r="D9" s="173"/>
      <c r="E9" s="174"/>
      <c r="G9" s="14" t="s">
        <v>51</v>
      </c>
      <c r="H9" s="161">
        <v>1</v>
      </c>
      <c r="I9" s="161"/>
      <c r="L9" s="81"/>
      <c r="O9" s="56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57"/>
    </row>
    <row r="10" spans="1:31" ht="6" customHeight="1" x14ac:dyDescent="0.25">
      <c r="O10" s="56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57"/>
    </row>
    <row r="11" spans="1:31" ht="20.100000000000001" customHeight="1" x14ac:dyDescent="0.25">
      <c r="A11" s="1" t="s">
        <v>2</v>
      </c>
      <c r="C11" s="168" t="s">
        <v>664</v>
      </c>
      <c r="D11" s="168"/>
      <c r="E11" s="168"/>
      <c r="F11" s="168"/>
      <c r="G11" s="168"/>
      <c r="H11" s="14"/>
      <c r="I11" s="14"/>
      <c r="J11" s="14"/>
      <c r="O11" s="56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57"/>
    </row>
    <row r="12" spans="1:31" ht="20.100000000000001" customHeight="1" x14ac:dyDescent="0.25">
      <c r="C12" s="168" t="s">
        <v>653</v>
      </c>
      <c r="D12" s="168"/>
      <c r="E12" s="168"/>
      <c r="F12" s="168"/>
      <c r="G12" s="168"/>
      <c r="H12" s="14"/>
      <c r="I12" s="14"/>
      <c r="J12" s="14"/>
      <c r="K12" s="14"/>
      <c r="L12" s="14"/>
      <c r="M12" s="14"/>
      <c r="O12" s="56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57"/>
    </row>
    <row r="13" spans="1:31" ht="20.100000000000001" customHeight="1" x14ac:dyDescent="0.25">
      <c r="C13" s="168" t="s">
        <v>654</v>
      </c>
      <c r="D13" s="168"/>
      <c r="E13" s="168"/>
      <c r="F13" s="168"/>
      <c r="G13" s="168"/>
      <c r="H13" s="14"/>
      <c r="I13" s="14"/>
      <c r="J13" s="47"/>
      <c r="K13" s="66"/>
      <c r="L13" s="66"/>
      <c r="M13" s="66"/>
      <c r="O13" s="56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57"/>
    </row>
    <row r="14" spans="1:31" ht="6" customHeight="1" x14ac:dyDescent="0.25">
      <c r="C14" s="47"/>
      <c r="D14" s="47"/>
      <c r="E14" s="47"/>
      <c r="F14" s="47"/>
      <c r="G14" s="47"/>
      <c r="H14" s="14"/>
      <c r="I14" s="14"/>
      <c r="J14" s="47"/>
      <c r="O14" s="56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57"/>
    </row>
    <row r="15" spans="1:31" ht="20.100000000000001" customHeight="1" x14ac:dyDescent="0.25">
      <c r="A15" s="1" t="s">
        <v>3</v>
      </c>
      <c r="C15" s="178" t="s">
        <v>46</v>
      </c>
      <c r="D15" s="179"/>
      <c r="E15" s="180"/>
      <c r="O15" s="56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57"/>
    </row>
    <row r="16" spans="1:31" ht="6.75" customHeight="1" x14ac:dyDescent="0.25">
      <c r="C16" s="39"/>
      <c r="D16" s="39"/>
      <c r="E16" s="152"/>
      <c r="O16" s="56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57"/>
    </row>
    <row r="17" spans="1:31" ht="20.100000000000001" customHeight="1" x14ac:dyDescent="0.25">
      <c r="A17" s="1" t="s">
        <v>185</v>
      </c>
      <c r="C17" s="168"/>
      <c r="D17" s="168"/>
      <c r="E17" s="126"/>
      <c r="O17" s="56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57"/>
    </row>
    <row r="18" spans="1:31" ht="6.75" customHeight="1" x14ac:dyDescent="0.25">
      <c r="C18" s="39"/>
      <c r="D18" s="152"/>
      <c r="E18" s="47"/>
      <c r="O18" s="56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57"/>
    </row>
    <row r="19" spans="1:31" ht="18.75" customHeight="1" x14ac:dyDescent="0.25">
      <c r="A19" s="1" t="s">
        <v>186</v>
      </c>
      <c r="C19" s="155" t="str">
        <f>IF(ISNA(VLOOKUP(C17,DONNEES!G:J,2,0))=TRUE," ",IF(VLOOKUP(C17,DONNEES!G:J,2,0)=0," ",VLOOKUP(C17,DONNEES!G:J,2,0)))</f>
        <v xml:space="preserve"> </v>
      </c>
      <c r="D19" s="154"/>
      <c r="E19" s="154"/>
      <c r="O19" s="56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57"/>
    </row>
    <row r="20" spans="1:31" ht="9" customHeight="1" x14ac:dyDescent="0.25">
      <c r="C20" s="39"/>
      <c r="D20" s="153"/>
      <c r="E20" s="153"/>
      <c r="O20" s="56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57"/>
    </row>
    <row r="21" spans="1:31" ht="20.100000000000001" customHeight="1" x14ac:dyDescent="0.25">
      <c r="A21" s="1" t="s">
        <v>458</v>
      </c>
      <c r="C21" s="165" t="str">
        <f>IF(ISNA(VLOOKUP(C17,DONNEES!G:J,3,0))=TRUE," ",IF(VLOOKUP(C17,DONNEES!G:J,3,0)=0," ",VLOOKUP(C17,DONNEES!G:J,3,0)))</f>
        <v xml:space="preserve"> </v>
      </c>
      <c r="D21" s="166"/>
      <c r="E21" s="167"/>
      <c r="O21" s="56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57"/>
    </row>
    <row r="22" spans="1:31" ht="9" customHeight="1" x14ac:dyDescent="0.25">
      <c r="O22" s="56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57"/>
    </row>
    <row r="23" spans="1:31" ht="20.100000000000001" customHeight="1" x14ac:dyDescent="0.25">
      <c r="A23" s="1" t="s">
        <v>460</v>
      </c>
      <c r="C23" s="162" t="str">
        <f>IF(ISNA(VLOOKUP(C17,DONNEES!G:J,4,0))=TRUE," ",IF(VLOOKUP(C17,DONNEES!G:J,4,0)=0," ",VLOOKUP(C17,DONNEES!G:J,4,0)))</f>
        <v xml:space="preserve"> </v>
      </c>
      <c r="D23" s="163"/>
      <c r="E23" s="164"/>
      <c r="O23" s="56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57"/>
    </row>
    <row r="24" spans="1:31" ht="6" customHeight="1" x14ac:dyDescent="0.25">
      <c r="O24" s="56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57"/>
    </row>
    <row r="25" spans="1:31" ht="20.100000000000001" customHeight="1" x14ac:dyDescent="0.25">
      <c r="A25" s="1" t="s">
        <v>5</v>
      </c>
      <c r="C25" s="169" t="s">
        <v>47</v>
      </c>
      <c r="D25" s="170"/>
      <c r="E25" s="171"/>
      <c r="O25" s="56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57"/>
    </row>
    <row r="26" spans="1:31" ht="6" customHeight="1" x14ac:dyDescent="0.25">
      <c r="C26" s="47"/>
      <c r="D26" s="47"/>
      <c r="E26" s="47"/>
      <c r="O26" s="56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57"/>
    </row>
    <row r="27" spans="1:31" ht="20.100000000000001" customHeight="1" x14ac:dyDescent="0.25">
      <c r="A27" s="1" t="s">
        <v>185</v>
      </c>
      <c r="C27" s="159"/>
      <c r="D27" s="160"/>
      <c r="E27" s="126"/>
      <c r="O27" s="56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57"/>
    </row>
    <row r="28" spans="1:31" ht="5.25" customHeight="1" x14ac:dyDescent="0.25">
      <c r="C28" s="39"/>
      <c r="D28" s="152"/>
      <c r="E28" s="47"/>
      <c r="O28" s="56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57"/>
    </row>
    <row r="29" spans="1:31" ht="20.25" customHeight="1" x14ac:dyDescent="0.25">
      <c r="A29" s="1" t="s">
        <v>186</v>
      </c>
      <c r="C29" s="155" t="str">
        <f>IF(ISNA(VLOOKUP(C27,DONNEES!G:J,2,0))=TRUE," ",IF(VLOOKUP(C27,DONNEES!G:J,2,0)=0," ",VLOOKUP(C27,DONNEES!G:J,2,0)))</f>
        <v xml:space="preserve"> </v>
      </c>
      <c r="D29" s="154"/>
      <c r="E29" s="154"/>
      <c r="O29" s="56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57"/>
    </row>
    <row r="30" spans="1:31" ht="6" customHeight="1" x14ac:dyDescent="0.25">
      <c r="C30" s="39"/>
      <c r="D30" s="153"/>
      <c r="E30" s="153"/>
      <c r="O30" s="56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57"/>
    </row>
    <row r="31" spans="1:31" ht="20.100000000000001" customHeight="1" x14ac:dyDescent="0.25">
      <c r="A31" s="1" t="s">
        <v>458</v>
      </c>
      <c r="C31" s="165" t="str">
        <f>IF(ISNA(VLOOKUP(C27,DONNEES!G:J,3,0))=TRUE," ",IF(VLOOKUP(C27,DONNEES!G:J,3,0)=0," ",VLOOKUP(C27,DONNEES!G:J,3,0)))</f>
        <v xml:space="preserve"> </v>
      </c>
      <c r="D31" s="166"/>
      <c r="E31" s="167"/>
      <c r="O31" s="56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57"/>
    </row>
    <row r="32" spans="1:31" ht="9" customHeight="1" x14ac:dyDescent="0.25">
      <c r="O32" s="56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57"/>
    </row>
    <row r="33" spans="1:31" ht="20.100000000000001" customHeight="1" x14ac:dyDescent="0.25">
      <c r="A33" s="1" t="s">
        <v>459</v>
      </c>
      <c r="C33" s="162" t="str">
        <f>IF(ISNA(VLOOKUP(C27,DONNEES!G:J,4,0))=TRUE," ",IF(VLOOKUP(C27,DONNEES!G:J,4,0)=0," ",VLOOKUP(C27,DONNEES!G:J,4,0)))</f>
        <v xml:space="preserve"> </v>
      </c>
      <c r="D33" s="163"/>
      <c r="E33" s="164"/>
      <c r="O33" s="56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57"/>
    </row>
    <row r="34" spans="1:31" ht="6" customHeight="1" x14ac:dyDescent="0.25">
      <c r="O34" s="56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57"/>
    </row>
    <row r="35" spans="1:31" ht="19.5" customHeight="1" x14ac:dyDescent="0.25">
      <c r="A35" s="1" t="s">
        <v>4</v>
      </c>
      <c r="C35" s="168" t="s">
        <v>665</v>
      </c>
      <c r="D35" s="168"/>
      <c r="E35" s="168"/>
      <c r="F35" s="168"/>
      <c r="O35" s="56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57"/>
    </row>
    <row r="36" spans="1:31" ht="19.5" customHeight="1" x14ac:dyDescent="0.25">
      <c r="C36" s="168" t="s">
        <v>655</v>
      </c>
      <c r="D36" s="168"/>
      <c r="E36" s="168"/>
      <c r="F36" s="168"/>
      <c r="O36" s="56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57"/>
    </row>
    <row r="37" spans="1:31" ht="19.5" customHeight="1" x14ac:dyDescent="0.25">
      <c r="C37" s="168"/>
      <c r="D37" s="168"/>
      <c r="E37" s="168"/>
      <c r="F37" s="168"/>
      <c r="O37" s="56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57"/>
    </row>
    <row r="38" spans="1:31" ht="19.5" customHeight="1" x14ac:dyDescent="0.25">
      <c r="C38" s="168"/>
      <c r="D38" s="168"/>
      <c r="E38" s="168"/>
      <c r="F38" s="168"/>
      <c r="O38" s="56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57"/>
    </row>
    <row r="39" spans="1:31" ht="6" customHeight="1" x14ac:dyDescent="0.25">
      <c r="C39" s="19"/>
      <c r="D39" s="19"/>
      <c r="E39" s="19"/>
      <c r="O39" s="56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57"/>
    </row>
    <row r="40" spans="1:31" ht="19.5" customHeight="1" x14ac:dyDescent="0.25">
      <c r="A40" s="1" t="s">
        <v>17</v>
      </c>
      <c r="B40" s="27"/>
      <c r="C40" s="185"/>
      <c r="D40" s="186"/>
      <c r="E40" s="186"/>
      <c r="F40" s="186"/>
      <c r="G40" s="187"/>
      <c r="H40" s="28" t="s">
        <v>21</v>
      </c>
      <c r="I40" s="28" t="s">
        <v>20</v>
      </c>
      <c r="O40" s="56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57"/>
    </row>
    <row r="41" spans="1:31" ht="19.5" customHeight="1" x14ac:dyDescent="0.25">
      <c r="B41" s="28">
        <v>1</v>
      </c>
      <c r="C41" s="178" t="s">
        <v>666</v>
      </c>
      <c r="D41" s="179"/>
      <c r="E41" s="179"/>
      <c r="F41" s="179"/>
      <c r="G41" s="180"/>
      <c r="H41" s="68">
        <v>15</v>
      </c>
      <c r="I41" s="28" t="str">
        <f>IF(ISNA(VLOOKUP(C41,DONNEES!B2:G50,2,0))=TRUE," ",VLOOKUP(C41,DONNEES!B2:G50,2,0))</f>
        <v>ml</v>
      </c>
      <c r="O41" s="56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57"/>
    </row>
    <row r="42" spans="1:31" ht="19.5" customHeight="1" x14ac:dyDescent="0.25">
      <c r="B42" s="28">
        <v>2</v>
      </c>
      <c r="C42" s="178" t="s">
        <v>206</v>
      </c>
      <c r="D42" s="179"/>
      <c r="E42" s="179"/>
      <c r="F42" s="179"/>
      <c r="G42" s="180"/>
      <c r="H42" s="68">
        <v>1</v>
      </c>
      <c r="I42" s="28" t="str">
        <f>IF(ISNA(VLOOKUP(C42,DONNEES!B2:G50,2,0))=TRUE," ",VLOOKUP(C42,DONNEES!B2:G50,2,0))</f>
        <v>AUCUNE</v>
      </c>
      <c r="O42" s="56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57"/>
    </row>
    <row r="43" spans="1:31" ht="19.5" customHeight="1" x14ac:dyDescent="0.25">
      <c r="B43" s="28">
        <v>3</v>
      </c>
      <c r="C43" s="178" t="s">
        <v>206</v>
      </c>
      <c r="D43" s="179"/>
      <c r="E43" s="179"/>
      <c r="F43" s="179"/>
      <c r="G43" s="180"/>
      <c r="H43" s="68">
        <v>5</v>
      </c>
      <c r="I43" s="28" t="str">
        <f>IF(ISNA(VLOOKUP(C43,DONNEES!B2:G50,2,0))=TRUE," ",VLOOKUP(C43,DONNEES!B2:G50,2,0))</f>
        <v>AUCUNE</v>
      </c>
      <c r="O43" s="56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57"/>
    </row>
    <row r="44" spans="1:31" ht="19.5" customHeight="1" x14ac:dyDescent="0.25">
      <c r="B44" s="28">
        <v>4</v>
      </c>
      <c r="C44" s="178" t="s">
        <v>206</v>
      </c>
      <c r="D44" s="179"/>
      <c r="E44" s="179"/>
      <c r="F44" s="179"/>
      <c r="G44" s="180"/>
      <c r="H44" s="68">
        <v>10</v>
      </c>
      <c r="I44" s="28" t="str">
        <f>IF(ISNA(VLOOKUP(C44,DONNEES!B2:G50,2,0))=TRUE," ",VLOOKUP(C44,DONNEES!B2:G50,2,0))</f>
        <v>AUCUNE</v>
      </c>
      <c r="O44" s="56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57"/>
    </row>
    <row r="45" spans="1:31" ht="19.5" customHeight="1" x14ac:dyDescent="0.25">
      <c r="B45" s="28">
        <v>5</v>
      </c>
      <c r="C45" s="181" t="s">
        <v>206</v>
      </c>
      <c r="D45" s="182"/>
      <c r="E45" s="182"/>
      <c r="F45" s="182"/>
      <c r="G45" s="183"/>
      <c r="H45" s="68">
        <v>10</v>
      </c>
      <c r="I45" s="28" t="str">
        <f>IF(ISNA(VLOOKUP(C45,DONNEES!B2:G50,2,0))=TRUE," ",VLOOKUP(C45,DONNEES!B2:G50,2,0))</f>
        <v>AUCUNE</v>
      </c>
      <c r="O45" s="56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57"/>
    </row>
    <row r="46" spans="1:31" ht="19.5" customHeight="1" x14ac:dyDescent="0.25">
      <c r="B46" s="28">
        <v>6</v>
      </c>
      <c r="C46" s="181" t="s">
        <v>206</v>
      </c>
      <c r="D46" s="182"/>
      <c r="E46" s="182"/>
      <c r="F46" s="182"/>
      <c r="G46" s="183"/>
      <c r="H46" s="68">
        <v>20</v>
      </c>
      <c r="I46" s="28" t="str">
        <f>IF(ISNA(VLOOKUP(C46,DONNEES!B2:G50,2,0))=TRUE," ",VLOOKUP(C46,DONNEES!B2:G50,2,0))</f>
        <v>AUCUNE</v>
      </c>
      <c r="O46" s="56" t="s">
        <v>199</v>
      </c>
      <c r="P46" s="75">
        <f>VLOOKUP(Q46,DONNEES!V2:W4,2,0)</f>
        <v>20.857142857142858</v>
      </c>
      <c r="Q46" s="76" t="s">
        <v>191</v>
      </c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57"/>
    </row>
    <row r="47" spans="1:31" ht="19.5" customHeight="1" x14ac:dyDescent="0.25">
      <c r="B47" s="28">
        <v>7</v>
      </c>
      <c r="C47" s="181" t="s">
        <v>206</v>
      </c>
      <c r="D47" s="182"/>
      <c r="E47" s="182"/>
      <c r="F47" s="182"/>
      <c r="G47" s="183"/>
      <c r="H47" s="68">
        <v>30</v>
      </c>
      <c r="I47" s="28" t="str">
        <f>IF(ISNA(VLOOKUP(C47,DONNEES!B2:G50,2,0))=TRUE," ",VLOOKUP(C47,DONNEES!B2:G50,2,0))</f>
        <v>AUCUNE</v>
      </c>
      <c r="O47" s="56"/>
      <c r="P47" s="76"/>
      <c r="Q47" s="76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57"/>
    </row>
    <row r="48" spans="1:31" ht="19.5" customHeight="1" x14ac:dyDescent="0.25">
      <c r="B48" s="28">
        <v>8</v>
      </c>
      <c r="C48" s="181" t="s">
        <v>206</v>
      </c>
      <c r="D48" s="182"/>
      <c r="E48" s="182"/>
      <c r="F48" s="182"/>
      <c r="G48" s="183"/>
      <c r="H48" s="68">
        <v>2</v>
      </c>
      <c r="I48" s="28" t="str">
        <f>IF(ISNA(VLOOKUP(C48,DONNEES!B2:G50,2,0))=TRUE," ",VLOOKUP(C48,DONNEES!B2:G50,2,0))</f>
        <v>AUCUNE</v>
      </c>
      <c r="O48" s="56" t="s">
        <v>200</v>
      </c>
      <c r="P48" s="75">
        <f>VLOOKUP(Q48,DONNEES!V2:Y4,3,0)</f>
        <v>3.2857142857142856</v>
      </c>
      <c r="Q48" s="76" t="s">
        <v>191</v>
      </c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57"/>
    </row>
    <row r="49" spans="1:31" ht="19.5" customHeight="1" x14ac:dyDescent="0.25">
      <c r="B49" s="28">
        <v>9</v>
      </c>
      <c r="C49" s="188" t="s">
        <v>206</v>
      </c>
      <c r="D49" s="188"/>
      <c r="E49" s="188"/>
      <c r="F49" s="188"/>
      <c r="G49" s="188"/>
      <c r="H49" s="68">
        <v>1</v>
      </c>
      <c r="I49" s="28" t="str">
        <f>IF(ISNA(VLOOKUP(C49,DONNEES!B2:G50,2,0))=TRUE," ",VLOOKUP(C49,DONNEES!B2:G50,2,0))</f>
        <v>AUCUNE</v>
      </c>
      <c r="O49" s="56"/>
      <c r="P49" s="76"/>
      <c r="Q49" s="76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57"/>
    </row>
    <row r="50" spans="1:31" ht="7.5" customHeight="1" x14ac:dyDescent="0.25"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57"/>
    </row>
    <row r="51" spans="1:31" ht="19.5" customHeight="1" x14ac:dyDescent="0.25">
      <c r="A51" s="1" t="s">
        <v>187</v>
      </c>
      <c r="B51" s="1" t="s">
        <v>6</v>
      </c>
      <c r="C51" s="41" t="s">
        <v>478</v>
      </c>
      <c r="D51" s="9" t="s">
        <v>7</v>
      </c>
      <c r="E51" s="41" t="s">
        <v>196</v>
      </c>
      <c r="G51" s="1" t="s">
        <v>29</v>
      </c>
      <c r="H51" s="64">
        <v>5</v>
      </c>
      <c r="I51" s="78" t="s">
        <v>205</v>
      </c>
      <c r="O51" s="56" t="s">
        <v>201</v>
      </c>
      <c r="P51" s="75">
        <f>VLOOKUP(Q51,DONNEES!V2:Y4,4,0)</f>
        <v>0.42857142857142855</v>
      </c>
      <c r="Q51" s="76" t="s">
        <v>191</v>
      </c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57"/>
    </row>
    <row r="52" spans="1:31" ht="6" customHeight="1" thickBot="1" x14ac:dyDescent="0.3">
      <c r="C52" s="40"/>
      <c r="D52" s="5"/>
      <c r="E52" s="40"/>
      <c r="O52" s="61"/>
      <c r="P52" s="62"/>
      <c r="Q52" s="62"/>
      <c r="R52" s="62"/>
      <c r="S52" s="62"/>
      <c r="T52" s="62"/>
      <c r="U52" s="62"/>
      <c r="V52" s="62"/>
      <c r="W52" s="62"/>
      <c r="X52" s="62"/>
      <c r="Y52" s="62"/>
      <c r="Z52" s="62"/>
      <c r="AA52" s="62"/>
      <c r="AB52" s="62"/>
      <c r="AC52" s="62"/>
      <c r="AD52" s="62"/>
      <c r="AE52" s="63"/>
    </row>
    <row r="53" spans="1:31" ht="19.5" customHeight="1" x14ac:dyDescent="0.25">
      <c r="A53" s="1" t="s">
        <v>188</v>
      </c>
      <c r="B53" s="1" t="s">
        <v>6</v>
      </c>
      <c r="C53" s="41" t="s">
        <v>490</v>
      </c>
      <c r="D53" s="9" t="s">
        <v>7</v>
      </c>
      <c r="E53" s="41" t="s">
        <v>491</v>
      </c>
      <c r="G53" s="1" t="s">
        <v>29</v>
      </c>
      <c r="H53" s="64">
        <v>10</v>
      </c>
      <c r="I53" s="78" t="s">
        <v>206</v>
      </c>
    </row>
    <row r="54" spans="1:31" ht="6" customHeight="1" x14ac:dyDescent="0.25">
      <c r="C54" s="40"/>
      <c r="D54" s="5"/>
      <c r="E54" s="40"/>
    </row>
    <row r="55" spans="1:31" ht="19.5" customHeight="1" x14ac:dyDescent="0.25">
      <c r="A55" s="1" t="s">
        <v>189</v>
      </c>
      <c r="B55" s="1" t="s">
        <v>6</v>
      </c>
      <c r="C55" s="41" t="s">
        <v>492</v>
      </c>
      <c r="D55" s="9" t="s">
        <v>7</v>
      </c>
      <c r="E55" s="41" t="s">
        <v>493</v>
      </c>
      <c r="G55" s="1" t="s">
        <v>29</v>
      </c>
      <c r="H55" s="64">
        <v>17</v>
      </c>
      <c r="I55" s="78" t="s">
        <v>206</v>
      </c>
    </row>
    <row r="56" spans="1:31" ht="19.5" customHeight="1" x14ac:dyDescent="0.25"/>
    <row r="57" spans="1:31" x14ac:dyDescent="0.25">
      <c r="A57" s="158" t="s">
        <v>565</v>
      </c>
      <c r="B57" s="158"/>
      <c r="C57" s="158"/>
      <c r="D57" s="158"/>
      <c r="E57" s="158"/>
      <c r="F57" s="158"/>
      <c r="G57" s="158"/>
      <c r="H57" s="158"/>
      <c r="I57" s="158"/>
      <c r="J57" s="158"/>
    </row>
    <row r="58" spans="1:31" ht="6.75" customHeight="1" x14ac:dyDescent="0.25"/>
    <row r="59" spans="1:31" ht="19.5" customHeight="1" x14ac:dyDescent="0.25">
      <c r="A59" s="1" t="s">
        <v>584</v>
      </c>
      <c r="C59" s="157" t="s">
        <v>672</v>
      </c>
    </row>
    <row r="60" spans="1:31" ht="6" customHeight="1" x14ac:dyDescent="0.25"/>
    <row r="61" spans="1:31" ht="19.5" customHeight="1" x14ac:dyDescent="0.25">
      <c r="A61" s="1" t="s">
        <v>582</v>
      </c>
      <c r="C61" s="157" t="s">
        <v>673</v>
      </c>
    </row>
    <row r="62" spans="1:31" ht="6" customHeight="1" x14ac:dyDescent="0.25"/>
    <row r="63" spans="1:31" ht="19.5" customHeight="1" x14ac:dyDescent="0.25">
      <c r="A63" s="1" t="s">
        <v>583</v>
      </c>
      <c r="C63" s="138" t="s">
        <v>566</v>
      </c>
      <c r="D63" s="126"/>
      <c r="E63" s="126"/>
      <c r="F63" s="126"/>
      <c r="G63" s="126"/>
    </row>
    <row r="64" spans="1:31" ht="6" customHeight="1" x14ac:dyDescent="0.25"/>
    <row r="65" spans="1:5" ht="19.5" customHeight="1" x14ac:dyDescent="0.25">
      <c r="C65" s="139" t="s">
        <v>568</v>
      </c>
    </row>
    <row r="66" spans="1:5" ht="6" customHeight="1" x14ac:dyDescent="0.25"/>
    <row r="67" spans="1:5" ht="19.5" customHeight="1" x14ac:dyDescent="0.25">
      <c r="C67" s="138" t="s">
        <v>569</v>
      </c>
      <c r="D67" s="131"/>
      <c r="E67" s="131"/>
    </row>
    <row r="68" spans="1:5" ht="6" customHeight="1" x14ac:dyDescent="0.25"/>
    <row r="69" spans="1:5" ht="19.5" customHeight="1" x14ac:dyDescent="0.25">
      <c r="A69" s="1" t="s">
        <v>599</v>
      </c>
      <c r="B69" s="135" t="s">
        <v>596</v>
      </c>
      <c r="C69" s="64" t="s">
        <v>669</v>
      </c>
    </row>
    <row r="70" spans="1:5" ht="6" customHeight="1" x14ac:dyDescent="0.25"/>
    <row r="71" spans="1:5" ht="19.5" customHeight="1" x14ac:dyDescent="0.25">
      <c r="B71" s="135" t="s">
        <v>597</v>
      </c>
      <c r="C71" s="64" t="s">
        <v>670</v>
      </c>
    </row>
    <row r="72" spans="1:5" ht="6" customHeight="1" x14ac:dyDescent="0.25"/>
    <row r="73" spans="1:5" ht="19.5" customHeight="1" x14ac:dyDescent="0.25">
      <c r="B73" s="135" t="s">
        <v>598</v>
      </c>
      <c r="C73" s="64" t="s">
        <v>674</v>
      </c>
    </row>
    <row r="74" spans="1:5" ht="6" customHeight="1" x14ac:dyDescent="0.25"/>
    <row r="75" spans="1:5" ht="19.5" customHeight="1" x14ac:dyDescent="0.25">
      <c r="B75" s="135" t="s">
        <v>603</v>
      </c>
      <c r="C75" s="64" t="s">
        <v>671</v>
      </c>
    </row>
    <row r="76" spans="1:5" ht="6" customHeight="1" x14ac:dyDescent="0.25"/>
    <row r="77" spans="1:5" ht="19.5" customHeight="1" x14ac:dyDescent="0.25"/>
    <row r="78" spans="1:5" ht="19.5" customHeight="1" x14ac:dyDescent="0.25">
      <c r="A78" s="1" t="s">
        <v>585</v>
      </c>
      <c r="C78" s="139" t="s">
        <v>37</v>
      </c>
    </row>
    <row r="79" spans="1:5" ht="6" customHeight="1" x14ac:dyDescent="0.25"/>
    <row r="80" spans="1:5" ht="19.5" customHeight="1" x14ac:dyDescent="0.25">
      <c r="A80" s="47" t="s">
        <v>600</v>
      </c>
      <c r="B80" s="47"/>
      <c r="C80" s="138" t="s">
        <v>604</v>
      </c>
    </row>
    <row r="81" spans="1:9" ht="6" customHeight="1" x14ac:dyDescent="0.25">
      <c r="A81" s="19"/>
      <c r="B81" s="19"/>
      <c r="C81" s="132"/>
    </row>
    <row r="82" spans="1:9" ht="19.5" customHeight="1" x14ac:dyDescent="0.25">
      <c r="A82" s="1" t="s">
        <v>587</v>
      </c>
      <c r="C82" s="138" t="s">
        <v>37</v>
      </c>
    </row>
    <row r="83" spans="1:9" ht="6" customHeight="1" x14ac:dyDescent="0.25"/>
    <row r="84" spans="1:9" ht="19.5" customHeight="1" x14ac:dyDescent="0.25">
      <c r="A84" s="1" t="s">
        <v>675</v>
      </c>
      <c r="C84" s="139" t="s">
        <v>37</v>
      </c>
    </row>
    <row r="85" spans="1:9" ht="6" customHeight="1" x14ac:dyDescent="0.25">
      <c r="G85" s="129"/>
    </row>
    <row r="86" spans="1:9" ht="19.5" customHeight="1" x14ac:dyDescent="0.25">
      <c r="A86" s="1" t="s">
        <v>590</v>
      </c>
      <c r="C86" s="139" t="s">
        <v>37</v>
      </c>
    </row>
    <row r="87" spans="1:9" ht="6" customHeight="1" x14ac:dyDescent="0.25"/>
    <row r="88" spans="1:9" ht="19.5" customHeight="1" x14ac:dyDescent="0.25">
      <c r="B88" s="1" t="s">
        <v>570</v>
      </c>
      <c r="C88" s="140" t="s">
        <v>593</v>
      </c>
      <c r="D88" s="131"/>
      <c r="E88" s="1" t="s">
        <v>591</v>
      </c>
      <c r="F88" s="139">
        <v>63</v>
      </c>
      <c r="H88" s="1" t="s">
        <v>579</v>
      </c>
      <c r="I88" s="64">
        <v>5</v>
      </c>
    </row>
    <row r="89" spans="1:9" ht="6" customHeight="1" x14ac:dyDescent="0.25"/>
    <row r="90" spans="1:9" ht="19.5" customHeight="1" x14ac:dyDescent="0.25">
      <c r="B90" s="1" t="s">
        <v>570</v>
      </c>
      <c r="C90" s="140" t="s">
        <v>593</v>
      </c>
      <c r="D90" s="131"/>
      <c r="E90" s="1" t="s">
        <v>592</v>
      </c>
      <c r="F90" s="139">
        <v>50</v>
      </c>
      <c r="H90" s="1" t="s">
        <v>579</v>
      </c>
      <c r="I90" s="64">
        <v>7</v>
      </c>
    </row>
    <row r="91" spans="1:9" ht="6" customHeight="1" x14ac:dyDescent="0.25"/>
    <row r="92" spans="1:9" ht="19.5" customHeight="1" x14ac:dyDescent="0.25">
      <c r="B92" s="1" t="s">
        <v>570</v>
      </c>
      <c r="C92" s="140" t="s">
        <v>594</v>
      </c>
      <c r="D92" s="131"/>
      <c r="E92" s="1" t="s">
        <v>591</v>
      </c>
      <c r="F92" s="139">
        <v>63</v>
      </c>
      <c r="H92" s="1" t="s">
        <v>579</v>
      </c>
      <c r="I92" s="64">
        <v>9</v>
      </c>
    </row>
    <row r="93" spans="1:9" ht="6" customHeight="1" x14ac:dyDescent="0.25"/>
    <row r="94" spans="1:9" ht="19.5" customHeight="1" x14ac:dyDescent="0.25">
      <c r="A94" s="1" t="s">
        <v>586</v>
      </c>
    </row>
    <row r="95" spans="1:9" ht="6" customHeight="1" x14ac:dyDescent="0.25"/>
    <row r="96" spans="1:9" ht="19.5" customHeight="1" x14ac:dyDescent="0.25">
      <c r="A96" s="1" t="s">
        <v>571</v>
      </c>
      <c r="C96" s="139" t="s">
        <v>37</v>
      </c>
    </row>
    <row r="97" spans="1:10" ht="6" customHeight="1" x14ac:dyDescent="0.25">
      <c r="C97" s="129"/>
    </row>
    <row r="98" spans="1:10" ht="19.5" customHeight="1" x14ac:dyDescent="0.25">
      <c r="A98" s="1" t="s">
        <v>572</v>
      </c>
      <c r="C98" s="139" t="s">
        <v>37</v>
      </c>
    </row>
    <row r="99" spans="1:10" ht="6" customHeight="1" x14ac:dyDescent="0.25">
      <c r="C99" s="129"/>
    </row>
    <row r="100" spans="1:10" ht="19.5" customHeight="1" x14ac:dyDescent="0.25">
      <c r="A100" s="1" t="s">
        <v>573</v>
      </c>
      <c r="C100" s="139" t="s">
        <v>37</v>
      </c>
    </row>
    <row r="101" spans="1:10" ht="6" customHeight="1" x14ac:dyDescent="0.25">
      <c r="C101" s="129"/>
    </row>
    <row r="102" spans="1:10" ht="19.5" customHeight="1" x14ac:dyDescent="0.25">
      <c r="A102" s="1" t="s">
        <v>574</v>
      </c>
      <c r="C102" s="139" t="s">
        <v>37</v>
      </c>
    </row>
    <row r="103" spans="1:10" ht="6" customHeight="1" x14ac:dyDescent="0.25">
      <c r="C103" s="129"/>
    </row>
    <row r="104" spans="1:10" ht="19.5" customHeight="1" x14ac:dyDescent="0.25">
      <c r="A104" s="1" t="s">
        <v>601</v>
      </c>
      <c r="C104" s="139" t="s">
        <v>37</v>
      </c>
    </row>
    <row r="105" spans="1:10" ht="19.5" customHeight="1" x14ac:dyDescent="0.25">
      <c r="G105" s="14"/>
    </row>
    <row r="106" spans="1:10" ht="19.5" customHeight="1" x14ac:dyDescent="0.25">
      <c r="A106" s="158" t="s">
        <v>43</v>
      </c>
      <c r="B106" s="158"/>
      <c r="C106" s="158"/>
      <c r="D106" s="158"/>
      <c r="E106" s="158"/>
      <c r="F106" s="158"/>
      <c r="G106" s="158"/>
      <c r="H106" s="158"/>
      <c r="I106" s="158"/>
      <c r="J106" s="158"/>
    </row>
    <row r="107" spans="1:10" ht="6" customHeight="1" x14ac:dyDescent="0.25"/>
    <row r="108" spans="1:10" ht="19.5" customHeight="1" x14ac:dyDescent="0.25">
      <c r="A108" s="1" t="s">
        <v>474</v>
      </c>
      <c r="B108" s="1" t="s">
        <v>471</v>
      </c>
      <c r="C108" s="139">
        <v>4</v>
      </c>
      <c r="D108" s="1" t="s">
        <v>472</v>
      </c>
      <c r="E108" s="139">
        <v>7</v>
      </c>
      <c r="F108" s="1" t="s">
        <v>473</v>
      </c>
    </row>
    <row r="109" spans="1:10" ht="6" customHeight="1" x14ac:dyDescent="0.25"/>
    <row r="110" spans="1:10" ht="19.5" customHeight="1" x14ac:dyDescent="0.25">
      <c r="A110" s="1" t="s">
        <v>476</v>
      </c>
      <c r="C110" s="139" t="s">
        <v>26</v>
      </c>
      <c r="D110" s="1" t="s">
        <v>481</v>
      </c>
      <c r="E110" s="139" t="s">
        <v>206</v>
      </c>
      <c r="G110" s="1" t="s">
        <v>564</v>
      </c>
      <c r="H110" s="1" t="str">
        <f>IF(SAISIE!C110="AUCUN","AUCUN",VLOOKUP(SAISIE!C110,DONNEES!O2:P6,2,0))</f>
        <v>06.11.70.73.55</v>
      </c>
    </row>
    <row r="111" spans="1:10" ht="19.5" customHeight="1" x14ac:dyDescent="0.25">
      <c r="B111" s="1" t="s">
        <v>477</v>
      </c>
      <c r="C111" s="141" t="s">
        <v>28</v>
      </c>
      <c r="D111" s="1" t="s">
        <v>481</v>
      </c>
      <c r="E111" s="141" t="s">
        <v>206</v>
      </c>
      <c r="G111" s="1" t="s">
        <v>564</v>
      </c>
      <c r="H111" s="1" t="str">
        <f>IF(SAISIE!C111="AUCUN","AUCUN",VLOOKUP(SAISIE!C111,DONNEES!O2:P6,2,0))</f>
        <v>06.46.41.08.02</v>
      </c>
    </row>
    <row r="112" spans="1:10" ht="19.5" customHeight="1" x14ac:dyDescent="0.25">
      <c r="B112" s="1" t="s">
        <v>477</v>
      </c>
      <c r="C112" s="139" t="s">
        <v>26</v>
      </c>
      <c r="D112" s="1" t="s">
        <v>481</v>
      </c>
      <c r="E112" s="139" t="s">
        <v>206</v>
      </c>
      <c r="G112" s="1" t="s">
        <v>564</v>
      </c>
      <c r="H112" s="1" t="str">
        <f>IF(SAISIE!C112="AUCUN","AUCUN",VLOOKUP(SAISIE!C112,DONNEES!O2:P6,2,0))</f>
        <v>06.11.70.73.55</v>
      </c>
    </row>
    <row r="113" spans="1:8" ht="6" customHeight="1" x14ac:dyDescent="0.25"/>
    <row r="114" spans="1:8" ht="19.5" customHeight="1" x14ac:dyDescent="0.25">
      <c r="A114" s="1" t="s">
        <v>609</v>
      </c>
    </row>
    <row r="115" spans="1:8" ht="19.5" customHeight="1" x14ac:dyDescent="0.25">
      <c r="A115" s="1" t="s">
        <v>610</v>
      </c>
      <c r="B115" s="1" t="s">
        <v>611</v>
      </c>
      <c r="C115" s="137" t="s">
        <v>613</v>
      </c>
      <c r="E115" s="1" t="s">
        <v>612</v>
      </c>
      <c r="F115" s="161" t="s">
        <v>614</v>
      </c>
      <c r="G115" s="161"/>
      <c r="H115" s="161"/>
    </row>
    <row r="116" spans="1:8" ht="19.5" customHeight="1" x14ac:dyDescent="0.25">
      <c r="A116" s="1" t="s">
        <v>615</v>
      </c>
      <c r="B116" s="1" t="s">
        <v>611</v>
      </c>
      <c r="C116" s="137" t="s">
        <v>613</v>
      </c>
      <c r="E116" s="1" t="s">
        <v>612</v>
      </c>
      <c r="F116" s="161" t="s">
        <v>614</v>
      </c>
      <c r="G116" s="161"/>
      <c r="H116" s="161"/>
    </row>
    <row r="117" spans="1:8" ht="6" customHeight="1" x14ac:dyDescent="0.25"/>
    <row r="118" spans="1:8" ht="19.5" customHeight="1" x14ac:dyDescent="0.25">
      <c r="A118" s="1" t="s">
        <v>620</v>
      </c>
      <c r="C118" s="64" t="s">
        <v>621</v>
      </c>
    </row>
    <row r="119" spans="1:8" ht="6" customHeight="1" x14ac:dyDescent="0.25"/>
    <row r="120" spans="1:8" ht="19.5" customHeight="1" x14ac:dyDescent="0.25">
      <c r="C120" s="64" t="s">
        <v>622</v>
      </c>
    </row>
    <row r="121" spans="1:8" ht="6" customHeight="1" x14ac:dyDescent="0.25"/>
    <row r="122" spans="1:8" ht="19.5" customHeight="1" x14ac:dyDescent="0.25">
      <c r="C122" s="64" t="s">
        <v>624</v>
      </c>
    </row>
    <row r="123" spans="1:8" ht="6" customHeight="1" x14ac:dyDescent="0.25"/>
    <row r="124" spans="1:8" ht="19.5" customHeight="1" x14ac:dyDescent="0.25">
      <c r="C124" s="64" t="s">
        <v>623</v>
      </c>
    </row>
    <row r="125" spans="1:8" ht="6" customHeight="1" x14ac:dyDescent="0.25"/>
    <row r="126" spans="1:8" ht="19.5" customHeight="1" x14ac:dyDescent="0.25">
      <c r="C126" s="64" t="s">
        <v>619</v>
      </c>
    </row>
    <row r="127" spans="1:8" ht="6" customHeight="1" x14ac:dyDescent="0.25"/>
    <row r="128" spans="1:8" ht="19.5" customHeight="1" x14ac:dyDescent="0.25">
      <c r="A128" s="143" t="s">
        <v>625</v>
      </c>
      <c r="C128" s="129"/>
    </row>
    <row r="129" spans="1:10" ht="19.5" customHeight="1" x14ac:dyDescent="0.25">
      <c r="A129" s="135" t="s">
        <v>626</v>
      </c>
      <c r="C129" s="168" t="s">
        <v>631</v>
      </c>
      <c r="D129" s="168"/>
      <c r="E129" s="168"/>
      <c r="F129" s="168"/>
      <c r="G129" s="168"/>
      <c r="H129" s="168"/>
      <c r="I129" s="168"/>
      <c r="J129" s="131"/>
    </row>
    <row r="130" spans="1:10" ht="6" customHeight="1" x14ac:dyDescent="0.25"/>
    <row r="131" spans="1:10" ht="19.5" customHeight="1" x14ac:dyDescent="0.25">
      <c r="A131" s="135" t="s">
        <v>627</v>
      </c>
      <c r="C131" s="184">
        <v>1</v>
      </c>
      <c r="D131" s="184"/>
      <c r="E131" s="184"/>
      <c r="F131" s="184"/>
      <c r="G131" s="184"/>
      <c r="H131" s="184"/>
    </row>
    <row r="132" spans="1:10" ht="19.5" customHeight="1" x14ac:dyDescent="0.25">
      <c r="C132" s="184">
        <v>2</v>
      </c>
      <c r="D132" s="184"/>
      <c r="E132" s="184"/>
      <c r="F132" s="184"/>
      <c r="G132" s="184"/>
      <c r="H132" s="184"/>
    </row>
    <row r="133" spans="1:10" ht="19.5" customHeight="1" x14ac:dyDescent="0.25">
      <c r="C133" s="184">
        <v>3</v>
      </c>
      <c r="D133" s="184"/>
      <c r="E133" s="184"/>
      <c r="F133" s="184"/>
      <c r="G133" s="184"/>
      <c r="H133" s="184"/>
    </row>
    <row r="134" spans="1:10" ht="19.5" customHeight="1" x14ac:dyDescent="0.25">
      <c r="C134" s="184">
        <v>4</v>
      </c>
      <c r="D134" s="184"/>
      <c r="E134" s="184"/>
      <c r="F134" s="184"/>
      <c r="G134" s="184"/>
      <c r="H134" s="184"/>
    </row>
    <row r="135" spans="1:10" ht="6" customHeight="1" x14ac:dyDescent="0.25"/>
    <row r="136" spans="1:10" ht="19.5" customHeight="1" x14ac:dyDescent="0.25">
      <c r="A136" s="135" t="s">
        <v>628</v>
      </c>
      <c r="C136" s="142">
        <v>688478496</v>
      </c>
    </row>
    <row r="137" spans="1:10" ht="6" customHeight="1" x14ac:dyDescent="0.25">
      <c r="A137" s="135"/>
    </row>
    <row r="138" spans="1:10" ht="19.5" customHeight="1" x14ac:dyDescent="0.25">
      <c r="A138" s="135" t="s">
        <v>629</v>
      </c>
      <c r="C138" s="142">
        <v>485786312</v>
      </c>
    </row>
    <row r="139" spans="1:10" ht="6" customHeight="1" x14ac:dyDescent="0.25"/>
    <row r="140" spans="1:10" ht="19.5" customHeight="1" x14ac:dyDescent="0.25">
      <c r="A140" s="135" t="s">
        <v>630</v>
      </c>
      <c r="C140" s="192" t="s">
        <v>632</v>
      </c>
      <c r="D140" s="192"/>
      <c r="E140" s="192"/>
    </row>
    <row r="141" spans="1:10" ht="6" customHeight="1" x14ac:dyDescent="0.25"/>
    <row r="142" spans="1:10" ht="19.5" customHeight="1" x14ac:dyDescent="0.25">
      <c r="A142" s="143" t="s">
        <v>635</v>
      </c>
    </row>
    <row r="143" spans="1:10" ht="19.5" customHeight="1" x14ac:dyDescent="0.25">
      <c r="A143" s="135" t="s">
        <v>626</v>
      </c>
      <c r="C143" s="184" t="s">
        <v>633</v>
      </c>
      <c r="D143" s="184"/>
      <c r="E143" s="184"/>
      <c r="F143" s="184"/>
      <c r="G143" s="184"/>
      <c r="H143" s="184"/>
      <c r="I143" s="184"/>
    </row>
    <row r="144" spans="1:10" ht="6" customHeight="1" x14ac:dyDescent="0.25"/>
    <row r="145" spans="1:9" ht="19.5" customHeight="1" x14ac:dyDescent="0.25">
      <c r="A145" s="135" t="s">
        <v>627</v>
      </c>
      <c r="C145" s="189">
        <v>1</v>
      </c>
      <c r="D145" s="190"/>
      <c r="E145" s="190"/>
      <c r="F145" s="190"/>
      <c r="G145" s="190"/>
      <c r="H145" s="191"/>
    </row>
    <row r="146" spans="1:9" ht="19.5" customHeight="1" x14ac:dyDescent="0.25">
      <c r="C146" s="189">
        <v>2</v>
      </c>
      <c r="D146" s="190"/>
      <c r="E146" s="190"/>
      <c r="F146" s="190"/>
      <c r="G146" s="190"/>
      <c r="H146" s="191"/>
    </row>
    <row r="147" spans="1:9" ht="19.5" customHeight="1" x14ac:dyDescent="0.25">
      <c r="C147" s="189">
        <v>3</v>
      </c>
      <c r="D147" s="190"/>
      <c r="E147" s="190"/>
      <c r="F147" s="190"/>
      <c r="G147" s="190"/>
      <c r="H147" s="191"/>
    </row>
    <row r="148" spans="1:9" ht="19.5" customHeight="1" x14ac:dyDescent="0.25">
      <c r="C148" s="184">
        <v>4</v>
      </c>
      <c r="D148" s="184"/>
      <c r="E148" s="184"/>
      <c r="F148" s="184"/>
      <c r="G148" s="184"/>
      <c r="H148" s="184"/>
    </row>
    <row r="149" spans="1:9" ht="6" customHeight="1" x14ac:dyDescent="0.25">
      <c r="C149" s="193"/>
      <c r="D149" s="193"/>
      <c r="E149" s="193"/>
      <c r="F149" s="193"/>
      <c r="G149" s="193"/>
      <c r="H149" s="193"/>
    </row>
    <row r="150" spans="1:9" ht="19.5" customHeight="1" x14ac:dyDescent="0.25">
      <c r="A150" s="135" t="s">
        <v>628</v>
      </c>
      <c r="C150" s="64">
        <v>463485219</v>
      </c>
    </row>
    <row r="151" spans="1:9" ht="6" customHeight="1" x14ac:dyDescent="0.25"/>
    <row r="152" spans="1:9" ht="19.5" customHeight="1" x14ac:dyDescent="0.25">
      <c r="A152" s="135" t="s">
        <v>629</v>
      </c>
      <c r="C152" s="64">
        <v>798536479</v>
      </c>
    </row>
    <row r="153" spans="1:9" ht="6" customHeight="1" x14ac:dyDescent="0.25"/>
    <row r="154" spans="1:9" ht="19.5" customHeight="1" x14ac:dyDescent="0.25">
      <c r="A154" s="135" t="s">
        <v>630</v>
      </c>
      <c r="C154" s="194" t="s">
        <v>634</v>
      </c>
      <c r="D154" s="194"/>
      <c r="E154" s="194"/>
    </row>
    <row r="155" spans="1:9" ht="6" customHeight="1" x14ac:dyDescent="0.25">
      <c r="C155" s="14"/>
    </row>
    <row r="156" spans="1:9" ht="19.5" customHeight="1" x14ac:dyDescent="0.25">
      <c r="A156" s="143" t="s">
        <v>637</v>
      </c>
      <c r="B156" s="143"/>
      <c r="C156" s="143"/>
    </row>
    <row r="157" spans="1:9" ht="19.5" customHeight="1" x14ac:dyDescent="0.25">
      <c r="A157" s="144" t="s">
        <v>636</v>
      </c>
    </row>
    <row r="158" spans="1:9" ht="19.5" customHeight="1" x14ac:dyDescent="0.25">
      <c r="A158" s="145" t="s">
        <v>626</v>
      </c>
      <c r="C158" s="194" t="s">
        <v>643</v>
      </c>
      <c r="D158" s="194"/>
      <c r="E158" s="194"/>
      <c r="F158" s="194"/>
      <c r="G158" s="194"/>
      <c r="H158" s="194"/>
      <c r="I158" s="194"/>
    </row>
    <row r="159" spans="1:9" ht="6" customHeight="1" x14ac:dyDescent="0.25"/>
    <row r="160" spans="1:9" ht="19.5" customHeight="1" x14ac:dyDescent="0.25">
      <c r="A160" s="135" t="s">
        <v>627</v>
      </c>
      <c r="C160" s="184" t="s">
        <v>639</v>
      </c>
      <c r="D160" s="184"/>
      <c r="E160" s="184"/>
      <c r="F160" s="184"/>
      <c r="G160" s="184"/>
      <c r="H160" s="184"/>
    </row>
    <row r="161" spans="1:9" ht="19.5" customHeight="1" x14ac:dyDescent="0.25">
      <c r="C161" s="184" t="s">
        <v>640</v>
      </c>
      <c r="D161" s="184"/>
      <c r="E161" s="184"/>
      <c r="F161" s="184"/>
      <c r="G161" s="184"/>
      <c r="H161" s="184"/>
    </row>
    <row r="162" spans="1:9" ht="19.5" customHeight="1" x14ac:dyDescent="0.25">
      <c r="C162" s="184">
        <v>1</v>
      </c>
      <c r="D162" s="184"/>
      <c r="E162" s="184"/>
      <c r="F162" s="184"/>
      <c r="G162" s="184"/>
      <c r="H162" s="184"/>
    </row>
    <row r="163" spans="1:9" ht="19.5" customHeight="1" x14ac:dyDescent="0.25">
      <c r="C163" s="184">
        <v>2</v>
      </c>
      <c r="D163" s="184"/>
      <c r="E163" s="184"/>
      <c r="F163" s="184"/>
      <c r="G163" s="184"/>
      <c r="H163" s="184"/>
    </row>
    <row r="164" spans="1:9" ht="6" customHeight="1" x14ac:dyDescent="0.25">
      <c r="C164" s="132"/>
      <c r="D164" s="132"/>
      <c r="E164" s="132"/>
      <c r="F164" s="132"/>
      <c r="G164" s="132"/>
      <c r="H164" s="132"/>
    </row>
    <row r="165" spans="1:9" ht="19.5" customHeight="1" x14ac:dyDescent="0.25">
      <c r="A165" s="135" t="s">
        <v>628</v>
      </c>
      <c r="C165" s="64">
        <v>494080129</v>
      </c>
    </row>
    <row r="166" spans="1:9" ht="6" customHeight="1" x14ac:dyDescent="0.25"/>
    <row r="167" spans="1:9" ht="19.5" customHeight="1" x14ac:dyDescent="0.25">
      <c r="A167" s="135" t="s">
        <v>629</v>
      </c>
      <c r="C167" s="64">
        <v>494217527</v>
      </c>
    </row>
    <row r="168" spans="1:9" ht="6" customHeight="1" x14ac:dyDescent="0.25">
      <c r="A168" s="135"/>
      <c r="C168" s="132"/>
    </row>
    <row r="169" spans="1:9" ht="19.5" customHeight="1" x14ac:dyDescent="0.25">
      <c r="A169" s="135" t="s">
        <v>641</v>
      </c>
      <c r="C169" s="195" t="s">
        <v>642</v>
      </c>
      <c r="D169" s="196"/>
      <c r="E169" s="197"/>
    </row>
    <row r="170" spans="1:9" ht="6" customHeight="1" x14ac:dyDescent="0.25"/>
    <row r="171" spans="1:9" ht="19.5" customHeight="1" x14ac:dyDescent="0.25">
      <c r="A171" s="144" t="s">
        <v>638</v>
      </c>
    </row>
    <row r="172" spans="1:9" ht="19.5" customHeight="1" x14ac:dyDescent="0.25">
      <c r="A172" s="145" t="s">
        <v>626</v>
      </c>
      <c r="C172" s="184" t="s">
        <v>644</v>
      </c>
      <c r="D172" s="184"/>
      <c r="E172" s="184"/>
      <c r="F172" s="184"/>
      <c r="G172" s="184"/>
      <c r="H172" s="184"/>
      <c r="I172" s="184"/>
    </row>
    <row r="173" spans="1:9" ht="6" customHeight="1" x14ac:dyDescent="0.25"/>
    <row r="174" spans="1:9" ht="19.5" customHeight="1" x14ac:dyDescent="0.25">
      <c r="A174" s="135" t="s">
        <v>627</v>
      </c>
      <c r="C174" s="184" t="s">
        <v>646</v>
      </c>
      <c r="D174" s="184"/>
      <c r="E174" s="184"/>
      <c r="F174" s="184"/>
      <c r="G174" s="184"/>
      <c r="H174" s="184"/>
    </row>
    <row r="175" spans="1:9" ht="19.5" customHeight="1" x14ac:dyDescent="0.25">
      <c r="C175" s="184">
        <v>13100</v>
      </c>
      <c r="D175" s="184"/>
      <c r="E175" s="184"/>
      <c r="F175" s="184"/>
      <c r="G175" s="184"/>
      <c r="H175" s="184"/>
    </row>
    <row r="176" spans="1:9" ht="19.5" customHeight="1" x14ac:dyDescent="0.25">
      <c r="C176" s="184" t="s">
        <v>645</v>
      </c>
      <c r="D176" s="184"/>
      <c r="E176" s="184"/>
      <c r="F176" s="184"/>
      <c r="G176" s="184"/>
      <c r="H176" s="184"/>
    </row>
    <row r="177" spans="1:8" ht="19.5" customHeight="1" x14ac:dyDescent="0.25">
      <c r="C177" s="184">
        <v>4</v>
      </c>
      <c r="D177" s="184"/>
      <c r="E177" s="184"/>
      <c r="F177" s="184"/>
      <c r="G177" s="184"/>
      <c r="H177" s="184"/>
    </row>
    <row r="178" spans="1:8" ht="6" customHeight="1" x14ac:dyDescent="0.25"/>
    <row r="179" spans="1:8" ht="19.5" customHeight="1" x14ac:dyDescent="0.25">
      <c r="A179" s="135" t="s">
        <v>628</v>
      </c>
      <c r="C179" s="64">
        <v>425487963</v>
      </c>
    </row>
    <row r="180" spans="1:8" ht="6" customHeight="1" x14ac:dyDescent="0.25"/>
    <row r="181" spans="1:8" ht="19.5" customHeight="1" x14ac:dyDescent="0.25">
      <c r="A181" s="135" t="s">
        <v>629</v>
      </c>
      <c r="C181" s="64">
        <v>454878787</v>
      </c>
    </row>
    <row r="182" spans="1:8" ht="6" customHeight="1" x14ac:dyDescent="0.25"/>
    <row r="183" spans="1:8" ht="19.5" customHeight="1" x14ac:dyDescent="0.25">
      <c r="A183" s="135" t="s">
        <v>641</v>
      </c>
      <c r="C183" s="195" t="s">
        <v>647</v>
      </c>
      <c r="D183" s="196"/>
      <c r="E183" s="197"/>
    </row>
    <row r="184" spans="1:8" ht="19.5" customHeight="1" x14ac:dyDescent="0.25"/>
    <row r="185" spans="1:8" ht="19.5" customHeight="1" x14ac:dyDescent="0.25">
      <c r="A185" s="143" t="s">
        <v>648</v>
      </c>
      <c r="C185" s="189" t="s">
        <v>676</v>
      </c>
      <c r="D185" s="191"/>
    </row>
    <row r="186" spans="1:8" ht="6" customHeight="1" x14ac:dyDescent="0.25"/>
    <row r="187" spans="1:8" ht="19.5" customHeight="1" x14ac:dyDescent="0.25">
      <c r="C187" s="189"/>
      <c r="D187" s="191"/>
    </row>
    <row r="188" spans="1:8" ht="6" customHeight="1" x14ac:dyDescent="0.25"/>
    <row r="189" spans="1:8" ht="19.5" customHeight="1" x14ac:dyDescent="0.25">
      <c r="C189" s="189"/>
      <c r="D189" s="191"/>
    </row>
    <row r="190" spans="1:8" ht="19.5" customHeight="1" x14ac:dyDescent="0.25"/>
    <row r="191" spans="1:8" ht="19.5" customHeight="1" x14ac:dyDescent="0.25"/>
    <row r="192" spans="1:8" ht="19.5" customHeight="1" x14ac:dyDescent="0.25"/>
    <row r="193" ht="19.5" customHeight="1" x14ac:dyDescent="0.25"/>
    <row r="194" ht="19.5" customHeight="1" x14ac:dyDescent="0.25"/>
    <row r="195" ht="19.5" customHeight="1" x14ac:dyDescent="0.25"/>
    <row r="196" ht="19.5" customHeight="1" x14ac:dyDescent="0.25"/>
    <row r="197" ht="19.5" customHeight="1" x14ac:dyDescent="0.25"/>
    <row r="198" ht="19.5" customHeight="1" x14ac:dyDescent="0.25"/>
    <row r="199" ht="19.5" customHeight="1" x14ac:dyDescent="0.25"/>
    <row r="200" ht="19.5" customHeight="1" x14ac:dyDescent="0.25"/>
    <row r="201" ht="19.5" customHeight="1" x14ac:dyDescent="0.25"/>
    <row r="202" ht="19.5" customHeight="1" x14ac:dyDescent="0.25"/>
    <row r="203" ht="19.5" customHeight="1" x14ac:dyDescent="0.25"/>
    <row r="204" ht="19.5" customHeight="1" x14ac:dyDescent="0.25"/>
    <row r="205" ht="19.5" customHeight="1" x14ac:dyDescent="0.25"/>
    <row r="206" ht="19.5" customHeight="1" x14ac:dyDescent="0.25"/>
    <row r="207" ht="19.5" customHeight="1" x14ac:dyDescent="0.25"/>
    <row r="208" ht="19.5" customHeight="1" x14ac:dyDescent="0.25"/>
    <row r="209" ht="19.5" customHeight="1" x14ac:dyDescent="0.25"/>
    <row r="210" ht="19.5" customHeight="1" x14ac:dyDescent="0.25"/>
    <row r="211" ht="19.5" customHeight="1" x14ac:dyDescent="0.25"/>
    <row r="212" ht="19.5" customHeight="1" x14ac:dyDescent="0.25"/>
    <row r="213" ht="19.5" customHeight="1" x14ac:dyDescent="0.25"/>
    <row r="214" ht="19.5" customHeight="1" x14ac:dyDescent="0.25"/>
    <row r="215" ht="19.5" customHeight="1" x14ac:dyDescent="0.25"/>
    <row r="216" ht="19.5" customHeight="1" x14ac:dyDescent="0.25"/>
    <row r="217" ht="19.5" customHeight="1" x14ac:dyDescent="0.25"/>
    <row r="218" ht="19.5" customHeight="1" x14ac:dyDescent="0.25"/>
    <row r="219" ht="19.5" customHeight="1" x14ac:dyDescent="0.25"/>
    <row r="220" ht="19.5" customHeight="1" x14ac:dyDescent="0.25"/>
    <row r="221" ht="19.5" customHeight="1" x14ac:dyDescent="0.25"/>
    <row r="222" ht="19.5" customHeight="1" x14ac:dyDescent="0.25"/>
    <row r="223" ht="19.5" customHeight="1" x14ac:dyDescent="0.25"/>
    <row r="224" ht="19.5" customHeight="1" x14ac:dyDescent="0.25"/>
    <row r="225" ht="19.5" customHeight="1" x14ac:dyDescent="0.25"/>
    <row r="226" ht="19.5" customHeight="1" x14ac:dyDescent="0.25"/>
    <row r="227" ht="19.5" customHeight="1" x14ac:dyDescent="0.25"/>
    <row r="228" ht="19.5" customHeight="1" x14ac:dyDescent="0.25"/>
    <row r="229" ht="19.5" customHeight="1" x14ac:dyDescent="0.25"/>
    <row r="230" ht="19.5" customHeight="1" x14ac:dyDescent="0.25"/>
    <row r="231" ht="19.5" customHeight="1" x14ac:dyDescent="0.25"/>
    <row r="232" ht="19.5" customHeight="1" x14ac:dyDescent="0.25"/>
    <row r="233" ht="19.5" customHeight="1" x14ac:dyDescent="0.25"/>
    <row r="234" ht="19.5" customHeight="1" x14ac:dyDescent="0.25"/>
    <row r="235" ht="19.5" customHeight="1" x14ac:dyDescent="0.25"/>
    <row r="236" ht="19.5" customHeight="1" x14ac:dyDescent="0.25"/>
    <row r="237" ht="19.5" customHeight="1" x14ac:dyDescent="0.25"/>
    <row r="238" ht="19.5" customHeight="1" x14ac:dyDescent="0.25"/>
    <row r="239" ht="19.5" customHeight="1" x14ac:dyDescent="0.25"/>
    <row r="240" ht="19.5" customHeight="1" x14ac:dyDescent="0.25"/>
    <row r="241" ht="19.5" customHeight="1" x14ac:dyDescent="0.25"/>
    <row r="242" ht="19.5" customHeight="1" x14ac:dyDescent="0.25"/>
    <row r="243" ht="19.5" customHeight="1" x14ac:dyDescent="0.25"/>
    <row r="244" ht="19.5" customHeight="1" x14ac:dyDescent="0.25"/>
    <row r="245" ht="19.5" customHeight="1" x14ac:dyDescent="0.25"/>
    <row r="246" ht="19.5" customHeight="1" x14ac:dyDescent="0.25"/>
    <row r="247" ht="19.5" customHeight="1" x14ac:dyDescent="0.25"/>
    <row r="248" ht="19.5" customHeight="1" x14ac:dyDescent="0.25"/>
    <row r="249" ht="19.5" customHeight="1" x14ac:dyDescent="0.25"/>
    <row r="250" ht="19.5" customHeight="1" x14ac:dyDescent="0.25"/>
    <row r="251" ht="19.5" customHeight="1" x14ac:dyDescent="0.25"/>
    <row r="252" ht="19.5" customHeight="1" x14ac:dyDescent="0.25"/>
    <row r="253" ht="19.5" customHeight="1" x14ac:dyDescent="0.25"/>
    <row r="254" ht="19.5" customHeight="1" x14ac:dyDescent="0.25"/>
    <row r="255" ht="19.5" customHeight="1" x14ac:dyDescent="0.25"/>
    <row r="256" ht="19.5" customHeight="1" x14ac:dyDescent="0.25"/>
    <row r="257" ht="19.5" customHeight="1" x14ac:dyDescent="0.25"/>
    <row r="258" ht="19.5" customHeight="1" x14ac:dyDescent="0.25"/>
    <row r="259" ht="19.5" customHeight="1" x14ac:dyDescent="0.25"/>
    <row r="260" ht="19.5" customHeight="1" x14ac:dyDescent="0.25"/>
    <row r="261" ht="19.5" customHeight="1" x14ac:dyDescent="0.25"/>
    <row r="262" ht="19.5" customHeight="1" x14ac:dyDescent="0.25"/>
    <row r="263" ht="19.5" customHeight="1" x14ac:dyDescent="0.25"/>
    <row r="264" ht="19.5" customHeight="1" x14ac:dyDescent="0.25"/>
    <row r="265" ht="19.5" customHeight="1" x14ac:dyDescent="0.25"/>
    <row r="266" ht="19.5" customHeight="1" x14ac:dyDescent="0.25"/>
    <row r="267" ht="19.5" customHeight="1" x14ac:dyDescent="0.25"/>
    <row r="268" ht="19.5" customHeight="1" x14ac:dyDescent="0.25"/>
    <row r="269" ht="19.5" customHeight="1" x14ac:dyDescent="0.25"/>
    <row r="270" ht="19.5" customHeight="1" x14ac:dyDescent="0.25"/>
    <row r="271" ht="19.5" customHeight="1" x14ac:dyDescent="0.25"/>
    <row r="272" ht="19.5" customHeight="1" x14ac:dyDescent="0.25"/>
    <row r="273" ht="19.5" customHeight="1" x14ac:dyDescent="0.25"/>
    <row r="274" ht="19.5" customHeight="1" x14ac:dyDescent="0.25"/>
    <row r="275" ht="19.5" customHeight="1" x14ac:dyDescent="0.25"/>
    <row r="276" ht="19.5" customHeight="1" x14ac:dyDescent="0.25"/>
    <row r="277" ht="19.5" customHeight="1" x14ac:dyDescent="0.25"/>
    <row r="278" ht="19.5" customHeight="1" x14ac:dyDescent="0.25"/>
    <row r="279" ht="19.5" customHeight="1" x14ac:dyDescent="0.25"/>
  </sheetData>
  <mergeCells count="63">
    <mergeCell ref="C185:D185"/>
    <mergeCell ref="C187:D187"/>
    <mergeCell ref="C189:D189"/>
    <mergeCell ref="C175:H175"/>
    <mergeCell ref="C176:H176"/>
    <mergeCell ref="C177:H177"/>
    <mergeCell ref="C169:E169"/>
    <mergeCell ref="C183:E183"/>
    <mergeCell ref="C161:H161"/>
    <mergeCell ref="C162:H162"/>
    <mergeCell ref="C163:H163"/>
    <mergeCell ref="C172:I172"/>
    <mergeCell ref="C174:H174"/>
    <mergeCell ref="C148:H148"/>
    <mergeCell ref="C149:H149"/>
    <mergeCell ref="C154:E154"/>
    <mergeCell ref="C158:I158"/>
    <mergeCell ref="C160:H160"/>
    <mergeCell ref="C146:H146"/>
    <mergeCell ref="C147:H147"/>
    <mergeCell ref="C140:E140"/>
    <mergeCell ref="C131:H131"/>
    <mergeCell ref="C132:H132"/>
    <mergeCell ref="C133:H133"/>
    <mergeCell ref="C134:H134"/>
    <mergeCell ref="C145:H145"/>
    <mergeCell ref="C25:E25"/>
    <mergeCell ref="C21:E21"/>
    <mergeCell ref="C23:E23"/>
    <mergeCell ref="C36:F36"/>
    <mergeCell ref="C37:F37"/>
    <mergeCell ref="H9:I9"/>
    <mergeCell ref="C38:F38"/>
    <mergeCell ref="C17:D17"/>
    <mergeCell ref="C143:I143"/>
    <mergeCell ref="C129:I129"/>
    <mergeCell ref="C41:G41"/>
    <mergeCell ref="C42:G42"/>
    <mergeCell ref="C43:G43"/>
    <mergeCell ref="C44:G44"/>
    <mergeCell ref="C45:G45"/>
    <mergeCell ref="F116:H116"/>
    <mergeCell ref="A106:J106"/>
    <mergeCell ref="C40:G40"/>
    <mergeCell ref="C49:G49"/>
    <mergeCell ref="C47:G47"/>
    <mergeCell ref="C48:G48"/>
    <mergeCell ref="A1:J1"/>
    <mergeCell ref="C27:D27"/>
    <mergeCell ref="F115:H115"/>
    <mergeCell ref="C33:E33"/>
    <mergeCell ref="C31:E31"/>
    <mergeCell ref="C35:F35"/>
    <mergeCell ref="A57:J57"/>
    <mergeCell ref="C3:E3"/>
    <mergeCell ref="C5:E5"/>
    <mergeCell ref="C9:E9"/>
    <mergeCell ref="C7:E7"/>
    <mergeCell ref="C15:E15"/>
    <mergeCell ref="C11:G11"/>
    <mergeCell ref="C12:G12"/>
    <mergeCell ref="C13:G13"/>
    <mergeCell ref="C46:G46"/>
  </mergeCells>
  <dataValidations count="17">
    <dataValidation type="list" allowBlank="1" showInputMessage="1" showErrorMessage="1" sqref="C3:C4">
      <formula1>Responsable_affaires</formula1>
    </dataValidation>
    <dataValidation type="list" allowBlank="1" showInputMessage="1" showErrorMessage="1" sqref="C15 C25">
      <formula1>Clients</formula1>
    </dataValidation>
    <dataValidation type="list" allowBlank="1" showInputMessage="1" showErrorMessage="1" sqref="C5 C110:C112">
      <formula1>Conducteurs_travaux</formula1>
    </dataValidation>
    <dataValidation type="list" allowBlank="1" showInputMessage="1" showErrorMessage="1" sqref="C41:C49">
      <formula1>Descriptif_des_travaux</formula1>
    </dataValidation>
    <dataValidation type="list" allowBlank="1" showInputMessage="1" showErrorMessage="1" sqref="Q46 Q48 Q51">
      <formula1>DUREE</formula1>
    </dataValidation>
    <dataValidation type="list" allowBlank="1" showInputMessage="1" showErrorMessage="1" sqref="I51 I53 I55">
      <formula1>DUREETRX</formula1>
    </dataValidation>
    <dataValidation type="list" allowBlank="1" showInputMessage="1" showErrorMessage="1" sqref="C108 E108">
      <formula1>EFFECTIF</formula1>
    </dataValidation>
    <dataValidation type="list" allowBlank="1" showInputMessage="1" showErrorMessage="1" sqref="E110:E112">
      <formula1>SECTEURS</formula1>
    </dataValidation>
    <dataValidation type="list" allowBlank="1" showInputMessage="1" showErrorMessage="1" sqref="C63">
      <formula1>TYPE_MASSIF</formula1>
    </dataValidation>
    <dataValidation type="list" allowBlank="1" showInputMessage="1" showErrorMessage="1" sqref="C65">
      <formula1>Coulé_ou_préfa</formula1>
    </dataValidation>
    <dataValidation type="list" allowBlank="1" showInputMessage="1" showErrorMessage="1" sqref="C67">
      <formula1>Impossé_par_le_client</formula1>
    </dataValidation>
    <dataValidation type="list" allowBlank="1" showInputMessage="1" showErrorMessage="1" sqref="C96:C104">
      <formula1>OUINON</formula1>
    </dataValidation>
    <dataValidation type="list" allowBlank="1" showInputMessage="1" showErrorMessage="1" sqref="C88 C90 C92">
      <formula1>TYPE_FOURREAUX</formula1>
    </dataValidation>
    <dataValidation type="list" allowBlank="1" showInputMessage="1" showErrorMessage="1" sqref="C80">
      <formula1>Ancrage</formula1>
    </dataValidation>
    <dataValidation type="list" allowBlank="1" showInputMessage="1" sqref="F92">
      <formula1>DIAM_FOURREAUX</formula1>
    </dataValidation>
    <dataValidation type="list" allowBlank="1" showInputMessage="1" showErrorMessage="1" sqref="C84">
      <formula1>cablette</formula1>
    </dataValidation>
    <dataValidation type="list" allowBlank="1" showInputMessage="1" sqref="F88 F90">
      <formula1>DIAM_FOURREAUX</formula1>
    </dataValidation>
  </dataValidations>
  <printOptions horizontalCentered="1"/>
  <pageMargins left="0.19685039370078741" right="0.19685039370078741" top="0.39370078740157483" bottom="0.39370078740157483" header="0" footer="0"/>
  <pageSetup paperSize="9" scale="92" orientation="landscape" r:id="rId1"/>
  <headerFooter>
    <oddFooter>&amp;L&amp;D  -  &amp;T&amp;RPage &amp;P de &amp;N</oddFooter>
  </headerFooter>
  <drawing r:id="rId2"/>
  <legacyDrawing r:id="rId3"/>
  <controls>
    <mc:AlternateContent xmlns:mc="http://schemas.openxmlformats.org/markup-compatibility/2006">
      <mc:Choice Requires="x14">
        <control shapeId="32775" r:id="rId4" name="DTPicker26">
          <controlPr defaultSize="0" autoLine="0" autoPict="0" linkedCell="E55" r:id="rId5">
            <anchor moveWithCells="1">
              <from>
                <xdr:col>4</xdr:col>
                <xdr:colOff>0</xdr:colOff>
                <xdr:row>53</xdr:row>
                <xdr:rowOff>47625</xdr:rowOff>
              </from>
              <to>
                <xdr:col>6</xdr:col>
                <xdr:colOff>57150</xdr:colOff>
                <xdr:row>55</xdr:row>
                <xdr:rowOff>28575</xdr:rowOff>
              </to>
            </anchor>
          </controlPr>
        </control>
      </mc:Choice>
      <mc:Fallback>
        <control shapeId="32775" r:id="rId4" name="DTPicker26"/>
      </mc:Fallback>
    </mc:AlternateContent>
    <mc:AlternateContent xmlns:mc="http://schemas.openxmlformats.org/markup-compatibility/2006">
      <mc:Choice Requires="x14">
        <control shapeId="32774" r:id="rId6" name="DTPicker25">
          <controlPr defaultSize="0" autoLine="0" autoPict="0" linkedCell="C55" r:id="rId7">
            <anchor moveWithCells="1">
              <from>
                <xdr:col>1</xdr:col>
                <xdr:colOff>438150</xdr:colOff>
                <xdr:row>53</xdr:row>
                <xdr:rowOff>57150</xdr:rowOff>
              </from>
              <to>
                <xdr:col>3</xdr:col>
                <xdr:colOff>0</xdr:colOff>
                <xdr:row>55</xdr:row>
                <xdr:rowOff>57150</xdr:rowOff>
              </to>
            </anchor>
          </controlPr>
        </control>
      </mc:Choice>
      <mc:Fallback>
        <control shapeId="32774" r:id="rId6" name="DTPicker25"/>
      </mc:Fallback>
    </mc:AlternateContent>
    <mc:AlternateContent xmlns:mc="http://schemas.openxmlformats.org/markup-compatibility/2006">
      <mc:Choice Requires="x14">
        <control shapeId="32773" r:id="rId8" name="DTPicker24">
          <controlPr defaultSize="0" autoLine="0" autoPict="0" linkedCell="E53" r:id="rId9">
            <anchor moveWithCells="1">
              <from>
                <xdr:col>3</xdr:col>
                <xdr:colOff>276225</xdr:colOff>
                <xdr:row>51</xdr:row>
                <xdr:rowOff>66675</xdr:rowOff>
              </from>
              <to>
                <xdr:col>6</xdr:col>
                <xdr:colOff>47625</xdr:colOff>
                <xdr:row>53</xdr:row>
                <xdr:rowOff>9525</xdr:rowOff>
              </to>
            </anchor>
          </controlPr>
        </control>
      </mc:Choice>
      <mc:Fallback>
        <control shapeId="32773" r:id="rId8" name="DTPicker24"/>
      </mc:Fallback>
    </mc:AlternateContent>
    <mc:AlternateContent xmlns:mc="http://schemas.openxmlformats.org/markup-compatibility/2006">
      <mc:Choice Requires="x14">
        <control shapeId="32772" r:id="rId10" name="DTPicker23">
          <controlPr defaultSize="0" autoLine="0" autoPict="0" linkedCell="C53" r:id="rId11">
            <anchor moveWithCells="1">
              <from>
                <xdr:col>1</xdr:col>
                <xdr:colOff>466725</xdr:colOff>
                <xdr:row>51</xdr:row>
                <xdr:rowOff>47625</xdr:rowOff>
              </from>
              <to>
                <xdr:col>3</xdr:col>
                <xdr:colOff>0</xdr:colOff>
                <xdr:row>53</xdr:row>
                <xdr:rowOff>57150</xdr:rowOff>
              </to>
            </anchor>
          </controlPr>
        </control>
      </mc:Choice>
      <mc:Fallback>
        <control shapeId="32772" r:id="rId10" name="DTPicker23"/>
      </mc:Fallback>
    </mc:AlternateContent>
    <mc:AlternateContent xmlns:mc="http://schemas.openxmlformats.org/markup-compatibility/2006">
      <mc:Choice Requires="x14">
        <control shapeId="32770" r:id="rId12" name="DTPicker22">
          <controlPr defaultSize="0" autoLine="0" autoPict="0" linkedCell="E51" r:id="rId13">
            <anchor moveWithCells="1">
              <from>
                <xdr:col>4</xdr:col>
                <xdr:colOff>0</xdr:colOff>
                <xdr:row>50</xdr:row>
                <xdr:rowOff>0</xdr:rowOff>
              </from>
              <to>
                <xdr:col>6</xdr:col>
                <xdr:colOff>66675</xdr:colOff>
                <xdr:row>51</xdr:row>
                <xdr:rowOff>28575</xdr:rowOff>
              </to>
            </anchor>
          </controlPr>
        </control>
      </mc:Choice>
      <mc:Fallback>
        <control shapeId="32770" r:id="rId12" name="DTPicker22"/>
      </mc:Fallback>
    </mc:AlternateContent>
    <mc:AlternateContent xmlns:mc="http://schemas.openxmlformats.org/markup-compatibility/2006">
      <mc:Choice Requires="x14">
        <control shapeId="32769" r:id="rId14" name="DTPicker21">
          <controlPr defaultSize="0" autoLine="0" autoPict="0" linkedCell="C51" r:id="rId15">
            <anchor moveWithCells="1">
              <from>
                <xdr:col>1</xdr:col>
                <xdr:colOff>447675</xdr:colOff>
                <xdr:row>49</xdr:row>
                <xdr:rowOff>76200</xdr:rowOff>
              </from>
              <to>
                <xdr:col>3</xdr:col>
                <xdr:colOff>0</xdr:colOff>
                <xdr:row>51</xdr:row>
                <xdr:rowOff>28575</xdr:rowOff>
              </to>
            </anchor>
          </controlPr>
        </control>
      </mc:Choice>
      <mc:Fallback>
        <control shapeId="32769" r:id="rId14" name="DTPicker21"/>
      </mc:Fallback>
    </mc:AlternateContent>
    <mc:AlternateContent xmlns:mc="http://schemas.openxmlformats.org/markup-compatibility/2006">
      <mc:Choice Requires="x14">
        <control shapeId="32792" r:id="rId16" name="DTPicker27">
          <controlPr defaultSize="0" autoLine="0" autoPict="0" linkedCell="I3" r:id="rId17">
            <anchor moveWithCells="1">
              <from>
                <xdr:col>7</xdr:col>
                <xdr:colOff>762000</xdr:colOff>
                <xdr:row>2</xdr:row>
                <xdr:rowOff>28575</xdr:rowOff>
              </from>
              <to>
                <xdr:col>9</xdr:col>
                <xdr:colOff>619125</xdr:colOff>
                <xdr:row>3</xdr:row>
                <xdr:rowOff>76200</xdr:rowOff>
              </to>
            </anchor>
          </controlPr>
        </control>
      </mc:Choice>
      <mc:Fallback>
        <control shapeId="32792" r:id="rId16" name="DTPicker27"/>
      </mc:Fallback>
    </mc:AlternateContent>
    <mc:AlternateContent xmlns:mc="http://schemas.openxmlformats.org/markup-compatibility/2006">
      <mc:Choice Requires="x14">
        <control shapeId="32983" r:id="rId18" name="Button 215">
          <controlPr defaultSize="0" print="0" autoFill="0" autoPict="0" macro="[0]!Module21.Clients">
            <anchor moveWithCells="1" sizeWithCells="1">
              <from>
                <xdr:col>6</xdr:col>
                <xdr:colOff>628650</xdr:colOff>
                <xdr:row>16</xdr:row>
                <xdr:rowOff>190500</xdr:rowOff>
              </from>
              <to>
                <xdr:col>9</xdr:col>
                <xdr:colOff>504825</xdr:colOff>
                <xdr:row>21</xdr:row>
                <xdr:rowOff>57150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DONNEES!$AK$2:$AK$3</xm:f>
          </x14:formula1>
          <xm:sqref>C78 C82 C86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U1717"/>
  <sheetViews>
    <sheetView zoomScale="70" zoomScaleNormal="70" workbookViewId="0">
      <selection activeCell="O5" sqref="O5"/>
    </sheetView>
  </sheetViews>
  <sheetFormatPr baseColWidth="10" defaultRowHeight="15" x14ac:dyDescent="0.25"/>
  <cols>
    <col min="1" max="1" width="35.42578125" customWidth="1"/>
    <col min="2" max="2" width="36.7109375" customWidth="1"/>
    <col min="3" max="3" width="11.85546875" customWidth="1"/>
    <col min="4" max="4" width="19.140625" customWidth="1"/>
    <col min="5" max="5" width="14.5703125" customWidth="1"/>
    <col min="6" max="6" width="9.7109375" customWidth="1"/>
    <col min="7" max="7" width="30.28515625" style="117" customWidth="1"/>
    <col min="8" max="8" width="22.140625" style="117" customWidth="1"/>
    <col min="9" max="9" width="16.85546875" style="147" customWidth="1"/>
    <col min="10" max="10" width="14.5703125" style="147" customWidth="1"/>
    <col min="11" max="11" width="8.42578125" customWidth="1"/>
    <col min="12" max="12" width="32.140625" customWidth="1"/>
    <col min="13" max="13" width="15.5703125" customWidth="1"/>
    <col min="14" max="14" width="9.7109375" customWidth="1"/>
    <col min="15" max="15" width="27.28515625" customWidth="1"/>
    <col min="16" max="16" width="34.7109375" customWidth="1"/>
    <col min="17" max="17" width="9.42578125" customWidth="1"/>
    <col min="18" max="18" width="38.42578125" customWidth="1"/>
    <col min="20" max="20" width="12.7109375" bestFit="1" customWidth="1"/>
    <col min="21" max="21" width="5.7109375" customWidth="1"/>
    <col min="22" max="22" width="29.7109375" customWidth="1"/>
    <col min="23" max="24" width="22.85546875" customWidth="1"/>
    <col min="25" max="25" width="21.42578125" customWidth="1"/>
    <col min="31" max="31" width="14.28515625" customWidth="1"/>
    <col min="33" max="33" width="13.7109375" customWidth="1"/>
    <col min="35" max="35" width="39.42578125" customWidth="1"/>
    <col min="39" max="39" width="24.85546875" customWidth="1"/>
    <col min="41" max="41" width="17.28515625" customWidth="1"/>
    <col min="43" max="43" width="22.7109375" customWidth="1"/>
    <col min="45" max="45" width="25.7109375" customWidth="1"/>
    <col min="47" max="47" width="44.28515625" customWidth="1"/>
  </cols>
  <sheetData>
    <row r="1" spans="1:47" ht="15.75" x14ac:dyDescent="0.25">
      <c r="A1" s="50"/>
      <c r="B1" s="122" t="s">
        <v>52</v>
      </c>
      <c r="C1" s="122" t="s">
        <v>20</v>
      </c>
      <c r="D1" s="6"/>
      <c r="E1" s="122" t="s">
        <v>53</v>
      </c>
      <c r="F1" s="14"/>
      <c r="G1" s="120"/>
      <c r="H1" s="120" t="s">
        <v>46</v>
      </c>
      <c r="I1" s="146"/>
      <c r="J1" s="146"/>
      <c r="K1" s="14"/>
      <c r="L1" s="122" t="s">
        <v>54</v>
      </c>
      <c r="M1" s="123" t="s">
        <v>45</v>
      </c>
      <c r="N1" s="14"/>
      <c r="O1" s="122" t="s">
        <v>55</v>
      </c>
      <c r="P1" s="124" t="s">
        <v>45</v>
      </c>
      <c r="Q1" s="6"/>
      <c r="R1" s="122" t="s">
        <v>487</v>
      </c>
      <c r="S1" s="123" t="s">
        <v>174</v>
      </c>
      <c r="V1" s="65"/>
      <c r="W1" s="122" t="s">
        <v>193</v>
      </c>
      <c r="X1" s="122" t="s">
        <v>194</v>
      </c>
      <c r="Y1" s="122" t="s">
        <v>195</v>
      </c>
      <c r="AA1" s="122" t="s">
        <v>202</v>
      </c>
      <c r="AC1" s="122" t="s">
        <v>475</v>
      </c>
      <c r="AE1" s="122" t="s">
        <v>482</v>
      </c>
      <c r="AG1" s="122" t="s">
        <v>575</v>
      </c>
      <c r="AI1" s="122" t="s">
        <v>577</v>
      </c>
      <c r="AK1" s="122" t="s">
        <v>578</v>
      </c>
      <c r="AM1" s="122" t="s">
        <v>580</v>
      </c>
      <c r="AO1" s="122" t="s">
        <v>567</v>
      </c>
      <c r="AQ1" s="122" t="s">
        <v>595</v>
      </c>
      <c r="AS1" s="122" t="s">
        <v>607</v>
      </c>
      <c r="AU1" s="122" t="s">
        <v>616</v>
      </c>
    </row>
    <row r="2" spans="1:47" x14ac:dyDescent="0.25">
      <c r="A2" s="6"/>
      <c r="B2" s="156" t="s">
        <v>206</v>
      </c>
      <c r="C2" s="8" t="s">
        <v>207</v>
      </c>
      <c r="D2" s="6"/>
      <c r="E2" s="120" t="s">
        <v>494</v>
      </c>
      <c r="F2" s="6"/>
      <c r="G2" s="65" t="s">
        <v>178</v>
      </c>
      <c r="H2" s="117" t="s">
        <v>179</v>
      </c>
      <c r="I2" s="147" t="s">
        <v>461</v>
      </c>
      <c r="J2" s="148" t="s">
        <v>462</v>
      </c>
      <c r="K2" s="6"/>
      <c r="L2" s="8" t="s">
        <v>25</v>
      </c>
      <c r="M2" s="8" t="s">
        <v>657</v>
      </c>
      <c r="N2" s="6"/>
      <c r="O2" s="65" t="s">
        <v>206</v>
      </c>
      <c r="P2" s="8"/>
      <c r="Q2" s="6"/>
      <c r="R2" s="80" t="s">
        <v>470</v>
      </c>
      <c r="S2" s="8"/>
      <c r="V2" s="122" t="s">
        <v>190</v>
      </c>
      <c r="W2" s="72">
        <f>SAISIE!E51-SAISIE!C51</f>
        <v>146</v>
      </c>
      <c r="X2" s="72">
        <f>SAISIE!E53-SAISIE!C53</f>
        <v>23</v>
      </c>
      <c r="Y2" s="72">
        <f>SAISIE!E55-SAISIE!C55</f>
        <v>3</v>
      </c>
      <c r="AA2" s="8" t="s">
        <v>206</v>
      </c>
      <c r="AC2" s="8">
        <v>1</v>
      </c>
      <c r="AE2" s="8" t="s">
        <v>206</v>
      </c>
      <c r="AG2" s="127" t="s">
        <v>568</v>
      </c>
      <c r="AI2" s="127" t="s">
        <v>569</v>
      </c>
      <c r="AK2" s="127" t="s">
        <v>37</v>
      </c>
      <c r="AM2" s="128" t="s">
        <v>206</v>
      </c>
      <c r="AO2" s="130" t="s">
        <v>604</v>
      </c>
      <c r="AQ2" s="133">
        <v>40</v>
      </c>
      <c r="AS2" s="134" t="s">
        <v>37</v>
      </c>
      <c r="AU2" s="136" t="s">
        <v>617</v>
      </c>
    </row>
    <row r="3" spans="1:47" x14ac:dyDescent="0.25">
      <c r="A3" s="6"/>
      <c r="B3" s="156" t="s">
        <v>666</v>
      </c>
      <c r="C3" s="8" t="s">
        <v>22</v>
      </c>
      <c r="D3" s="6"/>
      <c r="E3" s="120" t="s">
        <v>46</v>
      </c>
      <c r="F3" s="6"/>
      <c r="G3" s="117" t="s">
        <v>496</v>
      </c>
      <c r="K3" s="6"/>
      <c r="L3" s="8" t="s">
        <v>9</v>
      </c>
      <c r="M3" s="8" t="s">
        <v>658</v>
      </c>
      <c r="N3" s="6"/>
      <c r="O3" s="8" t="s">
        <v>26</v>
      </c>
      <c r="P3" s="8" t="s">
        <v>659</v>
      </c>
      <c r="Q3" s="6"/>
      <c r="R3" s="125" t="s">
        <v>498</v>
      </c>
      <c r="S3" s="125"/>
      <c r="V3" s="122" t="s">
        <v>191</v>
      </c>
      <c r="W3" s="70">
        <f>W2/7</f>
        <v>20.857142857142858</v>
      </c>
      <c r="X3" s="70">
        <f>X2/7</f>
        <v>3.2857142857142856</v>
      </c>
      <c r="Y3" s="71">
        <f>Y2/7</f>
        <v>0.42857142857142855</v>
      </c>
      <c r="AA3" s="8" t="s">
        <v>203</v>
      </c>
      <c r="AC3" s="8">
        <v>2</v>
      </c>
      <c r="AE3" s="8" t="s">
        <v>483</v>
      </c>
      <c r="AG3" s="127" t="s">
        <v>576</v>
      </c>
      <c r="AI3" s="127" t="s">
        <v>602</v>
      </c>
      <c r="AK3" s="127" t="s">
        <v>38</v>
      </c>
      <c r="AM3" s="127" t="s">
        <v>593</v>
      </c>
      <c r="AO3" s="130" t="s">
        <v>605</v>
      </c>
      <c r="AQ3" s="133">
        <v>50</v>
      </c>
      <c r="AS3" s="134" t="s">
        <v>38</v>
      </c>
      <c r="AU3" s="136" t="s">
        <v>618</v>
      </c>
    </row>
    <row r="4" spans="1:47" x14ac:dyDescent="0.25">
      <c r="A4" s="6"/>
      <c r="B4" s="156" t="s">
        <v>39</v>
      </c>
      <c r="C4" s="8" t="s">
        <v>23</v>
      </c>
      <c r="D4" s="6"/>
      <c r="E4" s="120" t="s">
        <v>47</v>
      </c>
      <c r="F4" s="6"/>
      <c r="G4" s="117" t="s">
        <v>677</v>
      </c>
      <c r="H4" s="117" t="s">
        <v>197</v>
      </c>
      <c r="I4" s="147" t="s">
        <v>463</v>
      </c>
      <c r="J4" s="147" t="s">
        <v>678</v>
      </c>
      <c r="K4" s="6"/>
      <c r="L4" s="8"/>
      <c r="M4" s="8"/>
      <c r="N4" s="6"/>
      <c r="O4" s="8" t="s">
        <v>27</v>
      </c>
      <c r="P4" s="8" t="s">
        <v>660</v>
      </c>
      <c r="Q4" s="6"/>
      <c r="R4" s="125" t="s">
        <v>56</v>
      </c>
      <c r="S4" s="125"/>
      <c r="V4" s="122" t="s">
        <v>192</v>
      </c>
      <c r="W4" s="69">
        <f>W2/30</f>
        <v>4.8666666666666663</v>
      </c>
      <c r="X4" s="71">
        <f>X2/30</f>
        <v>0.76666666666666672</v>
      </c>
      <c r="Y4" s="71">
        <f>Y2/30</f>
        <v>0.1</v>
      </c>
      <c r="AA4" s="8" t="s">
        <v>204</v>
      </c>
      <c r="AC4" s="8">
        <v>3</v>
      </c>
      <c r="AE4" s="8" t="s">
        <v>484</v>
      </c>
      <c r="AG4" s="6"/>
      <c r="AM4" s="127" t="s">
        <v>594</v>
      </c>
      <c r="AO4" s="130" t="s">
        <v>606</v>
      </c>
      <c r="AQ4" s="133">
        <v>63</v>
      </c>
      <c r="AS4" s="134"/>
      <c r="AU4" s="136" t="s">
        <v>619</v>
      </c>
    </row>
    <row r="5" spans="1:47" x14ac:dyDescent="0.25">
      <c r="A5" s="6"/>
      <c r="B5" s="156" t="s">
        <v>42</v>
      </c>
      <c r="C5" s="8" t="s">
        <v>22</v>
      </c>
      <c r="D5" s="6"/>
      <c r="E5" s="120" t="s">
        <v>48</v>
      </c>
      <c r="F5" s="6"/>
      <c r="K5" s="6"/>
      <c r="L5" s="8"/>
      <c r="M5" s="8"/>
      <c r="N5" s="6"/>
      <c r="O5" s="8" t="s">
        <v>28</v>
      </c>
      <c r="P5" s="8" t="s">
        <v>661</v>
      </c>
      <c r="Q5" s="6"/>
      <c r="R5" s="125" t="s">
        <v>57</v>
      </c>
      <c r="S5" s="125"/>
      <c r="T5" s="6"/>
      <c r="U5" s="6"/>
      <c r="AA5" s="8" t="s">
        <v>205</v>
      </c>
      <c r="AC5" s="8">
        <v>4</v>
      </c>
      <c r="AE5" s="8" t="s">
        <v>485</v>
      </c>
      <c r="AM5" s="127"/>
      <c r="AO5" s="130" t="s">
        <v>588</v>
      </c>
      <c r="AQ5" s="133">
        <v>75</v>
      </c>
    </row>
    <row r="6" spans="1:47" x14ac:dyDescent="0.25">
      <c r="A6" s="6"/>
      <c r="B6" s="156" t="s">
        <v>667</v>
      </c>
      <c r="C6" s="8" t="s">
        <v>23</v>
      </c>
      <c r="D6" s="6"/>
      <c r="E6" s="120" t="s">
        <v>49</v>
      </c>
      <c r="F6" s="6"/>
      <c r="K6" s="6"/>
      <c r="L6" s="8"/>
      <c r="M6" s="8"/>
      <c r="N6" s="6"/>
      <c r="O6" s="8"/>
      <c r="P6" s="8"/>
      <c r="Q6" s="6"/>
      <c r="R6" s="125" t="s">
        <v>499</v>
      </c>
      <c r="S6" s="125"/>
      <c r="T6" s="6"/>
      <c r="U6" s="6"/>
      <c r="AA6" s="8" t="s">
        <v>192</v>
      </c>
      <c r="AC6" s="8">
        <v>5</v>
      </c>
      <c r="AE6" s="8" t="s">
        <v>486</v>
      </c>
      <c r="AO6" s="130" t="s">
        <v>652</v>
      </c>
      <c r="AQ6" s="133">
        <v>90</v>
      </c>
    </row>
    <row r="7" spans="1:47" x14ac:dyDescent="0.25">
      <c r="A7" s="6"/>
      <c r="B7" s="156" t="s">
        <v>668</v>
      </c>
      <c r="C7" s="8" t="s">
        <v>22</v>
      </c>
      <c r="D7" s="6"/>
      <c r="E7" s="120" t="s">
        <v>649</v>
      </c>
      <c r="F7" s="6"/>
      <c r="K7" s="6"/>
      <c r="L7" s="6"/>
      <c r="M7" s="6"/>
      <c r="N7" s="6"/>
      <c r="O7" s="6"/>
      <c r="P7" s="6"/>
      <c r="Q7" s="6"/>
      <c r="R7" s="125" t="s">
        <v>58</v>
      </c>
      <c r="S7" s="125"/>
      <c r="T7" s="6"/>
      <c r="U7" s="6"/>
      <c r="AA7" s="8"/>
      <c r="AC7" s="8">
        <v>6</v>
      </c>
      <c r="AE7" s="8"/>
      <c r="AO7" s="130" t="s">
        <v>589</v>
      </c>
    </row>
    <row r="8" spans="1:47" x14ac:dyDescent="0.25">
      <c r="A8" s="6"/>
      <c r="B8" s="156" t="s">
        <v>41</v>
      </c>
      <c r="C8" s="8" t="s">
        <v>23</v>
      </c>
      <c r="D8" s="6"/>
      <c r="E8" s="120"/>
      <c r="F8" s="6"/>
      <c r="K8" s="6"/>
      <c r="L8" s="6"/>
      <c r="M8" s="6"/>
      <c r="N8" s="6"/>
      <c r="O8" s="6"/>
      <c r="P8" s="6"/>
      <c r="Q8" s="6"/>
      <c r="R8" s="125" t="s">
        <v>59</v>
      </c>
      <c r="S8" s="125"/>
      <c r="T8" s="6"/>
      <c r="U8" s="6"/>
      <c r="V8" s="6"/>
      <c r="W8" s="6"/>
      <c r="X8" s="6"/>
      <c r="AC8" s="8">
        <v>7</v>
      </c>
      <c r="AE8" s="8"/>
    </row>
    <row r="9" spans="1:47" x14ac:dyDescent="0.25">
      <c r="A9" s="6"/>
      <c r="B9" s="156" t="s">
        <v>24</v>
      </c>
      <c r="C9" s="8" t="s">
        <v>22</v>
      </c>
      <c r="D9" s="6"/>
      <c r="E9" s="120"/>
      <c r="F9" s="6"/>
      <c r="K9" s="6"/>
      <c r="L9" s="6"/>
      <c r="M9" s="6"/>
      <c r="N9" s="6"/>
      <c r="O9" s="6"/>
      <c r="P9" s="6"/>
      <c r="Q9" s="6"/>
      <c r="R9" s="125" t="s">
        <v>60</v>
      </c>
      <c r="S9" s="125"/>
      <c r="T9" s="6"/>
      <c r="U9" s="6"/>
      <c r="V9" s="6"/>
      <c r="W9" s="6"/>
      <c r="X9" s="6"/>
      <c r="AC9" s="8">
        <v>8</v>
      </c>
      <c r="AE9" s="8"/>
    </row>
    <row r="10" spans="1:47" x14ac:dyDescent="0.25">
      <c r="A10" s="6"/>
      <c r="B10" s="156" t="s">
        <v>489</v>
      </c>
      <c r="C10" s="8" t="s">
        <v>22</v>
      </c>
      <c r="D10" s="6"/>
      <c r="E10" s="120"/>
      <c r="F10" s="6"/>
      <c r="K10" s="6"/>
      <c r="L10" s="6"/>
      <c r="M10" s="6"/>
      <c r="N10" s="6"/>
      <c r="O10" s="6"/>
      <c r="P10" s="6"/>
      <c r="Q10" s="6"/>
      <c r="R10" s="125" t="s">
        <v>61</v>
      </c>
      <c r="S10" s="125"/>
      <c r="T10" s="6"/>
      <c r="U10" s="6"/>
      <c r="V10" s="6"/>
      <c r="W10" s="6"/>
      <c r="X10" s="6"/>
      <c r="AC10" s="8">
        <v>9</v>
      </c>
      <c r="AE10" s="8"/>
    </row>
    <row r="11" spans="1:47" x14ac:dyDescent="0.25">
      <c r="A11" s="6"/>
      <c r="B11" s="156" t="s">
        <v>19</v>
      </c>
      <c r="C11" s="8" t="s">
        <v>23</v>
      </c>
      <c r="D11" s="6"/>
      <c r="E11" s="120"/>
      <c r="F11" s="6"/>
      <c r="K11" s="6"/>
      <c r="L11" s="6"/>
      <c r="M11" s="6"/>
      <c r="N11" s="6"/>
      <c r="O11" s="6"/>
      <c r="P11" s="6"/>
      <c r="Q11" s="6"/>
      <c r="R11" s="125" t="s">
        <v>62</v>
      </c>
      <c r="S11" s="125">
        <v>1</v>
      </c>
      <c r="T11" s="6"/>
      <c r="U11" s="6"/>
      <c r="V11" s="6"/>
      <c r="W11" s="6"/>
      <c r="X11" s="6"/>
      <c r="AC11" s="8">
        <v>10</v>
      </c>
      <c r="AE11" s="8"/>
    </row>
    <row r="12" spans="1:47" x14ac:dyDescent="0.25">
      <c r="A12" s="6"/>
      <c r="B12" s="156" t="s">
        <v>40</v>
      </c>
      <c r="C12" s="8" t="s">
        <v>22</v>
      </c>
      <c r="D12" s="6"/>
      <c r="E12" s="120"/>
      <c r="F12" s="6"/>
      <c r="K12" s="6"/>
      <c r="L12" s="6"/>
      <c r="M12" s="6"/>
      <c r="N12" s="6"/>
      <c r="O12" s="6"/>
      <c r="P12" s="6"/>
      <c r="Q12" s="6"/>
      <c r="R12" s="125" t="s">
        <v>63</v>
      </c>
      <c r="S12" s="125"/>
      <c r="T12" s="6"/>
      <c r="U12" s="6"/>
      <c r="V12" s="6"/>
      <c r="W12" s="6"/>
      <c r="X12" s="6"/>
    </row>
    <row r="13" spans="1:47" x14ac:dyDescent="0.25">
      <c r="A13" s="6"/>
      <c r="B13" s="156" t="s">
        <v>18</v>
      </c>
      <c r="C13" s="8" t="s">
        <v>22</v>
      </c>
      <c r="D13" s="6"/>
      <c r="E13" s="120"/>
      <c r="F13" s="6"/>
      <c r="K13" s="6"/>
      <c r="L13" s="6"/>
      <c r="M13" s="6"/>
      <c r="N13" s="6"/>
      <c r="O13" s="6"/>
      <c r="P13" s="6"/>
      <c r="Q13" s="6"/>
      <c r="R13" s="125" t="s">
        <v>64</v>
      </c>
      <c r="S13" s="125"/>
      <c r="T13" s="6"/>
      <c r="U13" s="6"/>
      <c r="V13" s="6"/>
      <c r="W13" s="6"/>
      <c r="X13" s="6"/>
    </row>
    <row r="14" spans="1:47" x14ac:dyDescent="0.25">
      <c r="A14" s="6"/>
      <c r="B14" s="156" t="s">
        <v>50</v>
      </c>
      <c r="C14" s="8" t="s">
        <v>22</v>
      </c>
      <c r="D14" s="6"/>
      <c r="E14" s="120"/>
      <c r="F14" s="6"/>
      <c r="K14" s="6"/>
      <c r="L14" s="6"/>
      <c r="M14" s="6"/>
      <c r="N14" s="6"/>
      <c r="O14" s="6"/>
      <c r="P14" s="6"/>
      <c r="Q14" s="6"/>
      <c r="R14" s="125" t="s">
        <v>497</v>
      </c>
      <c r="S14" s="125"/>
      <c r="T14" s="6"/>
      <c r="U14" s="6"/>
      <c r="V14" s="6"/>
      <c r="W14" s="6"/>
      <c r="X14" s="6"/>
    </row>
    <row r="15" spans="1:47" x14ac:dyDescent="0.25">
      <c r="A15" s="6"/>
      <c r="B15" s="156"/>
      <c r="C15" s="8"/>
      <c r="D15" s="6"/>
      <c r="E15" s="120"/>
      <c r="F15" s="6"/>
      <c r="K15" s="6"/>
      <c r="L15" s="6"/>
      <c r="M15" s="6"/>
      <c r="N15" s="6"/>
      <c r="O15" s="6"/>
      <c r="P15" s="6"/>
      <c r="Q15" s="6"/>
      <c r="R15" s="125" t="s">
        <v>500</v>
      </c>
      <c r="S15" s="125"/>
      <c r="T15" s="6"/>
      <c r="U15" s="6"/>
      <c r="V15" s="6"/>
      <c r="W15" s="6"/>
      <c r="X15" s="6"/>
    </row>
    <row r="16" spans="1:47" x14ac:dyDescent="0.25">
      <c r="A16" s="6"/>
      <c r="B16" s="156"/>
      <c r="C16" s="8"/>
      <c r="D16" s="6"/>
      <c r="E16" s="120"/>
      <c r="F16" s="6"/>
      <c r="K16" s="6"/>
      <c r="L16" s="6"/>
      <c r="M16" s="6"/>
      <c r="N16" s="6"/>
      <c r="O16" s="6"/>
      <c r="P16" s="6"/>
      <c r="Q16" s="6"/>
      <c r="R16" s="125" t="s">
        <v>65</v>
      </c>
      <c r="S16" s="125"/>
      <c r="T16" s="6"/>
    </row>
    <row r="17" spans="1:20" x14ac:dyDescent="0.25">
      <c r="A17" s="6"/>
      <c r="B17" s="156"/>
      <c r="C17" s="8"/>
      <c r="D17" s="6"/>
      <c r="E17" s="120"/>
      <c r="F17" s="6"/>
      <c r="K17" s="6"/>
      <c r="L17" s="6"/>
      <c r="M17" s="6"/>
      <c r="N17" s="6"/>
      <c r="O17" s="6"/>
      <c r="P17" s="6"/>
      <c r="Q17" s="6"/>
      <c r="R17" s="125" t="s">
        <v>66</v>
      </c>
      <c r="S17" s="125"/>
      <c r="T17" s="6"/>
    </row>
    <row r="18" spans="1:20" x14ac:dyDescent="0.25">
      <c r="A18" s="6"/>
      <c r="B18" s="156"/>
      <c r="C18" s="8"/>
      <c r="D18" s="6"/>
      <c r="E18" s="120"/>
      <c r="F18" s="6"/>
      <c r="K18" s="6"/>
      <c r="L18" s="6"/>
      <c r="M18" s="6"/>
      <c r="N18" s="6"/>
      <c r="O18" s="6"/>
      <c r="P18" s="6"/>
      <c r="Q18" s="6"/>
      <c r="R18" s="125" t="s">
        <v>501</v>
      </c>
      <c r="S18" s="125"/>
      <c r="T18" s="6"/>
    </row>
    <row r="19" spans="1:20" x14ac:dyDescent="0.25">
      <c r="A19" s="6"/>
      <c r="B19" s="156"/>
      <c r="C19" s="8"/>
      <c r="D19" s="6"/>
      <c r="E19" s="120"/>
      <c r="F19" s="6"/>
      <c r="K19" s="6"/>
      <c r="L19" s="6"/>
      <c r="M19" s="6"/>
      <c r="N19" s="6"/>
      <c r="O19" s="6"/>
      <c r="P19" s="6"/>
      <c r="Q19" s="6"/>
      <c r="R19" s="125" t="s">
        <v>67</v>
      </c>
      <c r="S19" s="125">
        <v>2</v>
      </c>
      <c r="T19" s="6"/>
    </row>
    <row r="20" spans="1:20" x14ac:dyDescent="0.25">
      <c r="A20" s="6"/>
      <c r="B20" s="156"/>
      <c r="C20" s="8"/>
      <c r="D20" s="6"/>
      <c r="E20" s="120"/>
      <c r="F20" s="6"/>
      <c r="K20" s="6"/>
      <c r="L20" s="6"/>
      <c r="M20" s="6"/>
      <c r="N20" s="6"/>
      <c r="O20" s="6"/>
      <c r="P20" s="6"/>
      <c r="Q20" s="6"/>
      <c r="R20" s="125" t="s">
        <v>68</v>
      </c>
      <c r="S20" s="125"/>
      <c r="T20" s="6"/>
    </row>
    <row r="21" spans="1:20" x14ac:dyDescent="0.25">
      <c r="A21" s="6"/>
      <c r="B21" s="156"/>
      <c r="C21" s="8"/>
      <c r="D21" s="6"/>
      <c r="E21" s="120"/>
      <c r="F21" s="6"/>
      <c r="K21" s="6"/>
      <c r="L21" s="6"/>
      <c r="M21" s="6"/>
      <c r="N21" s="6"/>
      <c r="O21" s="6"/>
      <c r="P21" s="6"/>
      <c r="Q21" s="6"/>
      <c r="R21" s="125" t="s">
        <v>69</v>
      </c>
      <c r="S21" s="125">
        <v>5</v>
      </c>
      <c r="T21" s="6"/>
    </row>
    <row r="22" spans="1:20" x14ac:dyDescent="0.25">
      <c r="A22" s="6"/>
      <c r="B22" s="156"/>
      <c r="C22" s="8"/>
      <c r="D22" s="6"/>
      <c r="E22" s="120"/>
      <c r="F22" s="6"/>
      <c r="K22" s="6"/>
      <c r="L22" s="6"/>
      <c r="M22" s="6"/>
      <c r="N22" s="6"/>
      <c r="O22" s="6"/>
      <c r="P22" s="6"/>
      <c r="Q22" s="6"/>
      <c r="R22" s="125" t="s">
        <v>502</v>
      </c>
      <c r="S22" s="125"/>
      <c r="T22" s="6"/>
    </row>
    <row r="23" spans="1:20" x14ac:dyDescent="0.25">
      <c r="A23" s="6"/>
      <c r="B23" s="156"/>
      <c r="C23" s="8"/>
      <c r="D23" s="6"/>
      <c r="E23" s="120"/>
      <c r="F23" s="6"/>
      <c r="K23" s="6"/>
      <c r="L23" s="6"/>
      <c r="M23" s="6"/>
      <c r="N23" s="6"/>
      <c r="O23" s="6"/>
      <c r="P23" s="6"/>
      <c r="Q23" s="6"/>
      <c r="R23" s="125" t="s">
        <v>70</v>
      </c>
      <c r="S23" s="125">
        <v>5</v>
      </c>
      <c r="T23" s="6"/>
    </row>
    <row r="24" spans="1:20" x14ac:dyDescent="0.25">
      <c r="A24" s="6"/>
      <c r="B24" s="156"/>
      <c r="C24" s="8"/>
      <c r="D24" s="6"/>
      <c r="E24" s="120"/>
      <c r="F24" s="6"/>
      <c r="K24" s="6"/>
      <c r="L24" s="6"/>
      <c r="M24" s="6"/>
      <c r="N24" s="6"/>
      <c r="O24" s="6"/>
      <c r="P24" s="6"/>
      <c r="Q24" s="6"/>
      <c r="R24" s="125" t="s">
        <v>71</v>
      </c>
      <c r="S24" s="125"/>
      <c r="T24" s="6"/>
    </row>
    <row r="25" spans="1:20" x14ac:dyDescent="0.25">
      <c r="A25" s="6"/>
      <c r="B25" s="156"/>
      <c r="C25" s="8"/>
      <c r="D25" s="6"/>
      <c r="E25" s="120"/>
      <c r="F25" s="6"/>
      <c r="K25" s="6"/>
      <c r="L25" s="6"/>
      <c r="M25" s="6"/>
      <c r="N25" s="6"/>
      <c r="O25" s="6"/>
      <c r="P25" s="6"/>
      <c r="Q25" s="6"/>
      <c r="R25" s="125" t="s">
        <v>72</v>
      </c>
      <c r="S25" s="125">
        <v>4</v>
      </c>
      <c r="T25" s="6"/>
    </row>
    <row r="26" spans="1:20" x14ac:dyDescent="0.25">
      <c r="A26" s="6"/>
      <c r="B26" s="156"/>
      <c r="C26" s="8"/>
      <c r="D26" s="6"/>
      <c r="E26" s="120"/>
      <c r="F26" s="6"/>
      <c r="K26" s="6"/>
      <c r="L26" s="6"/>
      <c r="M26" s="6"/>
      <c r="N26" s="6"/>
      <c r="O26" s="6"/>
      <c r="P26" s="6"/>
      <c r="Q26" s="6"/>
      <c r="R26" s="125" t="s">
        <v>73</v>
      </c>
      <c r="S26" s="125">
        <v>5</v>
      </c>
      <c r="T26" s="6"/>
    </row>
    <row r="27" spans="1:20" x14ac:dyDescent="0.25">
      <c r="A27" s="6"/>
      <c r="B27" s="156"/>
      <c r="C27" s="8"/>
      <c r="D27" s="6"/>
      <c r="E27" s="120"/>
      <c r="F27" s="6"/>
      <c r="K27" s="6"/>
      <c r="L27" s="6"/>
      <c r="M27" s="6"/>
      <c r="N27" s="6"/>
      <c r="O27" s="6"/>
      <c r="P27" s="6"/>
      <c r="Q27" s="6"/>
      <c r="R27" s="125" t="s">
        <v>74</v>
      </c>
      <c r="S27" s="125">
        <v>5</v>
      </c>
      <c r="T27" s="6"/>
    </row>
    <row r="28" spans="1:20" x14ac:dyDescent="0.25">
      <c r="A28" s="6"/>
      <c r="B28" s="156"/>
      <c r="C28" s="8"/>
      <c r="D28" s="6"/>
      <c r="E28" s="120"/>
      <c r="F28" s="6"/>
      <c r="K28" s="6"/>
      <c r="L28" s="6"/>
      <c r="M28" s="6"/>
      <c r="N28" s="6"/>
      <c r="O28" s="6"/>
      <c r="P28" s="6"/>
      <c r="Q28" s="6"/>
      <c r="R28" s="125" t="s">
        <v>503</v>
      </c>
      <c r="S28" s="125">
        <v>2</v>
      </c>
      <c r="T28" s="6"/>
    </row>
    <row r="29" spans="1:20" x14ac:dyDescent="0.25">
      <c r="A29" s="6"/>
      <c r="B29" s="156"/>
      <c r="C29" s="8"/>
      <c r="D29" s="6"/>
      <c r="E29" s="120"/>
      <c r="F29" s="6"/>
      <c r="K29" s="6"/>
      <c r="L29" s="6"/>
      <c r="M29" s="6"/>
      <c r="N29" s="6"/>
      <c r="O29" s="6"/>
      <c r="P29" s="6"/>
      <c r="Q29" s="6"/>
      <c r="R29" s="125" t="s">
        <v>75</v>
      </c>
      <c r="S29" s="125"/>
      <c r="T29" s="6"/>
    </row>
    <row r="30" spans="1:20" x14ac:dyDescent="0.25">
      <c r="A30" s="6"/>
      <c r="B30" s="156"/>
      <c r="C30" s="8"/>
      <c r="D30" s="6"/>
      <c r="E30" s="120"/>
      <c r="F30" s="6"/>
      <c r="K30" s="6"/>
      <c r="L30" s="6"/>
      <c r="M30" s="6"/>
      <c r="N30" s="6"/>
      <c r="O30" s="6"/>
      <c r="P30" s="6"/>
      <c r="Q30" s="6"/>
      <c r="R30" s="125" t="s">
        <v>76</v>
      </c>
      <c r="S30" s="125"/>
      <c r="T30" s="6"/>
    </row>
    <row r="31" spans="1:20" x14ac:dyDescent="0.25">
      <c r="A31" s="6"/>
      <c r="B31" s="156"/>
      <c r="C31" s="8"/>
      <c r="D31" s="6"/>
      <c r="E31" s="120"/>
      <c r="F31" s="6"/>
      <c r="K31" s="6"/>
      <c r="L31" s="6"/>
      <c r="M31" s="6"/>
      <c r="N31" s="6"/>
      <c r="O31" s="6"/>
      <c r="P31" s="6"/>
      <c r="Q31" s="6"/>
      <c r="R31" s="125" t="s">
        <v>77</v>
      </c>
      <c r="S31" s="125">
        <v>4</v>
      </c>
      <c r="T31" s="6"/>
    </row>
    <row r="32" spans="1:20" x14ac:dyDescent="0.25">
      <c r="A32" s="6"/>
      <c r="B32" s="156"/>
      <c r="C32" s="8"/>
      <c r="D32" s="6"/>
      <c r="E32" s="120"/>
      <c r="K32" s="6"/>
      <c r="L32" s="6"/>
      <c r="M32" s="6"/>
      <c r="N32" s="6"/>
      <c r="O32" s="6"/>
      <c r="P32" s="6"/>
      <c r="Q32" s="6"/>
      <c r="R32" s="125" t="s">
        <v>504</v>
      </c>
      <c r="S32" s="125"/>
    </row>
    <row r="33" spans="2:19" x14ac:dyDescent="0.25">
      <c r="B33" s="156"/>
      <c r="C33" s="8"/>
      <c r="E33" s="120"/>
      <c r="K33" s="6"/>
      <c r="L33" s="6"/>
      <c r="M33" s="6"/>
      <c r="N33" s="6"/>
      <c r="O33" s="6"/>
      <c r="P33" s="6"/>
      <c r="Q33" s="6"/>
      <c r="R33" s="125" t="s">
        <v>78</v>
      </c>
      <c r="S33" s="125">
        <v>5</v>
      </c>
    </row>
    <row r="34" spans="2:19" x14ac:dyDescent="0.25">
      <c r="B34" s="156"/>
      <c r="C34" s="8"/>
      <c r="E34" s="120"/>
      <c r="G34" s="120"/>
      <c r="H34" s="120" t="s">
        <v>47</v>
      </c>
      <c r="I34" s="146"/>
      <c r="J34" s="146"/>
      <c r="K34" s="6"/>
      <c r="L34" s="6"/>
      <c r="M34" s="6"/>
      <c r="N34" s="6"/>
      <c r="O34" s="6"/>
      <c r="P34" s="6"/>
      <c r="Q34" s="6"/>
      <c r="R34" s="125" t="s">
        <v>79</v>
      </c>
      <c r="S34" s="125">
        <v>4</v>
      </c>
    </row>
    <row r="35" spans="2:19" x14ac:dyDescent="0.25">
      <c r="B35" s="156"/>
      <c r="C35" s="8"/>
      <c r="E35" s="120"/>
      <c r="G35" s="65" t="s">
        <v>178</v>
      </c>
      <c r="H35" s="117" t="s">
        <v>179</v>
      </c>
      <c r="I35" s="147" t="s">
        <v>461</v>
      </c>
      <c r="J35" s="148" t="s">
        <v>462</v>
      </c>
      <c r="K35" s="6"/>
      <c r="L35" s="6"/>
      <c r="M35" s="6"/>
      <c r="N35" s="6"/>
      <c r="O35" s="6"/>
      <c r="P35" s="6"/>
      <c r="Q35" s="6"/>
      <c r="R35" s="125" t="s">
        <v>80</v>
      </c>
      <c r="S35" s="125">
        <v>3</v>
      </c>
    </row>
    <row r="36" spans="2:19" x14ac:dyDescent="0.25">
      <c r="B36" s="156"/>
      <c r="C36" s="8"/>
      <c r="E36" s="120"/>
      <c r="G36" s="117" t="s">
        <v>180</v>
      </c>
      <c r="H36" s="117" t="s">
        <v>495</v>
      </c>
      <c r="K36" s="6"/>
      <c r="L36" s="6"/>
      <c r="M36" s="6"/>
      <c r="N36" s="6"/>
      <c r="O36" s="6"/>
      <c r="P36" s="6"/>
      <c r="Q36" s="6"/>
      <c r="R36" s="125" t="s">
        <v>505</v>
      </c>
      <c r="S36" s="125"/>
    </row>
    <row r="37" spans="2:19" x14ac:dyDescent="0.25">
      <c r="B37" s="156"/>
      <c r="C37" s="8"/>
      <c r="E37" s="120"/>
      <c r="G37" s="117" t="s">
        <v>679</v>
      </c>
      <c r="H37" s="117" t="s">
        <v>198</v>
      </c>
      <c r="J37" s="147" t="s">
        <v>656</v>
      </c>
      <c r="K37" s="6"/>
      <c r="L37" s="6"/>
      <c r="M37" s="6"/>
      <c r="N37" s="6"/>
      <c r="O37" s="6"/>
      <c r="P37" s="6"/>
      <c r="Q37" s="6"/>
      <c r="R37" s="125" t="s">
        <v>81</v>
      </c>
      <c r="S37" s="125"/>
    </row>
    <row r="38" spans="2:19" x14ac:dyDescent="0.25">
      <c r="B38" s="156"/>
      <c r="C38" s="8"/>
      <c r="E38" s="120"/>
      <c r="K38" s="6"/>
      <c r="L38" s="6"/>
      <c r="M38" s="6"/>
      <c r="N38" s="6"/>
      <c r="O38" s="6"/>
      <c r="P38" s="6"/>
      <c r="Q38" s="6"/>
      <c r="R38" s="125" t="s">
        <v>506</v>
      </c>
      <c r="S38" s="125">
        <v>4</v>
      </c>
    </row>
    <row r="39" spans="2:19" x14ac:dyDescent="0.25">
      <c r="B39" s="156"/>
      <c r="C39" s="8"/>
      <c r="E39" s="120"/>
      <c r="K39" s="6"/>
      <c r="L39" s="6"/>
      <c r="M39" s="6"/>
      <c r="N39" s="6"/>
      <c r="O39" s="6"/>
      <c r="P39" s="6"/>
      <c r="Q39" s="6"/>
      <c r="R39" s="125" t="s">
        <v>82</v>
      </c>
      <c r="S39" s="125"/>
    </row>
    <row r="40" spans="2:19" x14ac:dyDescent="0.25">
      <c r="B40" s="156"/>
      <c r="C40" s="8"/>
      <c r="E40" s="120"/>
      <c r="K40" s="6"/>
      <c r="L40" s="6"/>
      <c r="M40" s="6"/>
      <c r="N40" s="6"/>
      <c r="O40" s="6"/>
      <c r="P40" s="6"/>
      <c r="Q40" s="6"/>
      <c r="R40" s="125" t="s">
        <v>83</v>
      </c>
      <c r="S40" s="125"/>
    </row>
    <row r="41" spans="2:19" x14ac:dyDescent="0.25">
      <c r="B41" s="156"/>
      <c r="C41" s="8"/>
      <c r="E41" s="120"/>
      <c r="K41" s="6"/>
      <c r="L41" s="6"/>
      <c r="M41" s="6"/>
      <c r="N41" s="6"/>
      <c r="O41" s="6"/>
      <c r="P41" s="6"/>
      <c r="Q41" s="6"/>
      <c r="R41" s="125" t="s">
        <v>84</v>
      </c>
      <c r="S41" s="125"/>
    </row>
    <row r="42" spans="2:19" x14ac:dyDescent="0.25">
      <c r="B42" s="156"/>
      <c r="C42" s="8"/>
      <c r="E42" s="120"/>
      <c r="K42" s="6"/>
      <c r="L42" s="6"/>
      <c r="M42" s="6"/>
      <c r="N42" s="6"/>
      <c r="O42" s="6"/>
      <c r="P42" s="6"/>
      <c r="Q42" s="6"/>
      <c r="R42" s="125" t="s">
        <v>85</v>
      </c>
      <c r="S42" s="125"/>
    </row>
    <row r="43" spans="2:19" x14ac:dyDescent="0.25">
      <c r="B43" s="156"/>
      <c r="C43" s="8"/>
      <c r="E43" s="120"/>
      <c r="K43" s="6"/>
      <c r="L43" s="6"/>
      <c r="M43" s="6"/>
      <c r="N43" s="6"/>
      <c r="O43" s="6"/>
      <c r="P43" s="6"/>
      <c r="Q43" s="6"/>
      <c r="R43" s="125" t="s">
        <v>86</v>
      </c>
      <c r="S43" s="125"/>
    </row>
    <row r="44" spans="2:19" x14ac:dyDescent="0.25">
      <c r="B44" s="156"/>
      <c r="C44" s="8"/>
      <c r="E44" s="120"/>
      <c r="K44" s="6"/>
      <c r="L44" s="6"/>
      <c r="M44" s="6"/>
      <c r="N44" s="6"/>
      <c r="O44" s="6"/>
      <c r="P44" s="6"/>
      <c r="Q44" s="6"/>
      <c r="R44" s="125" t="s">
        <v>87</v>
      </c>
      <c r="S44" s="125">
        <v>4</v>
      </c>
    </row>
    <row r="45" spans="2:19" x14ac:dyDescent="0.25">
      <c r="B45" s="156"/>
      <c r="C45" s="8"/>
      <c r="E45" s="120"/>
      <c r="K45" s="6"/>
      <c r="L45" s="6"/>
      <c r="M45" s="6"/>
      <c r="N45" s="6"/>
      <c r="O45" s="6"/>
      <c r="P45" s="6"/>
      <c r="Q45" s="6"/>
      <c r="R45" s="125" t="s">
        <v>88</v>
      </c>
      <c r="S45" s="125"/>
    </row>
    <row r="46" spans="2:19" x14ac:dyDescent="0.25">
      <c r="B46" s="156"/>
      <c r="C46" s="8"/>
      <c r="E46" s="120"/>
      <c r="K46" s="6"/>
      <c r="L46" s="6"/>
      <c r="M46" s="6"/>
      <c r="N46" s="6"/>
      <c r="O46" s="6"/>
      <c r="P46" s="6"/>
      <c r="Q46" s="6"/>
      <c r="R46" s="125" t="s">
        <v>89</v>
      </c>
      <c r="S46" s="125">
        <v>5</v>
      </c>
    </row>
    <row r="47" spans="2:19" x14ac:dyDescent="0.25">
      <c r="B47" s="156"/>
      <c r="C47" s="8"/>
      <c r="E47" s="120"/>
      <c r="K47" s="6"/>
      <c r="L47" s="6"/>
      <c r="M47" s="6"/>
      <c r="N47" s="6"/>
      <c r="O47" s="6"/>
      <c r="P47" s="6"/>
      <c r="Q47" s="6"/>
      <c r="R47" s="125" t="s">
        <v>90</v>
      </c>
      <c r="S47" s="125"/>
    </row>
    <row r="48" spans="2:19" x14ac:dyDescent="0.25">
      <c r="B48" s="156"/>
      <c r="C48" s="8"/>
      <c r="E48" s="120"/>
      <c r="K48" s="6"/>
      <c r="L48" s="6"/>
      <c r="M48" s="6"/>
      <c r="N48" s="6"/>
      <c r="O48" s="6"/>
      <c r="P48" s="6"/>
      <c r="Q48" s="6"/>
      <c r="R48" s="125" t="s">
        <v>507</v>
      </c>
      <c r="S48" s="125">
        <v>2</v>
      </c>
    </row>
    <row r="49" spans="2:19" x14ac:dyDescent="0.25">
      <c r="B49" s="156"/>
      <c r="C49" s="8"/>
      <c r="E49" s="120"/>
      <c r="K49" s="6"/>
      <c r="L49" s="6"/>
      <c r="M49" s="6"/>
      <c r="N49" s="6"/>
      <c r="O49" s="6"/>
      <c r="P49" s="6"/>
      <c r="Q49" s="6"/>
      <c r="R49" s="125" t="s">
        <v>508</v>
      </c>
      <c r="S49" s="125"/>
    </row>
    <row r="50" spans="2:19" x14ac:dyDescent="0.25">
      <c r="B50" s="156"/>
      <c r="C50" s="118"/>
      <c r="E50" s="120"/>
      <c r="R50" s="125" t="s">
        <v>91</v>
      </c>
      <c r="S50" s="125">
        <v>3</v>
      </c>
    </row>
    <row r="51" spans="2:19" x14ac:dyDescent="0.25">
      <c r="B51" s="156"/>
      <c r="C51" s="118"/>
      <c r="E51" s="120"/>
      <c r="R51" s="125" t="s">
        <v>92</v>
      </c>
      <c r="S51" s="125"/>
    </row>
    <row r="52" spans="2:19" x14ac:dyDescent="0.25">
      <c r="E52" s="120"/>
      <c r="R52" s="125" t="s">
        <v>93</v>
      </c>
      <c r="S52" s="125"/>
    </row>
    <row r="53" spans="2:19" x14ac:dyDescent="0.25">
      <c r="E53" s="120"/>
      <c r="R53" s="125" t="s">
        <v>94</v>
      </c>
      <c r="S53" s="125"/>
    </row>
    <row r="54" spans="2:19" x14ac:dyDescent="0.25">
      <c r="E54" s="120"/>
      <c r="R54" s="125" t="s">
        <v>95</v>
      </c>
      <c r="S54" s="125">
        <v>1</v>
      </c>
    </row>
    <row r="55" spans="2:19" x14ac:dyDescent="0.25">
      <c r="R55" s="125" t="s">
        <v>509</v>
      </c>
      <c r="S55" s="125">
        <v>2</v>
      </c>
    </row>
    <row r="56" spans="2:19" x14ac:dyDescent="0.25">
      <c r="R56" s="125" t="s">
        <v>96</v>
      </c>
      <c r="S56" s="125"/>
    </row>
    <row r="57" spans="2:19" x14ac:dyDescent="0.25">
      <c r="R57" s="125" t="s">
        <v>97</v>
      </c>
      <c r="S57" s="125"/>
    </row>
    <row r="58" spans="2:19" x14ac:dyDescent="0.25">
      <c r="R58" s="125" t="s">
        <v>98</v>
      </c>
      <c r="S58" s="125">
        <v>5</v>
      </c>
    </row>
    <row r="59" spans="2:19" x14ac:dyDescent="0.25">
      <c r="R59" s="125" t="s">
        <v>99</v>
      </c>
      <c r="S59" s="125"/>
    </row>
    <row r="60" spans="2:19" x14ac:dyDescent="0.25">
      <c r="R60" s="125" t="s">
        <v>100</v>
      </c>
      <c r="S60" s="125">
        <v>4</v>
      </c>
    </row>
    <row r="61" spans="2:19" x14ac:dyDescent="0.25">
      <c r="R61" s="125" t="s">
        <v>101</v>
      </c>
      <c r="S61" s="125"/>
    </row>
    <row r="62" spans="2:19" x14ac:dyDescent="0.25">
      <c r="R62" s="125" t="s">
        <v>102</v>
      </c>
      <c r="S62" s="125"/>
    </row>
    <row r="63" spans="2:19" x14ac:dyDescent="0.25">
      <c r="R63" s="125" t="s">
        <v>510</v>
      </c>
      <c r="S63" s="125">
        <v>2</v>
      </c>
    </row>
    <row r="64" spans="2:19" x14ac:dyDescent="0.25">
      <c r="R64" s="125" t="s">
        <v>511</v>
      </c>
      <c r="S64" s="125"/>
    </row>
    <row r="65" spans="7:19" x14ac:dyDescent="0.25">
      <c r="R65" s="125" t="s">
        <v>103</v>
      </c>
      <c r="S65" s="125">
        <v>3</v>
      </c>
    </row>
    <row r="66" spans="7:19" x14ac:dyDescent="0.25">
      <c r="R66" s="125" t="s">
        <v>104</v>
      </c>
      <c r="S66" s="125"/>
    </row>
    <row r="67" spans="7:19" x14ac:dyDescent="0.25">
      <c r="G67" s="120"/>
      <c r="H67" s="120" t="s">
        <v>48</v>
      </c>
      <c r="I67" s="146"/>
      <c r="J67" s="146"/>
      <c r="R67" s="125" t="s">
        <v>105</v>
      </c>
      <c r="S67" s="125"/>
    </row>
    <row r="68" spans="7:19" x14ac:dyDescent="0.25">
      <c r="G68" s="65" t="s">
        <v>178</v>
      </c>
      <c r="H68" s="117" t="s">
        <v>179</v>
      </c>
      <c r="I68" s="147" t="s">
        <v>461</v>
      </c>
      <c r="J68" s="148" t="s">
        <v>462</v>
      </c>
      <c r="R68" s="125" t="s">
        <v>106</v>
      </c>
      <c r="S68" s="125">
        <v>5</v>
      </c>
    </row>
    <row r="69" spans="7:19" x14ac:dyDescent="0.25">
      <c r="G69" s="117" t="s">
        <v>175</v>
      </c>
      <c r="R69" s="125" t="s">
        <v>107</v>
      </c>
      <c r="S69" s="125"/>
    </row>
    <row r="70" spans="7:19" x14ac:dyDescent="0.25">
      <c r="G70" s="117" t="s">
        <v>176</v>
      </c>
      <c r="R70" s="125" t="s">
        <v>108</v>
      </c>
      <c r="S70" s="125">
        <v>3</v>
      </c>
    </row>
    <row r="71" spans="7:19" x14ac:dyDescent="0.25">
      <c r="G71" s="117" t="s">
        <v>177</v>
      </c>
      <c r="R71" s="125" t="s">
        <v>512</v>
      </c>
      <c r="S71" s="125"/>
    </row>
    <row r="72" spans="7:19" x14ac:dyDescent="0.25">
      <c r="R72" s="125" t="s">
        <v>513</v>
      </c>
      <c r="S72" s="125">
        <v>4</v>
      </c>
    </row>
    <row r="73" spans="7:19" x14ac:dyDescent="0.25">
      <c r="R73" s="125" t="s">
        <v>109</v>
      </c>
      <c r="S73" s="125"/>
    </row>
    <row r="74" spans="7:19" x14ac:dyDescent="0.25">
      <c r="R74" s="125" t="s">
        <v>514</v>
      </c>
      <c r="S74" s="125">
        <v>5</v>
      </c>
    </row>
    <row r="75" spans="7:19" x14ac:dyDescent="0.25">
      <c r="R75" s="125" t="s">
        <v>515</v>
      </c>
      <c r="S75" s="125"/>
    </row>
    <row r="76" spans="7:19" x14ac:dyDescent="0.25">
      <c r="R76" s="125" t="s">
        <v>516</v>
      </c>
      <c r="S76" s="125">
        <v>5</v>
      </c>
    </row>
    <row r="77" spans="7:19" x14ac:dyDescent="0.25">
      <c r="R77" s="125" t="s">
        <v>110</v>
      </c>
      <c r="S77" s="125">
        <v>3</v>
      </c>
    </row>
    <row r="78" spans="7:19" x14ac:dyDescent="0.25">
      <c r="R78" s="125" t="s">
        <v>111</v>
      </c>
      <c r="S78" s="125"/>
    </row>
    <row r="79" spans="7:19" x14ac:dyDescent="0.25">
      <c r="R79" s="125" t="s">
        <v>112</v>
      </c>
      <c r="S79" s="125"/>
    </row>
    <row r="80" spans="7:19" x14ac:dyDescent="0.25">
      <c r="R80" s="125" t="s">
        <v>517</v>
      </c>
      <c r="S80" s="125"/>
    </row>
    <row r="81" spans="18:19" x14ac:dyDescent="0.25">
      <c r="R81" s="125" t="s">
        <v>113</v>
      </c>
      <c r="S81" s="125"/>
    </row>
    <row r="82" spans="18:19" x14ac:dyDescent="0.25">
      <c r="R82" s="125" t="s">
        <v>114</v>
      </c>
      <c r="S82" s="125"/>
    </row>
    <row r="83" spans="18:19" x14ac:dyDescent="0.25">
      <c r="R83" s="125" t="s">
        <v>115</v>
      </c>
      <c r="S83" s="125"/>
    </row>
    <row r="84" spans="18:19" x14ac:dyDescent="0.25">
      <c r="R84" s="125" t="s">
        <v>116</v>
      </c>
      <c r="S84" s="125">
        <v>5</v>
      </c>
    </row>
    <row r="85" spans="18:19" x14ac:dyDescent="0.25">
      <c r="R85" s="125" t="s">
        <v>117</v>
      </c>
      <c r="S85" s="125"/>
    </row>
    <row r="86" spans="18:19" x14ac:dyDescent="0.25">
      <c r="R86" s="125" t="s">
        <v>518</v>
      </c>
      <c r="S86" s="125"/>
    </row>
    <row r="87" spans="18:19" x14ac:dyDescent="0.25">
      <c r="R87" s="125" t="s">
        <v>519</v>
      </c>
      <c r="S87" s="125"/>
    </row>
    <row r="88" spans="18:19" x14ac:dyDescent="0.25">
      <c r="R88" s="125" t="s">
        <v>118</v>
      </c>
      <c r="S88" s="125">
        <v>3</v>
      </c>
    </row>
    <row r="89" spans="18:19" x14ac:dyDescent="0.25">
      <c r="R89" s="125" t="s">
        <v>119</v>
      </c>
      <c r="S89" s="125">
        <v>3</v>
      </c>
    </row>
    <row r="90" spans="18:19" x14ac:dyDescent="0.25">
      <c r="R90" s="125" t="s">
        <v>120</v>
      </c>
      <c r="S90" s="125"/>
    </row>
    <row r="91" spans="18:19" x14ac:dyDescent="0.25">
      <c r="R91" s="125" t="s">
        <v>121</v>
      </c>
      <c r="S91" s="125">
        <v>1</v>
      </c>
    </row>
    <row r="92" spans="18:19" x14ac:dyDescent="0.25">
      <c r="R92" s="125" t="s">
        <v>122</v>
      </c>
      <c r="S92" s="125">
        <v>3</v>
      </c>
    </row>
    <row r="93" spans="18:19" x14ac:dyDescent="0.25">
      <c r="R93" s="125" t="s">
        <v>123</v>
      </c>
      <c r="S93" s="125">
        <v>4</v>
      </c>
    </row>
    <row r="94" spans="18:19" x14ac:dyDescent="0.25">
      <c r="R94" s="125" t="s">
        <v>124</v>
      </c>
      <c r="S94" s="125"/>
    </row>
    <row r="95" spans="18:19" x14ac:dyDescent="0.25">
      <c r="R95" s="125" t="s">
        <v>520</v>
      </c>
      <c r="S95" s="125"/>
    </row>
    <row r="96" spans="18:19" x14ac:dyDescent="0.25">
      <c r="R96" s="125" t="s">
        <v>125</v>
      </c>
      <c r="S96" s="125"/>
    </row>
    <row r="97" spans="7:19" x14ac:dyDescent="0.25">
      <c r="R97" s="125" t="s">
        <v>126</v>
      </c>
      <c r="S97" s="125"/>
    </row>
    <row r="98" spans="7:19" x14ac:dyDescent="0.25">
      <c r="R98" s="125" t="s">
        <v>127</v>
      </c>
      <c r="S98" s="125">
        <v>5</v>
      </c>
    </row>
    <row r="99" spans="7:19" x14ac:dyDescent="0.25">
      <c r="R99" s="125" t="s">
        <v>521</v>
      </c>
      <c r="S99" s="125">
        <v>2</v>
      </c>
    </row>
    <row r="100" spans="7:19" x14ac:dyDescent="0.25">
      <c r="G100" s="120"/>
      <c r="H100" s="120" t="s">
        <v>49</v>
      </c>
      <c r="I100" s="146"/>
      <c r="J100" s="146"/>
      <c r="R100" s="125" t="s">
        <v>128</v>
      </c>
      <c r="S100" s="125"/>
    </row>
    <row r="101" spans="7:19" x14ac:dyDescent="0.25">
      <c r="G101" s="65" t="s">
        <v>178</v>
      </c>
      <c r="H101" s="117" t="s">
        <v>179</v>
      </c>
      <c r="I101" s="147" t="s">
        <v>461</v>
      </c>
      <c r="J101" s="148" t="s">
        <v>462</v>
      </c>
      <c r="R101" s="125" t="s">
        <v>129</v>
      </c>
      <c r="S101" s="125">
        <v>3</v>
      </c>
    </row>
    <row r="102" spans="7:19" x14ac:dyDescent="0.25">
      <c r="G102" s="117" t="s">
        <v>680</v>
      </c>
      <c r="H102" s="117" t="s">
        <v>183</v>
      </c>
      <c r="I102" s="147" t="s">
        <v>467</v>
      </c>
      <c r="J102" s="147" t="s">
        <v>184</v>
      </c>
      <c r="R102" s="125" t="s">
        <v>130</v>
      </c>
      <c r="S102" s="125"/>
    </row>
    <row r="103" spans="7:19" x14ac:dyDescent="0.25">
      <c r="G103" s="117" t="s">
        <v>181</v>
      </c>
      <c r="R103" s="125" t="s">
        <v>131</v>
      </c>
      <c r="S103" s="125"/>
    </row>
    <row r="104" spans="7:19" x14ac:dyDescent="0.25">
      <c r="G104" s="117" t="s">
        <v>182</v>
      </c>
      <c r="R104" s="125" t="s">
        <v>522</v>
      </c>
      <c r="S104" s="125">
        <v>1</v>
      </c>
    </row>
    <row r="105" spans="7:19" x14ac:dyDescent="0.25">
      <c r="R105" s="125" t="s">
        <v>132</v>
      </c>
      <c r="S105" s="125"/>
    </row>
    <row r="106" spans="7:19" x14ac:dyDescent="0.25">
      <c r="R106" s="125" t="s">
        <v>133</v>
      </c>
      <c r="S106" s="125"/>
    </row>
    <row r="107" spans="7:19" x14ac:dyDescent="0.25">
      <c r="R107" s="125" t="s">
        <v>134</v>
      </c>
      <c r="S107" s="125">
        <v>3</v>
      </c>
    </row>
    <row r="108" spans="7:19" x14ac:dyDescent="0.25">
      <c r="R108" s="125" t="s">
        <v>135</v>
      </c>
      <c r="S108" s="125"/>
    </row>
    <row r="109" spans="7:19" x14ac:dyDescent="0.25">
      <c r="R109" s="125" t="s">
        <v>523</v>
      </c>
      <c r="S109" s="125">
        <v>3</v>
      </c>
    </row>
    <row r="110" spans="7:19" x14ac:dyDescent="0.25">
      <c r="R110" s="125" t="s">
        <v>524</v>
      </c>
      <c r="S110" s="125"/>
    </row>
    <row r="111" spans="7:19" x14ac:dyDescent="0.25">
      <c r="R111" s="125" t="s">
        <v>136</v>
      </c>
      <c r="S111" s="125">
        <v>4</v>
      </c>
    </row>
    <row r="112" spans="7:19" x14ac:dyDescent="0.25">
      <c r="R112" s="125" t="s">
        <v>137</v>
      </c>
      <c r="S112" s="125">
        <v>4</v>
      </c>
    </row>
    <row r="113" spans="7:19" x14ac:dyDescent="0.25">
      <c r="R113" s="125" t="s">
        <v>138</v>
      </c>
      <c r="S113" s="125">
        <v>2</v>
      </c>
    </row>
    <row r="114" spans="7:19" x14ac:dyDescent="0.25">
      <c r="R114" s="125" t="s">
        <v>139</v>
      </c>
      <c r="S114" s="125"/>
    </row>
    <row r="115" spans="7:19" x14ac:dyDescent="0.25">
      <c r="R115" s="125" t="s">
        <v>140</v>
      </c>
      <c r="S115" s="125"/>
    </row>
    <row r="116" spans="7:19" x14ac:dyDescent="0.25">
      <c r="R116" s="125" t="s">
        <v>141</v>
      </c>
      <c r="S116" s="125"/>
    </row>
    <row r="117" spans="7:19" x14ac:dyDescent="0.25">
      <c r="R117" s="125" t="s">
        <v>142</v>
      </c>
      <c r="S117" s="125">
        <v>4</v>
      </c>
    </row>
    <row r="118" spans="7:19" x14ac:dyDescent="0.25">
      <c r="R118" s="125" t="s">
        <v>143</v>
      </c>
      <c r="S118" s="125"/>
    </row>
    <row r="119" spans="7:19" x14ac:dyDescent="0.25">
      <c r="R119" s="125" t="s">
        <v>144</v>
      </c>
      <c r="S119" s="125"/>
    </row>
    <row r="120" spans="7:19" x14ac:dyDescent="0.25">
      <c r="R120" s="125" t="s">
        <v>145</v>
      </c>
      <c r="S120" s="125"/>
    </row>
    <row r="121" spans="7:19" x14ac:dyDescent="0.25">
      <c r="R121" s="125" t="s">
        <v>146</v>
      </c>
      <c r="S121" s="125">
        <v>4</v>
      </c>
    </row>
    <row r="122" spans="7:19" x14ac:dyDescent="0.25">
      <c r="R122" s="125" t="s">
        <v>147</v>
      </c>
      <c r="S122" s="125"/>
    </row>
    <row r="123" spans="7:19" x14ac:dyDescent="0.25">
      <c r="H123" s="119"/>
      <c r="I123" s="149"/>
      <c r="J123" s="149"/>
      <c r="R123" s="125" t="s">
        <v>525</v>
      </c>
      <c r="S123" s="125"/>
    </row>
    <row r="124" spans="7:19" x14ac:dyDescent="0.25">
      <c r="G124" s="65"/>
      <c r="J124" s="148"/>
      <c r="R124" s="125" t="s">
        <v>148</v>
      </c>
      <c r="S124" s="125">
        <v>1</v>
      </c>
    </row>
    <row r="125" spans="7:19" x14ac:dyDescent="0.25">
      <c r="R125" s="125" t="s">
        <v>149</v>
      </c>
      <c r="S125" s="125"/>
    </row>
    <row r="126" spans="7:19" x14ac:dyDescent="0.25">
      <c r="R126" s="125" t="s">
        <v>150</v>
      </c>
      <c r="S126" s="125">
        <v>5</v>
      </c>
    </row>
    <row r="127" spans="7:19" x14ac:dyDescent="0.25">
      <c r="R127" s="125" t="s">
        <v>526</v>
      </c>
      <c r="S127" s="125">
        <v>1</v>
      </c>
    </row>
    <row r="128" spans="7:19" x14ac:dyDescent="0.25">
      <c r="R128" s="125" t="s">
        <v>151</v>
      </c>
      <c r="S128" s="125">
        <v>2</v>
      </c>
    </row>
    <row r="129" spans="7:19" x14ac:dyDescent="0.25">
      <c r="R129" s="125" t="s">
        <v>152</v>
      </c>
      <c r="S129" s="125"/>
    </row>
    <row r="130" spans="7:19" x14ac:dyDescent="0.25">
      <c r="R130" s="125" t="s">
        <v>153</v>
      </c>
      <c r="S130" s="125"/>
    </row>
    <row r="131" spans="7:19" x14ac:dyDescent="0.25">
      <c r="R131" s="125" t="s">
        <v>154</v>
      </c>
      <c r="S131" s="125">
        <v>2</v>
      </c>
    </row>
    <row r="132" spans="7:19" x14ac:dyDescent="0.25">
      <c r="R132" s="125" t="s">
        <v>155</v>
      </c>
      <c r="S132" s="125">
        <v>2</v>
      </c>
    </row>
    <row r="133" spans="7:19" x14ac:dyDescent="0.25">
      <c r="G133" s="121"/>
      <c r="H133" s="121" t="str">
        <f>E7</f>
        <v>CG 06</v>
      </c>
      <c r="I133" s="150"/>
      <c r="J133" s="150"/>
      <c r="R133" s="125" t="s">
        <v>156</v>
      </c>
      <c r="S133" s="125"/>
    </row>
    <row r="134" spans="7:19" x14ac:dyDescent="0.25">
      <c r="G134" s="65" t="s">
        <v>178</v>
      </c>
      <c r="H134" s="117" t="s">
        <v>179</v>
      </c>
      <c r="I134" s="147" t="s">
        <v>461</v>
      </c>
      <c r="J134" s="148" t="s">
        <v>462</v>
      </c>
      <c r="R134" s="125" t="s">
        <v>157</v>
      </c>
      <c r="S134" s="125"/>
    </row>
    <row r="135" spans="7:19" x14ac:dyDescent="0.25">
      <c r="G135" s="117" t="s">
        <v>650</v>
      </c>
      <c r="H135" s="117" t="s">
        <v>651</v>
      </c>
      <c r="R135" s="125" t="s">
        <v>158</v>
      </c>
      <c r="S135" s="125"/>
    </row>
    <row r="136" spans="7:19" x14ac:dyDescent="0.25">
      <c r="R136" s="125" t="s">
        <v>159</v>
      </c>
      <c r="S136" s="125"/>
    </row>
    <row r="137" spans="7:19" x14ac:dyDescent="0.25">
      <c r="R137" s="125" t="s">
        <v>527</v>
      </c>
      <c r="S137" s="125"/>
    </row>
    <row r="138" spans="7:19" x14ac:dyDescent="0.25">
      <c r="R138" s="125" t="s">
        <v>488</v>
      </c>
      <c r="S138" s="125">
        <v>1</v>
      </c>
    </row>
    <row r="139" spans="7:19" x14ac:dyDescent="0.25">
      <c r="R139" s="125" t="s">
        <v>44</v>
      </c>
      <c r="S139" s="125">
        <v>1</v>
      </c>
    </row>
    <row r="140" spans="7:19" x14ac:dyDescent="0.25">
      <c r="R140" s="125" t="s">
        <v>160</v>
      </c>
      <c r="S140" s="125"/>
    </row>
    <row r="141" spans="7:19" x14ac:dyDescent="0.25">
      <c r="R141" s="125" t="s">
        <v>161</v>
      </c>
      <c r="S141" s="125"/>
    </row>
    <row r="142" spans="7:19" x14ac:dyDescent="0.25">
      <c r="R142" s="125" t="s">
        <v>162</v>
      </c>
      <c r="S142" s="125">
        <v>4</v>
      </c>
    </row>
    <row r="143" spans="7:19" x14ac:dyDescent="0.25">
      <c r="R143" s="125" t="s">
        <v>163</v>
      </c>
      <c r="S143" s="125"/>
    </row>
    <row r="144" spans="7:19" x14ac:dyDescent="0.25">
      <c r="R144" s="125" t="s">
        <v>164</v>
      </c>
      <c r="S144" s="125"/>
    </row>
    <row r="145" spans="1:19" x14ac:dyDescent="0.25">
      <c r="R145" s="125" t="s">
        <v>528</v>
      </c>
      <c r="S145" s="125"/>
    </row>
    <row r="146" spans="1:19" x14ac:dyDescent="0.25">
      <c r="R146" s="125" t="s">
        <v>529</v>
      </c>
      <c r="S146" s="125"/>
    </row>
    <row r="147" spans="1:19" x14ac:dyDescent="0.25">
      <c r="R147" s="125" t="s">
        <v>165</v>
      </c>
      <c r="S147" s="125"/>
    </row>
    <row r="148" spans="1:19" x14ac:dyDescent="0.25">
      <c r="R148" s="125" t="s">
        <v>530</v>
      </c>
      <c r="S148" s="125"/>
    </row>
    <row r="149" spans="1:19" x14ac:dyDescent="0.25">
      <c r="R149" s="125" t="s">
        <v>166</v>
      </c>
      <c r="S149" s="125"/>
    </row>
    <row r="150" spans="1:19" x14ac:dyDescent="0.25">
      <c r="R150" s="125" t="s">
        <v>167</v>
      </c>
      <c r="S150" s="125"/>
    </row>
    <row r="151" spans="1:19" x14ac:dyDescent="0.25">
      <c r="R151" s="125" t="s">
        <v>168</v>
      </c>
      <c r="S151" s="125"/>
    </row>
    <row r="152" spans="1:19" x14ac:dyDescent="0.25">
      <c r="R152" s="125" t="s">
        <v>169</v>
      </c>
      <c r="S152" s="125"/>
    </row>
    <row r="153" spans="1:19" x14ac:dyDescent="0.25">
      <c r="R153" s="125" t="s">
        <v>170</v>
      </c>
      <c r="S153" s="125"/>
    </row>
    <row r="154" spans="1:19" x14ac:dyDescent="0.25">
      <c r="A154" s="34"/>
      <c r="B154" s="34"/>
      <c r="C154" s="34"/>
      <c r="D154" s="34"/>
      <c r="E154" s="34"/>
      <c r="F154" s="34"/>
      <c r="K154" s="34"/>
      <c r="L154" s="34"/>
      <c r="M154" s="6"/>
      <c r="N154" s="6"/>
      <c r="P154" s="6"/>
      <c r="R154" s="125" t="s">
        <v>171</v>
      </c>
      <c r="S154" s="125"/>
    </row>
    <row r="155" spans="1:19" x14ac:dyDescent="0.25">
      <c r="A155" s="35"/>
      <c r="B155" s="6"/>
      <c r="C155" s="6"/>
      <c r="D155" s="35"/>
      <c r="E155" s="35"/>
      <c r="F155" s="6"/>
      <c r="K155" s="6"/>
      <c r="L155" s="6"/>
      <c r="M155" s="6"/>
      <c r="N155" s="6"/>
      <c r="P155" s="6"/>
      <c r="R155" s="125" t="s">
        <v>172</v>
      </c>
      <c r="S155" s="125">
        <v>1</v>
      </c>
    </row>
    <row r="156" spans="1:19" x14ac:dyDescent="0.25">
      <c r="A156" s="6"/>
      <c r="B156" s="6"/>
      <c r="C156" s="6"/>
      <c r="D156" s="6"/>
      <c r="E156" s="6"/>
      <c r="F156" s="6"/>
      <c r="K156" s="6"/>
      <c r="L156" s="6"/>
      <c r="M156" s="6"/>
      <c r="N156" s="6"/>
      <c r="P156" s="6"/>
      <c r="R156" s="125" t="s">
        <v>173</v>
      </c>
      <c r="S156" s="125"/>
    </row>
    <row r="157" spans="1:19" x14ac:dyDescent="0.25">
      <c r="A157" s="6"/>
      <c r="B157" s="6"/>
      <c r="C157" s="6"/>
      <c r="D157" s="6"/>
      <c r="E157" s="6"/>
      <c r="F157" s="6"/>
      <c r="K157" s="6"/>
      <c r="L157" s="6"/>
      <c r="M157" s="6"/>
      <c r="N157" s="6"/>
      <c r="P157" s="6"/>
      <c r="R157" s="125"/>
      <c r="S157" s="8"/>
    </row>
    <row r="158" spans="1:19" x14ac:dyDescent="0.25">
      <c r="A158" s="6"/>
      <c r="B158" s="6"/>
      <c r="C158" s="6"/>
      <c r="D158" s="6"/>
      <c r="E158" s="6"/>
      <c r="F158" s="6"/>
      <c r="K158" s="6"/>
      <c r="L158" s="6"/>
      <c r="M158" s="6"/>
      <c r="N158" s="6"/>
      <c r="P158" s="6"/>
      <c r="R158" s="8"/>
      <c r="S158" s="8"/>
    </row>
    <row r="159" spans="1:19" x14ac:dyDescent="0.25">
      <c r="A159" s="6"/>
      <c r="B159" s="6"/>
      <c r="C159" s="6"/>
      <c r="D159" s="6"/>
      <c r="E159" s="6"/>
      <c r="F159" s="6"/>
      <c r="K159" s="6"/>
      <c r="L159" s="6"/>
      <c r="M159" s="6"/>
      <c r="N159" s="6"/>
      <c r="P159" s="6"/>
      <c r="R159" s="8"/>
      <c r="S159" s="8"/>
    </row>
    <row r="160" spans="1:19" x14ac:dyDescent="0.25">
      <c r="A160" s="6"/>
      <c r="B160" s="6"/>
      <c r="C160" s="6"/>
      <c r="D160" s="6"/>
      <c r="E160" s="6"/>
      <c r="F160" s="6"/>
      <c r="K160" s="6"/>
      <c r="L160" s="6"/>
      <c r="M160" s="6"/>
      <c r="N160" s="6"/>
      <c r="P160" s="6"/>
      <c r="R160" s="8"/>
      <c r="S160" s="8"/>
    </row>
    <row r="161" spans="1:19" x14ac:dyDescent="0.25">
      <c r="A161" s="6"/>
      <c r="B161" s="6"/>
      <c r="C161" s="6"/>
      <c r="D161" s="6"/>
      <c r="E161" s="6"/>
      <c r="F161" s="6"/>
      <c r="K161" s="6"/>
      <c r="L161" s="6"/>
      <c r="M161" s="6"/>
      <c r="N161" s="6"/>
      <c r="P161" s="6"/>
      <c r="R161" s="79" t="s">
        <v>468</v>
      </c>
      <c r="S161" s="8"/>
    </row>
    <row r="162" spans="1:19" x14ac:dyDescent="0.25">
      <c r="A162" s="6"/>
      <c r="B162" s="6"/>
      <c r="C162" s="6"/>
      <c r="D162" s="6"/>
      <c r="E162" s="6"/>
      <c r="F162" s="6"/>
      <c r="K162" s="6"/>
      <c r="L162" s="6"/>
      <c r="M162" s="6"/>
      <c r="N162" s="6"/>
      <c r="P162" s="6"/>
      <c r="R162" s="125" t="s">
        <v>531</v>
      </c>
      <c r="S162" s="8"/>
    </row>
    <row r="163" spans="1:19" x14ac:dyDescent="0.25">
      <c r="A163" s="6"/>
      <c r="B163" s="6"/>
      <c r="C163" s="6"/>
      <c r="D163" s="6"/>
      <c r="E163" s="6"/>
      <c r="F163" s="6"/>
      <c r="K163" s="6"/>
      <c r="L163" s="6"/>
      <c r="M163" s="6"/>
      <c r="N163" s="6"/>
      <c r="P163" s="6"/>
      <c r="R163" s="125" t="s">
        <v>316</v>
      </c>
      <c r="S163" s="8"/>
    </row>
    <row r="164" spans="1:19" x14ac:dyDescent="0.25">
      <c r="A164" s="6"/>
      <c r="B164" s="6"/>
      <c r="C164" s="6"/>
      <c r="D164" s="6"/>
      <c r="E164" s="6"/>
      <c r="F164" s="6"/>
      <c r="K164" s="6"/>
      <c r="L164" s="6"/>
      <c r="M164" s="6"/>
      <c r="N164" s="6"/>
      <c r="P164" s="6"/>
      <c r="R164" s="125" t="s">
        <v>317</v>
      </c>
      <c r="S164" s="8"/>
    </row>
    <row r="165" spans="1:19" x14ac:dyDescent="0.25">
      <c r="A165" s="6"/>
      <c r="B165" s="6"/>
      <c r="C165" s="6"/>
      <c r="D165" s="6"/>
      <c r="E165" s="6"/>
      <c r="F165" s="6"/>
      <c r="K165" s="6"/>
      <c r="L165" s="6"/>
      <c r="M165" s="6"/>
      <c r="N165" s="6"/>
      <c r="P165" s="6"/>
      <c r="R165" s="125" t="s">
        <v>318</v>
      </c>
      <c r="S165" s="8"/>
    </row>
    <row r="166" spans="1:19" x14ac:dyDescent="0.25">
      <c r="A166" s="6"/>
      <c r="B166" s="6"/>
      <c r="C166" s="6"/>
      <c r="D166" s="6"/>
      <c r="E166" s="6"/>
      <c r="F166" s="6"/>
      <c r="G166" s="121"/>
      <c r="H166" s="121">
        <f>E8</f>
        <v>0</v>
      </c>
      <c r="I166" s="150"/>
      <c r="J166" s="150"/>
      <c r="K166" s="6"/>
      <c r="L166" s="6"/>
      <c r="M166" s="6"/>
      <c r="N166" s="6"/>
      <c r="P166" s="6"/>
      <c r="R166" s="125" t="s">
        <v>319</v>
      </c>
      <c r="S166" s="8"/>
    </row>
    <row r="167" spans="1:19" x14ac:dyDescent="0.25">
      <c r="A167" s="6"/>
      <c r="B167" s="6"/>
      <c r="C167" s="6"/>
      <c r="D167" s="6"/>
      <c r="E167" s="6"/>
      <c r="F167" s="6"/>
      <c r="G167" s="65" t="s">
        <v>178</v>
      </c>
      <c r="H167" s="117" t="s">
        <v>179</v>
      </c>
      <c r="I167" s="147" t="s">
        <v>461</v>
      </c>
      <c r="J167" s="148" t="s">
        <v>462</v>
      </c>
      <c r="K167" s="6"/>
      <c r="L167" s="6"/>
      <c r="M167" s="6"/>
      <c r="N167" s="6"/>
      <c r="P167" s="6"/>
      <c r="R167" s="125" t="s">
        <v>320</v>
      </c>
      <c r="S167" s="8"/>
    </row>
    <row r="168" spans="1:19" x14ac:dyDescent="0.25">
      <c r="A168" s="6"/>
      <c r="B168" s="6"/>
      <c r="C168" s="6"/>
      <c r="D168" s="6"/>
      <c r="E168" s="6"/>
      <c r="F168" s="6"/>
      <c r="K168" s="6"/>
      <c r="L168" s="6"/>
      <c r="M168" s="6"/>
      <c r="N168" s="6"/>
      <c r="P168" s="6"/>
      <c r="R168" s="125" t="s">
        <v>321</v>
      </c>
      <c r="S168" s="8"/>
    </row>
    <row r="169" spans="1:19" x14ac:dyDescent="0.25">
      <c r="A169" s="6"/>
      <c r="B169" s="6"/>
      <c r="C169" s="6"/>
      <c r="D169" s="6"/>
      <c r="E169" s="6"/>
      <c r="F169" s="6"/>
      <c r="K169" s="6"/>
      <c r="L169" s="6"/>
      <c r="M169" s="6"/>
      <c r="N169" s="6"/>
      <c r="P169" s="6"/>
      <c r="R169" s="125" t="s">
        <v>322</v>
      </c>
      <c r="S169" s="8"/>
    </row>
    <row r="170" spans="1:19" x14ac:dyDescent="0.25">
      <c r="A170" s="6"/>
      <c r="B170" s="6"/>
      <c r="C170" s="6"/>
      <c r="D170" s="6"/>
      <c r="E170" s="6"/>
      <c r="F170" s="6"/>
      <c r="K170" s="6"/>
      <c r="L170" s="6"/>
      <c r="M170" s="6"/>
      <c r="N170" s="6"/>
      <c r="P170" s="6"/>
      <c r="R170" s="125" t="s">
        <v>323</v>
      </c>
      <c r="S170" s="8"/>
    </row>
    <row r="171" spans="1:19" x14ac:dyDescent="0.25">
      <c r="R171" s="125" t="s">
        <v>532</v>
      </c>
      <c r="S171" s="8"/>
    </row>
    <row r="172" spans="1:19" x14ac:dyDescent="0.25">
      <c r="R172" s="125" t="s">
        <v>324</v>
      </c>
      <c r="S172" s="8"/>
    </row>
    <row r="173" spans="1:19" x14ac:dyDescent="0.25">
      <c r="R173" s="125" t="s">
        <v>325</v>
      </c>
      <c r="S173" s="8"/>
    </row>
    <row r="174" spans="1:19" x14ac:dyDescent="0.25">
      <c r="R174" s="125" t="s">
        <v>326</v>
      </c>
      <c r="S174" s="8"/>
    </row>
    <row r="175" spans="1:19" x14ac:dyDescent="0.25">
      <c r="R175" s="125" t="s">
        <v>327</v>
      </c>
      <c r="S175" s="8"/>
    </row>
    <row r="176" spans="1:19" x14ac:dyDescent="0.25">
      <c r="R176" s="125" t="s">
        <v>328</v>
      </c>
      <c r="S176" s="8"/>
    </row>
    <row r="177" spans="18:19" x14ac:dyDescent="0.25">
      <c r="R177" s="125" t="s">
        <v>329</v>
      </c>
      <c r="S177" s="8"/>
    </row>
    <row r="178" spans="18:19" x14ac:dyDescent="0.25">
      <c r="R178" s="125" t="s">
        <v>330</v>
      </c>
      <c r="S178" s="8"/>
    </row>
    <row r="179" spans="18:19" x14ac:dyDescent="0.25">
      <c r="R179" s="125" t="s">
        <v>331</v>
      </c>
      <c r="S179" s="8"/>
    </row>
    <row r="180" spans="18:19" x14ac:dyDescent="0.25">
      <c r="R180" s="125" t="s">
        <v>332</v>
      </c>
      <c r="S180" s="8"/>
    </row>
    <row r="181" spans="18:19" x14ac:dyDescent="0.25">
      <c r="R181" s="125" t="s">
        <v>533</v>
      </c>
      <c r="S181" s="8"/>
    </row>
    <row r="182" spans="18:19" x14ac:dyDescent="0.25">
      <c r="R182" s="125" t="s">
        <v>333</v>
      </c>
      <c r="S182" s="8"/>
    </row>
    <row r="183" spans="18:19" x14ac:dyDescent="0.25">
      <c r="R183" s="125" t="s">
        <v>334</v>
      </c>
      <c r="S183" s="8"/>
    </row>
    <row r="184" spans="18:19" x14ac:dyDescent="0.25">
      <c r="R184" s="125" t="s">
        <v>335</v>
      </c>
      <c r="S184" s="8"/>
    </row>
    <row r="185" spans="18:19" x14ac:dyDescent="0.25">
      <c r="R185" s="125" t="s">
        <v>336</v>
      </c>
      <c r="S185" s="8"/>
    </row>
    <row r="186" spans="18:19" x14ac:dyDescent="0.25">
      <c r="R186" s="125" t="s">
        <v>534</v>
      </c>
      <c r="S186" s="8"/>
    </row>
    <row r="187" spans="18:19" x14ac:dyDescent="0.25">
      <c r="R187" s="125" t="s">
        <v>337</v>
      </c>
      <c r="S187" s="8"/>
    </row>
    <row r="188" spans="18:19" x14ac:dyDescent="0.25">
      <c r="R188" s="125" t="s">
        <v>338</v>
      </c>
      <c r="S188" s="8"/>
    </row>
    <row r="189" spans="18:19" x14ac:dyDescent="0.25">
      <c r="R189" s="125" t="s">
        <v>339</v>
      </c>
      <c r="S189" s="8"/>
    </row>
    <row r="190" spans="18:19" x14ac:dyDescent="0.25">
      <c r="R190" s="125" t="s">
        <v>340</v>
      </c>
      <c r="S190" s="8"/>
    </row>
    <row r="191" spans="18:19" x14ac:dyDescent="0.25">
      <c r="R191" s="125" t="s">
        <v>535</v>
      </c>
      <c r="S191" s="8"/>
    </row>
    <row r="192" spans="18:19" x14ac:dyDescent="0.25">
      <c r="R192" s="125" t="s">
        <v>341</v>
      </c>
      <c r="S192" s="8"/>
    </row>
    <row r="193" spans="7:19" x14ac:dyDescent="0.25">
      <c r="R193" s="125" t="s">
        <v>342</v>
      </c>
      <c r="S193" s="8"/>
    </row>
    <row r="194" spans="7:19" x14ac:dyDescent="0.25">
      <c r="R194" s="125" t="s">
        <v>343</v>
      </c>
      <c r="S194" s="8"/>
    </row>
    <row r="195" spans="7:19" x14ac:dyDescent="0.25">
      <c r="R195" s="125" t="s">
        <v>344</v>
      </c>
      <c r="S195" s="8"/>
    </row>
    <row r="196" spans="7:19" x14ac:dyDescent="0.25">
      <c r="R196" s="125" t="s">
        <v>345</v>
      </c>
      <c r="S196" s="8"/>
    </row>
    <row r="197" spans="7:19" x14ac:dyDescent="0.25">
      <c r="R197" s="125" t="s">
        <v>346</v>
      </c>
      <c r="S197" s="8"/>
    </row>
    <row r="198" spans="7:19" x14ac:dyDescent="0.25">
      <c r="R198" s="125" t="s">
        <v>347</v>
      </c>
      <c r="S198" s="8"/>
    </row>
    <row r="199" spans="7:19" x14ac:dyDescent="0.25">
      <c r="G199" s="121"/>
      <c r="H199" s="121">
        <f>E9</f>
        <v>0</v>
      </c>
      <c r="I199" s="150"/>
      <c r="J199" s="150"/>
      <c r="R199" s="125" t="s">
        <v>348</v>
      </c>
      <c r="S199" s="8"/>
    </row>
    <row r="200" spans="7:19" x14ac:dyDescent="0.25">
      <c r="G200" s="65" t="s">
        <v>178</v>
      </c>
      <c r="H200" s="118" t="s">
        <v>179</v>
      </c>
      <c r="I200" s="147" t="s">
        <v>461</v>
      </c>
      <c r="J200" s="148" t="s">
        <v>462</v>
      </c>
      <c r="R200" s="125" t="s">
        <v>349</v>
      </c>
      <c r="S200" s="8"/>
    </row>
    <row r="201" spans="7:19" x14ac:dyDescent="0.25">
      <c r="G201" s="118"/>
      <c r="H201" s="118"/>
      <c r="R201" s="125" t="s">
        <v>350</v>
      </c>
      <c r="S201" s="8"/>
    </row>
    <row r="202" spans="7:19" x14ac:dyDescent="0.25">
      <c r="G202" s="118"/>
      <c r="H202" s="118"/>
      <c r="R202" s="125" t="s">
        <v>351</v>
      </c>
      <c r="S202" s="8"/>
    </row>
    <row r="203" spans="7:19" x14ac:dyDescent="0.25">
      <c r="G203" s="118"/>
      <c r="H203" s="118"/>
      <c r="R203" s="125" t="s">
        <v>352</v>
      </c>
      <c r="S203" s="8"/>
    </row>
    <row r="204" spans="7:19" x14ac:dyDescent="0.25">
      <c r="G204" s="118"/>
      <c r="H204" s="118"/>
      <c r="R204" s="125" t="s">
        <v>353</v>
      </c>
      <c r="S204" s="8"/>
    </row>
    <row r="205" spans="7:19" x14ac:dyDescent="0.25">
      <c r="G205" s="118"/>
      <c r="H205" s="118"/>
      <c r="R205" s="125" t="s">
        <v>536</v>
      </c>
      <c r="S205" s="8"/>
    </row>
    <row r="206" spans="7:19" x14ac:dyDescent="0.25">
      <c r="G206" s="118"/>
      <c r="H206" s="118"/>
      <c r="R206" s="125" t="s">
        <v>354</v>
      </c>
      <c r="S206" s="8"/>
    </row>
    <row r="207" spans="7:19" x14ac:dyDescent="0.25">
      <c r="G207" s="118"/>
      <c r="H207" s="118"/>
      <c r="R207" s="125" t="s">
        <v>355</v>
      </c>
      <c r="S207" s="8"/>
    </row>
    <row r="208" spans="7:19" x14ac:dyDescent="0.25">
      <c r="G208" s="118"/>
      <c r="H208" s="118"/>
      <c r="R208" s="125" t="s">
        <v>356</v>
      </c>
      <c r="S208" s="8"/>
    </row>
    <row r="209" spans="7:19" x14ac:dyDescent="0.25">
      <c r="G209" s="118"/>
      <c r="H209" s="118"/>
      <c r="R209" s="125" t="s">
        <v>357</v>
      </c>
      <c r="S209" s="8"/>
    </row>
    <row r="210" spans="7:19" x14ac:dyDescent="0.25">
      <c r="G210" s="118"/>
      <c r="H210" s="118"/>
      <c r="R210" s="125" t="s">
        <v>358</v>
      </c>
      <c r="S210" s="8"/>
    </row>
    <row r="211" spans="7:19" x14ac:dyDescent="0.25">
      <c r="G211" s="118"/>
      <c r="H211" s="118"/>
      <c r="R211" s="125" t="s">
        <v>359</v>
      </c>
      <c r="S211" s="8"/>
    </row>
    <row r="212" spans="7:19" x14ac:dyDescent="0.25">
      <c r="G212" s="118"/>
      <c r="H212" s="118"/>
      <c r="R212" s="125" t="s">
        <v>537</v>
      </c>
      <c r="S212" s="8"/>
    </row>
    <row r="213" spans="7:19" x14ac:dyDescent="0.25">
      <c r="G213" s="118"/>
      <c r="H213" s="118"/>
      <c r="R213" s="125" t="s">
        <v>360</v>
      </c>
      <c r="S213" s="8"/>
    </row>
    <row r="214" spans="7:19" x14ac:dyDescent="0.25">
      <c r="G214" s="118"/>
      <c r="H214" s="118"/>
      <c r="R214" s="125" t="s">
        <v>361</v>
      </c>
      <c r="S214" s="8"/>
    </row>
    <row r="215" spans="7:19" x14ac:dyDescent="0.25">
      <c r="G215" s="118"/>
      <c r="H215" s="118"/>
      <c r="R215" s="125" t="s">
        <v>362</v>
      </c>
      <c r="S215" s="8"/>
    </row>
    <row r="216" spans="7:19" x14ac:dyDescent="0.25">
      <c r="G216" s="118"/>
      <c r="H216" s="118"/>
      <c r="R216" s="125" t="s">
        <v>363</v>
      </c>
      <c r="S216" s="8"/>
    </row>
    <row r="217" spans="7:19" x14ac:dyDescent="0.25">
      <c r="G217" s="118"/>
      <c r="H217" s="118"/>
      <c r="R217" s="125" t="s">
        <v>364</v>
      </c>
      <c r="S217" s="8"/>
    </row>
    <row r="218" spans="7:19" x14ac:dyDescent="0.25">
      <c r="G218" s="118"/>
      <c r="H218" s="118"/>
      <c r="R218" s="125" t="s">
        <v>538</v>
      </c>
      <c r="S218" s="8"/>
    </row>
    <row r="219" spans="7:19" x14ac:dyDescent="0.25">
      <c r="G219" s="118"/>
      <c r="H219" s="118"/>
      <c r="R219" s="125" t="s">
        <v>365</v>
      </c>
      <c r="S219" s="8"/>
    </row>
    <row r="220" spans="7:19" x14ac:dyDescent="0.25">
      <c r="G220" s="118"/>
      <c r="H220" s="118"/>
      <c r="R220" s="125" t="s">
        <v>366</v>
      </c>
      <c r="S220" s="8"/>
    </row>
    <row r="221" spans="7:19" x14ac:dyDescent="0.25">
      <c r="G221" s="118"/>
      <c r="H221" s="118"/>
      <c r="R221" s="125" t="s">
        <v>367</v>
      </c>
      <c r="S221" s="8"/>
    </row>
    <row r="222" spans="7:19" x14ac:dyDescent="0.25">
      <c r="G222" s="118"/>
      <c r="H222" s="118"/>
      <c r="R222" s="125" t="s">
        <v>539</v>
      </c>
      <c r="S222" s="8"/>
    </row>
    <row r="223" spans="7:19" x14ac:dyDescent="0.25">
      <c r="G223" s="118"/>
      <c r="H223" s="118"/>
      <c r="R223" s="125" t="s">
        <v>368</v>
      </c>
      <c r="S223" s="8"/>
    </row>
    <row r="224" spans="7:19" x14ac:dyDescent="0.25">
      <c r="G224" s="118"/>
      <c r="H224" s="118"/>
      <c r="R224" s="125" t="s">
        <v>369</v>
      </c>
      <c r="S224" s="8"/>
    </row>
    <row r="225" spans="7:19" x14ac:dyDescent="0.25">
      <c r="G225" s="118"/>
      <c r="H225" s="118"/>
      <c r="R225" s="125" t="s">
        <v>370</v>
      </c>
      <c r="S225" s="8"/>
    </row>
    <row r="226" spans="7:19" x14ac:dyDescent="0.25">
      <c r="G226" s="118"/>
      <c r="H226" s="118"/>
      <c r="R226" s="125" t="s">
        <v>540</v>
      </c>
      <c r="S226" s="8"/>
    </row>
    <row r="227" spans="7:19" x14ac:dyDescent="0.25">
      <c r="G227" s="118"/>
      <c r="H227" s="118"/>
      <c r="R227" s="125" t="s">
        <v>371</v>
      </c>
      <c r="S227" s="8"/>
    </row>
    <row r="228" spans="7:19" x14ac:dyDescent="0.25">
      <c r="G228" s="118"/>
      <c r="H228" s="118"/>
      <c r="R228" s="125" t="s">
        <v>372</v>
      </c>
      <c r="S228" s="8"/>
    </row>
    <row r="229" spans="7:19" x14ac:dyDescent="0.25">
      <c r="G229" s="118"/>
      <c r="H229" s="118"/>
      <c r="R229" s="125" t="s">
        <v>373</v>
      </c>
      <c r="S229" s="8"/>
    </row>
    <row r="230" spans="7:19" x14ac:dyDescent="0.25">
      <c r="G230" s="118"/>
      <c r="H230" s="118"/>
      <c r="R230" s="125" t="s">
        <v>374</v>
      </c>
      <c r="S230" s="8"/>
    </row>
    <row r="231" spans="7:19" x14ac:dyDescent="0.25">
      <c r="G231" s="118"/>
      <c r="H231" s="118"/>
      <c r="R231" s="125" t="s">
        <v>375</v>
      </c>
      <c r="S231" s="8"/>
    </row>
    <row r="232" spans="7:19" x14ac:dyDescent="0.25">
      <c r="G232" s="121"/>
      <c r="H232" s="121">
        <f>E10</f>
        <v>0</v>
      </c>
      <c r="I232" s="150"/>
      <c r="J232" s="150"/>
      <c r="R232" s="125" t="s">
        <v>376</v>
      </c>
      <c r="S232" s="8"/>
    </row>
    <row r="233" spans="7:19" x14ac:dyDescent="0.25">
      <c r="G233" s="65" t="s">
        <v>178</v>
      </c>
      <c r="H233" s="118" t="s">
        <v>179</v>
      </c>
      <c r="I233" s="147" t="s">
        <v>461</v>
      </c>
      <c r="J233" s="148" t="s">
        <v>462</v>
      </c>
      <c r="R233" s="125" t="s">
        <v>377</v>
      </c>
      <c r="S233" s="8"/>
    </row>
    <row r="234" spans="7:19" x14ac:dyDescent="0.25">
      <c r="G234" s="118"/>
      <c r="H234" s="118"/>
      <c r="R234" s="125" t="s">
        <v>378</v>
      </c>
      <c r="S234" s="8"/>
    </row>
    <row r="235" spans="7:19" x14ac:dyDescent="0.25">
      <c r="G235" s="118"/>
      <c r="H235" s="118"/>
      <c r="R235" s="125" t="s">
        <v>379</v>
      </c>
      <c r="S235" s="8"/>
    </row>
    <row r="236" spans="7:19" x14ac:dyDescent="0.25">
      <c r="G236" s="118"/>
      <c r="H236" s="118"/>
      <c r="R236" s="125" t="s">
        <v>380</v>
      </c>
      <c r="S236" s="8"/>
    </row>
    <row r="237" spans="7:19" x14ac:dyDescent="0.25">
      <c r="G237" s="118"/>
      <c r="H237" s="118"/>
      <c r="R237" s="125" t="s">
        <v>381</v>
      </c>
      <c r="S237" s="8"/>
    </row>
    <row r="238" spans="7:19" x14ac:dyDescent="0.25">
      <c r="G238" s="118"/>
      <c r="H238" s="118"/>
      <c r="R238" s="125" t="s">
        <v>382</v>
      </c>
      <c r="S238" s="8"/>
    </row>
    <row r="239" spans="7:19" x14ac:dyDescent="0.25">
      <c r="G239" s="118"/>
      <c r="H239" s="118"/>
      <c r="R239" s="125" t="s">
        <v>383</v>
      </c>
      <c r="S239" s="8"/>
    </row>
    <row r="240" spans="7:19" x14ac:dyDescent="0.25">
      <c r="G240" s="118"/>
      <c r="H240" s="118"/>
      <c r="R240" s="125" t="s">
        <v>384</v>
      </c>
      <c r="S240" s="8"/>
    </row>
    <row r="241" spans="7:19" x14ac:dyDescent="0.25">
      <c r="G241" s="118"/>
      <c r="H241" s="118"/>
      <c r="R241" s="125" t="s">
        <v>385</v>
      </c>
      <c r="S241" s="8"/>
    </row>
    <row r="242" spans="7:19" x14ac:dyDescent="0.25">
      <c r="G242" s="118"/>
      <c r="H242" s="118"/>
      <c r="R242" s="125" t="s">
        <v>541</v>
      </c>
      <c r="S242" s="8"/>
    </row>
    <row r="243" spans="7:19" x14ac:dyDescent="0.25">
      <c r="G243" s="118"/>
      <c r="H243" s="118"/>
      <c r="R243" s="125" t="s">
        <v>386</v>
      </c>
      <c r="S243" s="8"/>
    </row>
    <row r="244" spans="7:19" x14ac:dyDescent="0.25">
      <c r="G244" s="118"/>
      <c r="H244" s="118"/>
      <c r="R244" s="125" t="s">
        <v>387</v>
      </c>
      <c r="S244" s="8"/>
    </row>
    <row r="245" spans="7:19" x14ac:dyDescent="0.25">
      <c r="G245" s="118"/>
      <c r="H245" s="118"/>
      <c r="R245" s="125" t="s">
        <v>388</v>
      </c>
      <c r="S245" s="8"/>
    </row>
    <row r="246" spans="7:19" x14ac:dyDescent="0.25">
      <c r="G246" s="118"/>
      <c r="H246" s="118"/>
      <c r="R246" s="125" t="s">
        <v>389</v>
      </c>
      <c r="S246" s="8"/>
    </row>
    <row r="247" spans="7:19" x14ac:dyDescent="0.25">
      <c r="G247" s="118"/>
      <c r="H247" s="118"/>
      <c r="R247" s="125" t="s">
        <v>390</v>
      </c>
      <c r="S247" s="8"/>
    </row>
    <row r="248" spans="7:19" x14ac:dyDescent="0.25">
      <c r="G248" s="118"/>
      <c r="H248" s="118"/>
      <c r="R248" s="125" t="s">
        <v>542</v>
      </c>
      <c r="S248" s="8"/>
    </row>
    <row r="249" spans="7:19" x14ac:dyDescent="0.25">
      <c r="G249" s="118"/>
      <c r="H249" s="118"/>
      <c r="R249" s="125" t="s">
        <v>391</v>
      </c>
      <c r="S249" s="8"/>
    </row>
    <row r="250" spans="7:19" x14ac:dyDescent="0.25">
      <c r="G250" s="118"/>
      <c r="H250" s="118"/>
      <c r="R250" s="125" t="s">
        <v>392</v>
      </c>
      <c r="S250" s="8"/>
    </row>
    <row r="251" spans="7:19" x14ac:dyDescent="0.25">
      <c r="G251" s="118"/>
      <c r="H251" s="118"/>
      <c r="R251" s="125" t="s">
        <v>393</v>
      </c>
      <c r="S251" s="8"/>
    </row>
    <row r="252" spans="7:19" x14ac:dyDescent="0.25">
      <c r="G252" s="118"/>
      <c r="H252" s="118"/>
      <c r="R252" s="125" t="s">
        <v>394</v>
      </c>
      <c r="S252" s="8"/>
    </row>
    <row r="253" spans="7:19" x14ac:dyDescent="0.25">
      <c r="G253" s="118"/>
      <c r="H253" s="118"/>
      <c r="R253" s="125" t="s">
        <v>395</v>
      </c>
      <c r="S253" s="8"/>
    </row>
    <row r="254" spans="7:19" x14ac:dyDescent="0.25">
      <c r="G254" s="118"/>
      <c r="H254" s="118"/>
      <c r="R254" s="125" t="s">
        <v>543</v>
      </c>
      <c r="S254" s="8"/>
    </row>
    <row r="255" spans="7:19" x14ac:dyDescent="0.25">
      <c r="G255" s="118"/>
      <c r="H255" s="118"/>
      <c r="R255" s="125" t="s">
        <v>396</v>
      </c>
      <c r="S255" s="8"/>
    </row>
    <row r="256" spans="7:19" x14ac:dyDescent="0.25">
      <c r="G256" s="118"/>
      <c r="H256" s="118"/>
      <c r="R256" s="125" t="s">
        <v>397</v>
      </c>
      <c r="S256" s="8"/>
    </row>
    <row r="257" spans="7:19" x14ac:dyDescent="0.25">
      <c r="G257" s="118"/>
      <c r="H257" s="118"/>
      <c r="R257" s="125" t="s">
        <v>398</v>
      </c>
      <c r="S257" s="8"/>
    </row>
    <row r="258" spans="7:19" x14ac:dyDescent="0.25">
      <c r="G258" s="118"/>
      <c r="H258" s="118"/>
      <c r="R258" s="125" t="s">
        <v>399</v>
      </c>
      <c r="S258" s="8"/>
    </row>
    <row r="259" spans="7:19" x14ac:dyDescent="0.25">
      <c r="G259" s="118"/>
      <c r="H259" s="118"/>
      <c r="R259" s="125" t="s">
        <v>400</v>
      </c>
      <c r="S259" s="8"/>
    </row>
    <row r="260" spans="7:19" x14ac:dyDescent="0.25">
      <c r="G260" s="118"/>
      <c r="H260" s="118"/>
      <c r="R260" s="125" t="s">
        <v>401</v>
      </c>
      <c r="S260" s="8"/>
    </row>
    <row r="261" spans="7:19" x14ac:dyDescent="0.25">
      <c r="G261" s="118"/>
      <c r="H261" s="118"/>
      <c r="R261" s="125" t="s">
        <v>402</v>
      </c>
      <c r="S261" s="8"/>
    </row>
    <row r="262" spans="7:19" x14ac:dyDescent="0.25">
      <c r="G262" s="118"/>
      <c r="H262" s="118"/>
      <c r="R262" s="125" t="s">
        <v>403</v>
      </c>
      <c r="S262" s="8"/>
    </row>
    <row r="263" spans="7:19" x14ac:dyDescent="0.25">
      <c r="G263" s="118"/>
      <c r="H263" s="118"/>
      <c r="R263" s="125" t="s">
        <v>404</v>
      </c>
      <c r="S263" s="8"/>
    </row>
    <row r="264" spans="7:19" x14ac:dyDescent="0.25">
      <c r="G264" s="118"/>
      <c r="H264" s="118"/>
      <c r="R264" s="125" t="s">
        <v>405</v>
      </c>
      <c r="S264" s="8"/>
    </row>
    <row r="265" spans="7:19" x14ac:dyDescent="0.25">
      <c r="G265" s="121"/>
      <c r="H265" s="121">
        <f>E11</f>
        <v>0</v>
      </c>
      <c r="I265" s="150"/>
      <c r="J265" s="150"/>
      <c r="R265" s="125" t="s">
        <v>406</v>
      </c>
      <c r="S265" s="8"/>
    </row>
    <row r="266" spans="7:19" x14ac:dyDescent="0.25">
      <c r="G266" s="65" t="s">
        <v>178</v>
      </c>
      <c r="H266" s="118" t="s">
        <v>179</v>
      </c>
      <c r="I266" s="147" t="s">
        <v>461</v>
      </c>
      <c r="J266" s="148" t="s">
        <v>462</v>
      </c>
      <c r="R266" s="125" t="s">
        <v>407</v>
      </c>
      <c r="S266" s="8"/>
    </row>
    <row r="267" spans="7:19" x14ac:dyDescent="0.25">
      <c r="G267" s="118"/>
      <c r="H267" s="118"/>
      <c r="R267" s="125" t="s">
        <v>408</v>
      </c>
      <c r="S267" s="8"/>
    </row>
    <row r="268" spans="7:19" x14ac:dyDescent="0.25">
      <c r="G268" s="118"/>
      <c r="H268" s="118"/>
      <c r="R268" s="125" t="s">
        <v>409</v>
      </c>
      <c r="S268" s="8"/>
    </row>
    <row r="269" spans="7:19" x14ac:dyDescent="0.25">
      <c r="G269" s="118"/>
      <c r="H269" s="118"/>
      <c r="R269" s="125" t="s">
        <v>544</v>
      </c>
      <c r="S269" s="8"/>
    </row>
    <row r="270" spans="7:19" x14ac:dyDescent="0.25">
      <c r="G270" s="118"/>
      <c r="H270" s="118"/>
      <c r="R270" s="125" t="s">
        <v>545</v>
      </c>
      <c r="S270" s="8"/>
    </row>
    <row r="271" spans="7:19" x14ac:dyDescent="0.25">
      <c r="G271" s="118"/>
      <c r="H271" s="118"/>
      <c r="R271" s="125" t="s">
        <v>410</v>
      </c>
      <c r="S271" s="8"/>
    </row>
    <row r="272" spans="7:19" x14ac:dyDescent="0.25">
      <c r="G272" s="118"/>
      <c r="H272" s="118"/>
      <c r="R272" s="125" t="s">
        <v>411</v>
      </c>
      <c r="S272" s="8"/>
    </row>
    <row r="273" spans="7:19" x14ac:dyDescent="0.25">
      <c r="G273" s="118"/>
      <c r="H273" s="118"/>
      <c r="R273" s="125" t="s">
        <v>546</v>
      </c>
      <c r="S273" s="8"/>
    </row>
    <row r="274" spans="7:19" x14ac:dyDescent="0.25">
      <c r="G274" s="118"/>
      <c r="H274" s="118"/>
      <c r="R274" s="125" t="s">
        <v>412</v>
      </c>
      <c r="S274" s="8"/>
    </row>
    <row r="275" spans="7:19" x14ac:dyDescent="0.25">
      <c r="G275" s="118"/>
      <c r="H275" s="118"/>
      <c r="R275" s="125" t="s">
        <v>413</v>
      </c>
      <c r="S275" s="8"/>
    </row>
    <row r="276" spans="7:19" x14ac:dyDescent="0.25">
      <c r="G276" s="118"/>
      <c r="H276" s="118"/>
      <c r="R276" s="125" t="s">
        <v>414</v>
      </c>
      <c r="S276" s="8"/>
    </row>
    <row r="277" spans="7:19" x14ac:dyDescent="0.25">
      <c r="G277" s="118"/>
      <c r="H277" s="118"/>
      <c r="R277" s="125" t="s">
        <v>415</v>
      </c>
      <c r="S277" s="8"/>
    </row>
    <row r="278" spans="7:19" x14ac:dyDescent="0.25">
      <c r="G278" s="118"/>
      <c r="H278" s="118"/>
      <c r="R278" s="125" t="s">
        <v>416</v>
      </c>
      <c r="S278" s="8"/>
    </row>
    <row r="279" spans="7:19" x14ac:dyDescent="0.25">
      <c r="G279" s="118"/>
      <c r="H279" s="118"/>
      <c r="R279" s="125" t="s">
        <v>417</v>
      </c>
      <c r="S279" s="8"/>
    </row>
    <row r="280" spans="7:19" x14ac:dyDescent="0.25">
      <c r="G280" s="118"/>
      <c r="H280" s="118"/>
      <c r="R280" s="125" t="s">
        <v>418</v>
      </c>
      <c r="S280" s="8"/>
    </row>
    <row r="281" spans="7:19" x14ac:dyDescent="0.25">
      <c r="G281" s="118"/>
      <c r="H281" s="118"/>
      <c r="R281" s="125" t="s">
        <v>419</v>
      </c>
      <c r="S281" s="8"/>
    </row>
    <row r="282" spans="7:19" x14ac:dyDescent="0.25">
      <c r="G282" s="118"/>
      <c r="H282" s="118"/>
      <c r="R282" s="125" t="s">
        <v>420</v>
      </c>
      <c r="S282" s="8"/>
    </row>
    <row r="283" spans="7:19" x14ac:dyDescent="0.25">
      <c r="G283" s="118"/>
      <c r="H283" s="118"/>
      <c r="R283" s="125" t="s">
        <v>421</v>
      </c>
      <c r="S283" s="8"/>
    </row>
    <row r="284" spans="7:19" x14ac:dyDescent="0.25">
      <c r="G284" s="118"/>
      <c r="H284" s="118"/>
      <c r="R284" s="125" t="s">
        <v>422</v>
      </c>
      <c r="S284" s="8"/>
    </row>
    <row r="285" spans="7:19" x14ac:dyDescent="0.25">
      <c r="G285" s="118"/>
      <c r="H285" s="118"/>
      <c r="R285" s="125" t="s">
        <v>423</v>
      </c>
      <c r="S285" s="8"/>
    </row>
    <row r="286" spans="7:19" x14ac:dyDescent="0.25">
      <c r="G286" s="118"/>
      <c r="H286" s="118"/>
      <c r="R286" s="125" t="s">
        <v>424</v>
      </c>
      <c r="S286" s="8"/>
    </row>
    <row r="287" spans="7:19" x14ac:dyDescent="0.25">
      <c r="G287" s="118"/>
      <c r="H287" s="118"/>
      <c r="R287" s="125" t="s">
        <v>425</v>
      </c>
      <c r="S287" s="8"/>
    </row>
    <row r="288" spans="7:19" x14ac:dyDescent="0.25">
      <c r="G288" s="118"/>
      <c r="H288" s="118"/>
      <c r="R288" s="125" t="s">
        <v>426</v>
      </c>
      <c r="S288" s="8"/>
    </row>
    <row r="289" spans="7:19" x14ac:dyDescent="0.25">
      <c r="G289" s="118"/>
      <c r="H289" s="118"/>
      <c r="R289" s="125" t="s">
        <v>427</v>
      </c>
      <c r="S289" s="8"/>
    </row>
    <row r="290" spans="7:19" x14ac:dyDescent="0.25">
      <c r="G290" s="118"/>
      <c r="H290" s="118"/>
      <c r="R290" s="125" t="s">
        <v>428</v>
      </c>
      <c r="S290" s="8"/>
    </row>
    <row r="291" spans="7:19" x14ac:dyDescent="0.25">
      <c r="G291" s="118"/>
      <c r="H291" s="118"/>
      <c r="R291" s="125" t="s">
        <v>429</v>
      </c>
      <c r="S291" s="8"/>
    </row>
    <row r="292" spans="7:19" x14ac:dyDescent="0.25">
      <c r="G292" s="118"/>
      <c r="H292" s="118"/>
      <c r="R292" s="125" t="s">
        <v>430</v>
      </c>
      <c r="S292" s="8"/>
    </row>
    <row r="293" spans="7:19" x14ac:dyDescent="0.25">
      <c r="G293" s="118"/>
      <c r="H293" s="118"/>
      <c r="R293" s="125" t="s">
        <v>431</v>
      </c>
      <c r="S293" s="8"/>
    </row>
    <row r="294" spans="7:19" x14ac:dyDescent="0.25">
      <c r="G294" s="118"/>
      <c r="H294" s="118"/>
      <c r="R294" s="125" t="s">
        <v>432</v>
      </c>
      <c r="S294" s="8"/>
    </row>
    <row r="295" spans="7:19" x14ac:dyDescent="0.25">
      <c r="G295" s="118"/>
      <c r="H295" s="118"/>
      <c r="R295" s="125" t="s">
        <v>433</v>
      </c>
      <c r="S295" s="8"/>
    </row>
    <row r="296" spans="7:19" x14ac:dyDescent="0.25">
      <c r="G296" s="118"/>
      <c r="H296" s="118"/>
      <c r="R296" s="125" t="s">
        <v>434</v>
      </c>
      <c r="S296" s="8"/>
    </row>
    <row r="297" spans="7:19" x14ac:dyDescent="0.25">
      <c r="G297" s="118"/>
      <c r="H297" s="118"/>
      <c r="R297" s="125" t="s">
        <v>435</v>
      </c>
      <c r="S297" s="8"/>
    </row>
    <row r="298" spans="7:19" x14ac:dyDescent="0.25">
      <c r="G298" s="121"/>
      <c r="H298" s="121">
        <f>E12</f>
        <v>0</v>
      </c>
      <c r="I298" s="150"/>
      <c r="J298" s="150"/>
      <c r="R298" s="125" t="s">
        <v>436</v>
      </c>
      <c r="S298" s="8"/>
    </row>
    <row r="299" spans="7:19" x14ac:dyDescent="0.25">
      <c r="G299" s="65" t="s">
        <v>178</v>
      </c>
      <c r="H299" s="118" t="s">
        <v>179</v>
      </c>
      <c r="I299" s="147" t="s">
        <v>461</v>
      </c>
      <c r="J299" s="148" t="s">
        <v>462</v>
      </c>
      <c r="R299" s="125" t="s">
        <v>437</v>
      </c>
      <c r="S299" s="8"/>
    </row>
    <row r="300" spans="7:19" x14ac:dyDescent="0.25">
      <c r="G300" s="118"/>
      <c r="H300" s="118"/>
      <c r="R300" s="125" t="s">
        <v>438</v>
      </c>
      <c r="S300" s="8"/>
    </row>
    <row r="301" spans="7:19" x14ac:dyDescent="0.25">
      <c r="G301" s="118"/>
      <c r="H301" s="118"/>
      <c r="R301" s="125" t="s">
        <v>547</v>
      </c>
      <c r="S301" s="8"/>
    </row>
    <row r="302" spans="7:19" x14ac:dyDescent="0.25">
      <c r="G302" s="118"/>
      <c r="H302" s="118"/>
      <c r="R302" s="125" t="s">
        <v>439</v>
      </c>
      <c r="S302" s="8"/>
    </row>
    <row r="303" spans="7:19" x14ac:dyDescent="0.25">
      <c r="G303" s="118"/>
      <c r="H303" s="118"/>
      <c r="R303" s="125" t="s">
        <v>440</v>
      </c>
      <c r="S303" s="8"/>
    </row>
    <row r="304" spans="7:19" x14ac:dyDescent="0.25">
      <c r="G304" s="118"/>
      <c r="H304" s="118"/>
      <c r="R304" s="125" t="s">
        <v>441</v>
      </c>
      <c r="S304" s="8"/>
    </row>
    <row r="305" spans="7:19" x14ac:dyDescent="0.25">
      <c r="G305" s="118"/>
      <c r="H305" s="118"/>
      <c r="R305" s="125" t="s">
        <v>548</v>
      </c>
      <c r="S305" s="8"/>
    </row>
    <row r="306" spans="7:19" x14ac:dyDescent="0.25">
      <c r="G306" s="118"/>
      <c r="H306" s="118"/>
      <c r="R306" s="125" t="s">
        <v>442</v>
      </c>
      <c r="S306" s="8"/>
    </row>
    <row r="307" spans="7:19" x14ac:dyDescent="0.25">
      <c r="G307" s="118"/>
      <c r="H307" s="118"/>
      <c r="R307" s="125" t="s">
        <v>443</v>
      </c>
      <c r="S307" s="8"/>
    </row>
    <row r="308" spans="7:19" x14ac:dyDescent="0.25">
      <c r="G308" s="118"/>
      <c r="H308" s="118"/>
      <c r="R308" s="125" t="s">
        <v>444</v>
      </c>
      <c r="S308" s="8"/>
    </row>
    <row r="309" spans="7:19" x14ac:dyDescent="0.25">
      <c r="G309" s="118"/>
      <c r="H309" s="118"/>
      <c r="R309" s="125" t="s">
        <v>445</v>
      </c>
      <c r="S309" s="8"/>
    </row>
    <row r="310" spans="7:19" x14ac:dyDescent="0.25">
      <c r="G310" s="118"/>
      <c r="H310" s="118"/>
      <c r="R310" s="125" t="s">
        <v>549</v>
      </c>
      <c r="S310" s="8"/>
    </row>
    <row r="311" spans="7:19" x14ac:dyDescent="0.25">
      <c r="G311" s="118"/>
      <c r="H311" s="118"/>
      <c r="R311" s="125" t="s">
        <v>550</v>
      </c>
      <c r="S311" s="8"/>
    </row>
    <row r="312" spans="7:19" x14ac:dyDescent="0.25">
      <c r="G312" s="118"/>
      <c r="H312" s="118"/>
      <c r="R312" s="125" t="s">
        <v>446</v>
      </c>
      <c r="S312" s="8"/>
    </row>
    <row r="313" spans="7:19" x14ac:dyDescent="0.25">
      <c r="G313" s="118"/>
      <c r="H313" s="118"/>
      <c r="R313" s="125" t="s">
        <v>447</v>
      </c>
      <c r="S313" s="8"/>
    </row>
    <row r="314" spans="7:19" x14ac:dyDescent="0.25">
      <c r="G314" s="118"/>
      <c r="H314" s="118"/>
      <c r="R314" s="125" t="s">
        <v>448</v>
      </c>
      <c r="S314" s="8"/>
    </row>
    <row r="315" spans="7:19" x14ac:dyDescent="0.25">
      <c r="G315" s="118"/>
      <c r="H315" s="118"/>
      <c r="R315" s="125" t="s">
        <v>449</v>
      </c>
      <c r="S315" s="8"/>
    </row>
    <row r="316" spans="7:19" x14ac:dyDescent="0.25">
      <c r="G316" s="118"/>
      <c r="H316" s="118"/>
      <c r="R316" s="125" t="s">
        <v>450</v>
      </c>
      <c r="S316" s="8"/>
    </row>
    <row r="317" spans="7:19" x14ac:dyDescent="0.25">
      <c r="G317" s="118"/>
      <c r="H317" s="118"/>
      <c r="R317" s="125" t="s">
        <v>451</v>
      </c>
      <c r="S317" s="8"/>
    </row>
    <row r="318" spans="7:19" x14ac:dyDescent="0.25">
      <c r="G318" s="118"/>
      <c r="H318" s="118"/>
      <c r="R318" s="125" t="s">
        <v>452</v>
      </c>
      <c r="S318" s="8"/>
    </row>
    <row r="319" spans="7:19" x14ac:dyDescent="0.25">
      <c r="G319" s="118"/>
      <c r="H319" s="118"/>
      <c r="R319" s="125" t="s">
        <v>453</v>
      </c>
      <c r="S319" s="8"/>
    </row>
    <row r="320" spans="7:19" x14ac:dyDescent="0.25">
      <c r="G320" s="118"/>
      <c r="H320" s="118"/>
      <c r="R320" s="125" t="s">
        <v>454</v>
      </c>
      <c r="S320" s="8"/>
    </row>
    <row r="321" spans="7:19" x14ac:dyDescent="0.25">
      <c r="G321" s="118"/>
      <c r="H321" s="118"/>
      <c r="R321" s="125" t="s">
        <v>455</v>
      </c>
      <c r="S321" s="8"/>
    </row>
    <row r="322" spans="7:19" x14ac:dyDescent="0.25">
      <c r="G322" s="118"/>
      <c r="H322" s="118"/>
      <c r="R322" s="125" t="s">
        <v>456</v>
      </c>
      <c r="S322" s="8"/>
    </row>
    <row r="323" spans="7:19" x14ac:dyDescent="0.25">
      <c r="G323" s="118"/>
      <c r="H323" s="118"/>
      <c r="R323" s="125" t="s">
        <v>551</v>
      </c>
      <c r="S323" s="8"/>
    </row>
    <row r="324" spans="7:19" x14ac:dyDescent="0.25">
      <c r="G324" s="118"/>
      <c r="H324" s="118"/>
      <c r="R324" s="125" t="s">
        <v>457</v>
      </c>
      <c r="S324" s="8"/>
    </row>
    <row r="325" spans="7:19" x14ac:dyDescent="0.25">
      <c r="G325" s="118"/>
      <c r="H325" s="118"/>
      <c r="R325" s="8"/>
      <c r="S325" s="8"/>
    </row>
    <row r="326" spans="7:19" x14ac:dyDescent="0.25">
      <c r="G326" s="118"/>
      <c r="H326" s="118"/>
      <c r="R326" s="79" t="s">
        <v>469</v>
      </c>
      <c r="S326" s="8"/>
    </row>
    <row r="327" spans="7:19" x14ac:dyDescent="0.25">
      <c r="G327" s="118"/>
      <c r="H327" s="118"/>
      <c r="R327" s="125" t="s">
        <v>209</v>
      </c>
      <c r="S327" s="8"/>
    </row>
    <row r="328" spans="7:19" x14ac:dyDescent="0.25">
      <c r="G328" s="118"/>
      <c r="H328" s="118"/>
      <c r="R328" s="125" t="s">
        <v>210</v>
      </c>
      <c r="S328" s="8">
        <v>4</v>
      </c>
    </row>
    <row r="329" spans="7:19" x14ac:dyDescent="0.25">
      <c r="G329" s="118"/>
      <c r="H329" s="118"/>
      <c r="R329" s="125" t="s">
        <v>211</v>
      </c>
      <c r="S329" s="8"/>
    </row>
    <row r="330" spans="7:19" x14ac:dyDescent="0.25">
      <c r="G330" s="118"/>
      <c r="H330" s="118"/>
      <c r="R330" s="125" t="s">
        <v>212</v>
      </c>
      <c r="S330" s="8"/>
    </row>
    <row r="331" spans="7:19" x14ac:dyDescent="0.25">
      <c r="G331" s="121"/>
      <c r="H331" s="121">
        <f>E13</f>
        <v>0</v>
      </c>
      <c r="I331" s="150"/>
      <c r="J331" s="150"/>
      <c r="R331" s="125" t="s">
        <v>213</v>
      </c>
      <c r="S331" s="8">
        <v>4</v>
      </c>
    </row>
    <row r="332" spans="7:19" x14ac:dyDescent="0.25">
      <c r="G332" s="65" t="s">
        <v>178</v>
      </c>
      <c r="H332" s="118" t="s">
        <v>179</v>
      </c>
      <c r="I332" s="147" t="s">
        <v>461</v>
      </c>
      <c r="J332" s="148" t="s">
        <v>462</v>
      </c>
      <c r="R332" s="125" t="s">
        <v>214</v>
      </c>
      <c r="S332" s="8"/>
    </row>
    <row r="333" spans="7:19" x14ac:dyDescent="0.25">
      <c r="G333" s="118"/>
      <c r="H333" s="118"/>
      <c r="R333" s="125" t="s">
        <v>215</v>
      </c>
      <c r="S333" s="8">
        <v>4</v>
      </c>
    </row>
    <row r="334" spans="7:19" x14ac:dyDescent="0.25">
      <c r="G334" s="118"/>
      <c r="H334" s="118"/>
      <c r="R334" s="125" t="s">
        <v>216</v>
      </c>
      <c r="S334" s="8"/>
    </row>
    <row r="335" spans="7:19" x14ac:dyDescent="0.25">
      <c r="G335" s="118"/>
      <c r="H335" s="118"/>
      <c r="R335" s="125" t="s">
        <v>552</v>
      </c>
      <c r="S335" s="8"/>
    </row>
    <row r="336" spans="7:19" x14ac:dyDescent="0.25">
      <c r="G336" s="118"/>
      <c r="H336" s="118"/>
      <c r="R336" s="125" t="s">
        <v>217</v>
      </c>
      <c r="S336" s="8"/>
    </row>
    <row r="337" spans="7:19" x14ac:dyDescent="0.25">
      <c r="G337" s="118"/>
      <c r="H337" s="118"/>
      <c r="R337" s="125" t="s">
        <v>553</v>
      </c>
      <c r="S337" s="8"/>
    </row>
    <row r="338" spans="7:19" x14ac:dyDescent="0.25">
      <c r="G338" s="118"/>
      <c r="H338" s="118"/>
      <c r="R338" s="125" t="s">
        <v>218</v>
      </c>
      <c r="S338" s="8"/>
    </row>
    <row r="339" spans="7:19" x14ac:dyDescent="0.25">
      <c r="G339" s="118"/>
      <c r="H339" s="118"/>
      <c r="R339" s="125" t="s">
        <v>219</v>
      </c>
      <c r="S339" s="8"/>
    </row>
    <row r="340" spans="7:19" x14ac:dyDescent="0.25">
      <c r="G340" s="118"/>
      <c r="H340" s="118"/>
      <c r="R340" s="125" t="s">
        <v>220</v>
      </c>
      <c r="S340" s="8"/>
    </row>
    <row r="341" spans="7:19" x14ac:dyDescent="0.25">
      <c r="G341" s="118"/>
      <c r="H341" s="118"/>
      <c r="R341" s="125" t="s">
        <v>221</v>
      </c>
      <c r="S341" s="8"/>
    </row>
    <row r="342" spans="7:19" x14ac:dyDescent="0.25">
      <c r="G342" s="118"/>
      <c r="H342" s="118"/>
      <c r="R342" s="125" t="s">
        <v>554</v>
      </c>
      <c r="S342" s="8"/>
    </row>
    <row r="343" spans="7:19" x14ac:dyDescent="0.25">
      <c r="G343" s="118"/>
      <c r="H343" s="118"/>
      <c r="R343" s="125" t="s">
        <v>222</v>
      </c>
      <c r="S343" s="8"/>
    </row>
    <row r="344" spans="7:19" x14ac:dyDescent="0.25">
      <c r="G344" s="118"/>
      <c r="H344" s="118"/>
      <c r="R344" s="125" t="s">
        <v>223</v>
      </c>
      <c r="S344" s="8"/>
    </row>
    <row r="345" spans="7:19" x14ac:dyDescent="0.25">
      <c r="G345" s="118"/>
      <c r="H345" s="118"/>
      <c r="R345" s="125" t="s">
        <v>224</v>
      </c>
      <c r="S345" s="8"/>
    </row>
    <row r="346" spans="7:19" x14ac:dyDescent="0.25">
      <c r="G346" s="118"/>
      <c r="H346" s="118"/>
      <c r="R346" s="125" t="s">
        <v>225</v>
      </c>
      <c r="S346" s="8"/>
    </row>
    <row r="347" spans="7:19" x14ac:dyDescent="0.25">
      <c r="G347" s="118"/>
      <c r="H347" s="118"/>
      <c r="R347" s="125" t="s">
        <v>226</v>
      </c>
      <c r="S347" s="8"/>
    </row>
    <row r="348" spans="7:19" x14ac:dyDescent="0.25">
      <c r="G348" s="118"/>
      <c r="H348" s="118"/>
      <c r="R348" s="125" t="s">
        <v>227</v>
      </c>
      <c r="S348" s="8">
        <v>3</v>
      </c>
    </row>
    <row r="349" spans="7:19" x14ac:dyDescent="0.25">
      <c r="G349" s="118"/>
      <c r="H349" s="118"/>
      <c r="R349" s="125" t="s">
        <v>228</v>
      </c>
      <c r="S349" s="8">
        <v>3</v>
      </c>
    </row>
    <row r="350" spans="7:19" x14ac:dyDescent="0.25">
      <c r="G350" s="118"/>
      <c r="H350" s="118"/>
      <c r="R350" s="125" t="s">
        <v>229</v>
      </c>
      <c r="S350" s="8"/>
    </row>
    <row r="351" spans="7:19" x14ac:dyDescent="0.25">
      <c r="G351" s="118"/>
      <c r="H351" s="118"/>
      <c r="R351" s="125" t="s">
        <v>230</v>
      </c>
      <c r="S351" s="8"/>
    </row>
    <row r="352" spans="7:19" x14ac:dyDescent="0.25">
      <c r="G352" s="118"/>
      <c r="H352" s="118"/>
      <c r="R352" s="125" t="s">
        <v>231</v>
      </c>
      <c r="S352" s="8"/>
    </row>
    <row r="353" spans="7:19" x14ac:dyDescent="0.25">
      <c r="G353" s="118"/>
      <c r="H353" s="118"/>
      <c r="R353" s="125" t="s">
        <v>232</v>
      </c>
      <c r="S353" s="8"/>
    </row>
    <row r="354" spans="7:19" x14ac:dyDescent="0.25">
      <c r="G354" s="118"/>
      <c r="H354" s="118"/>
      <c r="R354" s="125" t="s">
        <v>555</v>
      </c>
      <c r="S354" s="8">
        <v>3</v>
      </c>
    </row>
    <row r="355" spans="7:19" x14ac:dyDescent="0.25">
      <c r="G355" s="118"/>
      <c r="H355" s="118"/>
      <c r="R355" s="125" t="s">
        <v>233</v>
      </c>
      <c r="S355" s="8"/>
    </row>
    <row r="356" spans="7:19" x14ac:dyDescent="0.25">
      <c r="G356" s="118"/>
      <c r="H356" s="118"/>
      <c r="R356" s="125" t="s">
        <v>234</v>
      </c>
      <c r="S356" s="8">
        <v>3</v>
      </c>
    </row>
    <row r="357" spans="7:19" x14ac:dyDescent="0.25">
      <c r="G357" s="118"/>
      <c r="H357" s="118"/>
      <c r="R357" s="125" t="s">
        <v>556</v>
      </c>
      <c r="S357" s="8"/>
    </row>
    <row r="358" spans="7:19" x14ac:dyDescent="0.25">
      <c r="G358" s="118"/>
      <c r="H358" s="118"/>
      <c r="R358" s="125" t="s">
        <v>235</v>
      </c>
      <c r="S358" s="8"/>
    </row>
    <row r="359" spans="7:19" x14ac:dyDescent="0.25">
      <c r="G359" s="118"/>
      <c r="H359" s="118"/>
      <c r="R359" s="125" t="s">
        <v>236</v>
      </c>
      <c r="S359" s="8"/>
    </row>
    <row r="360" spans="7:19" x14ac:dyDescent="0.25">
      <c r="G360" s="118"/>
      <c r="H360" s="118"/>
      <c r="R360" s="125" t="s">
        <v>237</v>
      </c>
      <c r="S360" s="8"/>
    </row>
    <row r="361" spans="7:19" x14ac:dyDescent="0.25">
      <c r="G361" s="118"/>
      <c r="H361" s="118"/>
      <c r="R361" s="125" t="s">
        <v>238</v>
      </c>
      <c r="S361" s="8"/>
    </row>
    <row r="362" spans="7:19" x14ac:dyDescent="0.25">
      <c r="G362" s="118"/>
      <c r="H362" s="118"/>
      <c r="R362" s="125" t="s">
        <v>239</v>
      </c>
      <c r="S362" s="8"/>
    </row>
    <row r="363" spans="7:19" x14ac:dyDescent="0.25">
      <c r="G363" s="118"/>
      <c r="H363" s="118"/>
      <c r="R363" s="125" t="s">
        <v>557</v>
      </c>
      <c r="S363" s="8"/>
    </row>
    <row r="364" spans="7:19" x14ac:dyDescent="0.25">
      <c r="G364" s="121"/>
      <c r="H364" s="121">
        <f>E14</f>
        <v>0</v>
      </c>
      <c r="I364" s="150"/>
      <c r="J364" s="150"/>
      <c r="R364" s="125" t="s">
        <v>240</v>
      </c>
      <c r="S364" s="8"/>
    </row>
    <row r="365" spans="7:19" x14ac:dyDescent="0.25">
      <c r="G365" s="65" t="s">
        <v>178</v>
      </c>
      <c r="H365" s="118" t="s">
        <v>179</v>
      </c>
      <c r="I365" s="147" t="s">
        <v>461</v>
      </c>
      <c r="J365" s="148" t="s">
        <v>462</v>
      </c>
      <c r="R365" s="125" t="s">
        <v>241</v>
      </c>
      <c r="S365" s="8"/>
    </row>
    <row r="366" spans="7:19" x14ac:dyDescent="0.25">
      <c r="G366" s="118"/>
      <c r="H366" s="118"/>
      <c r="R366" s="125" t="s">
        <v>242</v>
      </c>
      <c r="S366" s="8">
        <v>5</v>
      </c>
    </row>
    <row r="367" spans="7:19" x14ac:dyDescent="0.25">
      <c r="G367" s="118"/>
      <c r="H367" s="118"/>
      <c r="R367" s="125" t="s">
        <v>243</v>
      </c>
      <c r="S367" s="8">
        <v>5</v>
      </c>
    </row>
    <row r="368" spans="7:19" x14ac:dyDescent="0.25">
      <c r="G368" s="118"/>
      <c r="H368" s="118"/>
      <c r="R368" s="125" t="s">
        <v>244</v>
      </c>
      <c r="S368" s="8">
        <v>3</v>
      </c>
    </row>
    <row r="369" spans="7:19" x14ac:dyDescent="0.25">
      <c r="G369" s="118"/>
      <c r="H369" s="118"/>
      <c r="R369" s="125" t="s">
        <v>245</v>
      </c>
      <c r="S369" s="8"/>
    </row>
    <row r="370" spans="7:19" x14ac:dyDescent="0.25">
      <c r="G370" s="118"/>
      <c r="H370" s="118"/>
      <c r="R370" s="125" t="s">
        <v>246</v>
      </c>
      <c r="S370" s="8"/>
    </row>
    <row r="371" spans="7:19" x14ac:dyDescent="0.25">
      <c r="G371" s="118"/>
      <c r="H371" s="118"/>
      <c r="R371" s="125" t="s">
        <v>247</v>
      </c>
      <c r="S371" s="8"/>
    </row>
    <row r="372" spans="7:19" x14ac:dyDescent="0.25">
      <c r="G372" s="118"/>
      <c r="H372" s="118"/>
      <c r="R372" s="125" t="s">
        <v>248</v>
      </c>
      <c r="S372" s="8">
        <v>5</v>
      </c>
    </row>
    <row r="373" spans="7:19" x14ac:dyDescent="0.25">
      <c r="G373" s="118"/>
      <c r="H373" s="118"/>
      <c r="R373" s="125" t="s">
        <v>249</v>
      </c>
      <c r="S373" s="8"/>
    </row>
    <row r="374" spans="7:19" x14ac:dyDescent="0.25">
      <c r="G374" s="118"/>
      <c r="H374" s="118"/>
      <c r="R374" s="125" t="s">
        <v>250</v>
      </c>
      <c r="S374" s="8"/>
    </row>
    <row r="375" spans="7:19" x14ac:dyDescent="0.25">
      <c r="G375" s="118"/>
      <c r="H375" s="118"/>
      <c r="R375" s="125" t="s">
        <v>251</v>
      </c>
      <c r="S375" s="8"/>
    </row>
    <row r="376" spans="7:19" x14ac:dyDescent="0.25">
      <c r="G376" s="118"/>
      <c r="H376" s="118"/>
      <c r="R376" s="125" t="s">
        <v>252</v>
      </c>
      <c r="S376" s="8"/>
    </row>
    <row r="377" spans="7:19" x14ac:dyDescent="0.25">
      <c r="G377" s="118"/>
      <c r="H377" s="118"/>
      <c r="R377" s="125" t="s">
        <v>253</v>
      </c>
      <c r="S377" s="8"/>
    </row>
    <row r="378" spans="7:19" x14ac:dyDescent="0.25">
      <c r="G378" s="118"/>
      <c r="H378" s="118"/>
      <c r="R378" s="125" t="s">
        <v>254</v>
      </c>
      <c r="S378" s="8"/>
    </row>
    <row r="379" spans="7:19" x14ac:dyDescent="0.25">
      <c r="G379" s="118"/>
      <c r="H379" s="118"/>
      <c r="R379" s="125" t="s">
        <v>255</v>
      </c>
      <c r="S379" s="8"/>
    </row>
    <row r="380" spans="7:19" x14ac:dyDescent="0.25">
      <c r="G380" s="118"/>
      <c r="H380" s="118"/>
      <c r="R380" s="125" t="s">
        <v>256</v>
      </c>
      <c r="S380" s="8"/>
    </row>
    <row r="381" spans="7:19" x14ac:dyDescent="0.25">
      <c r="G381" s="118"/>
      <c r="H381" s="118"/>
      <c r="R381" s="125" t="s">
        <v>257</v>
      </c>
      <c r="S381" s="8">
        <v>5</v>
      </c>
    </row>
    <row r="382" spans="7:19" x14ac:dyDescent="0.25">
      <c r="G382" s="118"/>
      <c r="H382" s="118"/>
      <c r="R382" s="125" t="s">
        <v>258</v>
      </c>
      <c r="S382" s="8"/>
    </row>
    <row r="383" spans="7:19" x14ac:dyDescent="0.25">
      <c r="G383" s="118"/>
      <c r="H383" s="118"/>
      <c r="R383" s="125" t="s">
        <v>259</v>
      </c>
      <c r="S383" s="8"/>
    </row>
    <row r="384" spans="7:19" x14ac:dyDescent="0.25">
      <c r="G384" s="118"/>
      <c r="H384" s="118"/>
      <c r="R384" s="125" t="s">
        <v>260</v>
      </c>
      <c r="S384" s="8"/>
    </row>
    <row r="385" spans="7:19" x14ac:dyDescent="0.25">
      <c r="G385" s="118"/>
      <c r="H385" s="118"/>
      <c r="R385" s="125" t="s">
        <v>261</v>
      </c>
      <c r="S385" s="8"/>
    </row>
    <row r="386" spans="7:19" x14ac:dyDescent="0.25">
      <c r="G386" s="118"/>
      <c r="H386" s="118"/>
      <c r="R386" s="125" t="s">
        <v>262</v>
      </c>
      <c r="S386" s="8">
        <v>5</v>
      </c>
    </row>
    <row r="387" spans="7:19" x14ac:dyDescent="0.25">
      <c r="G387" s="118"/>
      <c r="H387" s="118"/>
      <c r="R387" s="125" t="s">
        <v>263</v>
      </c>
      <c r="S387" s="8"/>
    </row>
    <row r="388" spans="7:19" x14ac:dyDescent="0.25">
      <c r="G388" s="118"/>
      <c r="H388" s="118"/>
      <c r="R388" s="125" t="s">
        <v>264</v>
      </c>
      <c r="S388" s="8">
        <v>5</v>
      </c>
    </row>
    <row r="389" spans="7:19" x14ac:dyDescent="0.25">
      <c r="G389" s="118"/>
      <c r="H389" s="118"/>
      <c r="R389" s="125" t="s">
        <v>265</v>
      </c>
      <c r="S389" s="8"/>
    </row>
    <row r="390" spans="7:19" x14ac:dyDescent="0.25">
      <c r="G390" s="118"/>
      <c r="H390" s="118"/>
      <c r="R390" s="125" t="s">
        <v>266</v>
      </c>
      <c r="S390" s="8"/>
    </row>
    <row r="391" spans="7:19" x14ac:dyDescent="0.25">
      <c r="G391" s="118"/>
      <c r="H391" s="118"/>
      <c r="R391" s="125" t="s">
        <v>267</v>
      </c>
      <c r="S391" s="8"/>
    </row>
    <row r="392" spans="7:19" x14ac:dyDescent="0.25">
      <c r="G392" s="118"/>
      <c r="H392" s="118"/>
      <c r="R392" s="125" t="s">
        <v>268</v>
      </c>
      <c r="S392" s="8"/>
    </row>
    <row r="393" spans="7:19" x14ac:dyDescent="0.25">
      <c r="G393" s="118"/>
      <c r="H393" s="118"/>
      <c r="R393" s="125" t="s">
        <v>269</v>
      </c>
      <c r="S393" s="8"/>
    </row>
    <row r="394" spans="7:19" x14ac:dyDescent="0.25">
      <c r="G394" s="118"/>
      <c r="H394" s="118"/>
      <c r="R394" s="125" t="s">
        <v>270</v>
      </c>
      <c r="S394" s="8"/>
    </row>
    <row r="395" spans="7:19" x14ac:dyDescent="0.25">
      <c r="G395" s="118"/>
      <c r="H395" s="118"/>
      <c r="R395" s="125" t="s">
        <v>271</v>
      </c>
      <c r="S395" s="8"/>
    </row>
    <row r="396" spans="7:19" x14ac:dyDescent="0.25">
      <c r="G396" s="118"/>
      <c r="H396" s="118"/>
      <c r="R396" s="125" t="s">
        <v>558</v>
      </c>
      <c r="S396" s="8">
        <v>4</v>
      </c>
    </row>
    <row r="397" spans="7:19" x14ac:dyDescent="0.25">
      <c r="G397" s="121"/>
      <c r="H397" s="121">
        <f>E15</f>
        <v>0</v>
      </c>
      <c r="I397" s="150"/>
      <c r="J397" s="150"/>
      <c r="R397" s="125" t="s">
        <v>559</v>
      </c>
      <c r="S397" s="8"/>
    </row>
    <row r="398" spans="7:19" x14ac:dyDescent="0.25">
      <c r="G398" s="65" t="s">
        <v>178</v>
      </c>
      <c r="H398" s="118" t="s">
        <v>179</v>
      </c>
      <c r="I398" s="147" t="s">
        <v>461</v>
      </c>
      <c r="J398" s="148" t="s">
        <v>462</v>
      </c>
      <c r="R398" s="125" t="s">
        <v>272</v>
      </c>
      <c r="S398" s="8">
        <v>5</v>
      </c>
    </row>
    <row r="399" spans="7:19" x14ac:dyDescent="0.25">
      <c r="G399" s="118"/>
      <c r="H399" s="118"/>
      <c r="R399" s="125" t="s">
        <v>273</v>
      </c>
      <c r="S399" s="8">
        <v>4</v>
      </c>
    </row>
    <row r="400" spans="7:19" x14ac:dyDescent="0.25">
      <c r="G400" s="118"/>
      <c r="H400" s="118"/>
      <c r="R400" s="125" t="s">
        <v>274</v>
      </c>
      <c r="S400" s="8"/>
    </row>
    <row r="401" spans="7:19" x14ac:dyDescent="0.25">
      <c r="G401" s="118"/>
      <c r="H401" s="118"/>
      <c r="R401" s="125" t="s">
        <v>275</v>
      </c>
      <c r="S401" s="8">
        <v>5</v>
      </c>
    </row>
    <row r="402" spans="7:19" x14ac:dyDescent="0.25">
      <c r="G402" s="118"/>
      <c r="H402" s="118"/>
      <c r="R402" s="125" t="s">
        <v>276</v>
      </c>
      <c r="S402" s="8"/>
    </row>
    <row r="403" spans="7:19" x14ac:dyDescent="0.25">
      <c r="G403" s="118"/>
      <c r="H403" s="118"/>
      <c r="R403" s="125" t="s">
        <v>277</v>
      </c>
      <c r="S403" s="8"/>
    </row>
    <row r="404" spans="7:19" x14ac:dyDescent="0.25">
      <c r="G404" s="118"/>
      <c r="H404" s="118"/>
      <c r="R404" s="125" t="s">
        <v>278</v>
      </c>
      <c r="S404" s="8"/>
    </row>
    <row r="405" spans="7:19" x14ac:dyDescent="0.25">
      <c r="G405" s="118"/>
      <c r="H405" s="118"/>
      <c r="R405" s="125" t="s">
        <v>279</v>
      </c>
      <c r="S405" s="8">
        <v>5</v>
      </c>
    </row>
    <row r="406" spans="7:19" x14ac:dyDescent="0.25">
      <c r="G406" s="118"/>
      <c r="H406" s="118"/>
      <c r="R406" s="125" t="s">
        <v>560</v>
      </c>
      <c r="S406" s="8"/>
    </row>
    <row r="407" spans="7:19" x14ac:dyDescent="0.25">
      <c r="G407" s="118"/>
      <c r="H407" s="118"/>
      <c r="R407" s="125" t="s">
        <v>280</v>
      </c>
      <c r="S407" s="8"/>
    </row>
    <row r="408" spans="7:19" x14ac:dyDescent="0.25">
      <c r="G408" s="118"/>
      <c r="H408" s="118"/>
      <c r="R408" s="125" t="s">
        <v>281</v>
      </c>
      <c r="S408" s="8"/>
    </row>
    <row r="409" spans="7:19" x14ac:dyDescent="0.25">
      <c r="G409" s="118"/>
      <c r="H409" s="118"/>
      <c r="R409" s="125" t="s">
        <v>282</v>
      </c>
      <c r="S409" s="8"/>
    </row>
    <row r="410" spans="7:19" x14ac:dyDescent="0.25">
      <c r="G410" s="118"/>
      <c r="H410" s="118"/>
      <c r="R410" s="125" t="s">
        <v>561</v>
      </c>
      <c r="S410" s="8"/>
    </row>
    <row r="411" spans="7:19" x14ac:dyDescent="0.25">
      <c r="G411" s="118"/>
      <c r="H411" s="118"/>
      <c r="R411" s="125" t="s">
        <v>283</v>
      </c>
      <c r="S411" s="8">
        <v>3</v>
      </c>
    </row>
    <row r="412" spans="7:19" x14ac:dyDescent="0.25">
      <c r="G412" s="118"/>
      <c r="H412" s="118"/>
      <c r="R412" s="125" t="s">
        <v>284</v>
      </c>
      <c r="S412" s="8">
        <v>4</v>
      </c>
    </row>
    <row r="413" spans="7:19" x14ac:dyDescent="0.25">
      <c r="G413" s="118"/>
      <c r="H413" s="118"/>
      <c r="R413" s="125" t="s">
        <v>285</v>
      </c>
      <c r="S413" s="8">
        <v>5</v>
      </c>
    </row>
    <row r="414" spans="7:19" x14ac:dyDescent="0.25">
      <c r="G414" s="118"/>
      <c r="H414" s="118"/>
      <c r="R414" s="125" t="s">
        <v>562</v>
      </c>
      <c r="S414" s="8"/>
    </row>
    <row r="415" spans="7:19" x14ac:dyDescent="0.25">
      <c r="G415" s="118"/>
      <c r="H415" s="118"/>
      <c r="R415" s="125" t="s">
        <v>286</v>
      </c>
      <c r="S415" s="8"/>
    </row>
    <row r="416" spans="7:19" x14ac:dyDescent="0.25">
      <c r="G416" s="118"/>
      <c r="H416" s="118"/>
      <c r="R416" s="125" t="s">
        <v>287</v>
      </c>
      <c r="S416" s="8"/>
    </row>
    <row r="417" spans="7:19" x14ac:dyDescent="0.25">
      <c r="G417" s="118"/>
      <c r="H417" s="118"/>
      <c r="R417" s="125" t="s">
        <v>288</v>
      </c>
      <c r="S417" s="8"/>
    </row>
    <row r="418" spans="7:19" x14ac:dyDescent="0.25">
      <c r="G418" s="118"/>
      <c r="H418" s="118"/>
      <c r="R418" s="125" t="s">
        <v>289</v>
      </c>
      <c r="S418" s="8"/>
    </row>
    <row r="419" spans="7:19" x14ac:dyDescent="0.25">
      <c r="G419" s="118"/>
      <c r="H419" s="118"/>
      <c r="R419" s="125" t="s">
        <v>290</v>
      </c>
      <c r="S419" s="8"/>
    </row>
    <row r="420" spans="7:19" x14ac:dyDescent="0.25">
      <c r="G420" s="118"/>
      <c r="H420" s="118"/>
      <c r="R420" s="125" t="s">
        <v>291</v>
      </c>
      <c r="S420" s="8"/>
    </row>
    <row r="421" spans="7:19" x14ac:dyDescent="0.25">
      <c r="G421" s="118"/>
      <c r="H421" s="118"/>
      <c r="R421" s="125" t="s">
        <v>292</v>
      </c>
      <c r="S421" s="8"/>
    </row>
    <row r="422" spans="7:19" x14ac:dyDescent="0.25">
      <c r="G422" s="118"/>
      <c r="H422" s="118"/>
      <c r="R422" s="125" t="s">
        <v>293</v>
      </c>
      <c r="S422" s="8"/>
    </row>
    <row r="423" spans="7:19" x14ac:dyDescent="0.25">
      <c r="G423" s="118"/>
      <c r="H423" s="118"/>
      <c r="R423" s="125" t="s">
        <v>294</v>
      </c>
      <c r="S423" s="8"/>
    </row>
    <row r="424" spans="7:19" x14ac:dyDescent="0.25">
      <c r="G424" s="118"/>
      <c r="H424" s="118"/>
      <c r="R424" s="125" t="s">
        <v>295</v>
      </c>
      <c r="S424" s="8"/>
    </row>
    <row r="425" spans="7:19" x14ac:dyDescent="0.25">
      <c r="G425" s="118"/>
      <c r="H425" s="118"/>
      <c r="R425" s="125" t="s">
        <v>296</v>
      </c>
      <c r="S425" s="8"/>
    </row>
    <row r="426" spans="7:19" x14ac:dyDescent="0.25">
      <c r="G426" s="118"/>
      <c r="H426" s="118"/>
      <c r="R426" s="125" t="s">
        <v>297</v>
      </c>
      <c r="S426" s="8"/>
    </row>
    <row r="427" spans="7:19" x14ac:dyDescent="0.25">
      <c r="G427" s="118"/>
      <c r="H427" s="118"/>
      <c r="R427" s="125" t="s">
        <v>298</v>
      </c>
      <c r="S427" s="8">
        <v>4</v>
      </c>
    </row>
    <row r="428" spans="7:19" x14ac:dyDescent="0.25">
      <c r="G428" s="118"/>
      <c r="H428" s="118"/>
      <c r="R428" s="125" t="s">
        <v>299</v>
      </c>
      <c r="S428" s="8"/>
    </row>
    <row r="429" spans="7:19" x14ac:dyDescent="0.25">
      <c r="G429" s="118"/>
      <c r="H429" s="118"/>
      <c r="R429" s="125" t="s">
        <v>300</v>
      </c>
      <c r="S429" s="8"/>
    </row>
    <row r="430" spans="7:19" x14ac:dyDescent="0.25">
      <c r="G430" s="121"/>
      <c r="H430" s="121">
        <f>E16</f>
        <v>0</v>
      </c>
      <c r="I430" s="150"/>
      <c r="J430" s="150"/>
      <c r="R430" s="125" t="s">
        <v>301</v>
      </c>
      <c r="S430" s="8"/>
    </row>
    <row r="431" spans="7:19" x14ac:dyDescent="0.25">
      <c r="G431" s="65" t="s">
        <v>178</v>
      </c>
      <c r="H431" s="118" t="s">
        <v>179</v>
      </c>
      <c r="I431" s="147" t="s">
        <v>461</v>
      </c>
      <c r="J431" s="148" t="s">
        <v>462</v>
      </c>
      <c r="R431" s="125" t="s">
        <v>302</v>
      </c>
      <c r="S431" s="8"/>
    </row>
    <row r="432" spans="7:19" x14ac:dyDescent="0.25">
      <c r="G432" s="118"/>
      <c r="H432" s="118"/>
      <c r="R432" s="125" t="s">
        <v>303</v>
      </c>
      <c r="S432" s="8"/>
    </row>
    <row r="433" spans="7:19" x14ac:dyDescent="0.25">
      <c r="G433" s="118"/>
      <c r="H433" s="118"/>
      <c r="R433" s="125" t="s">
        <v>304</v>
      </c>
      <c r="S433" s="8"/>
    </row>
    <row r="434" spans="7:19" x14ac:dyDescent="0.25">
      <c r="G434" s="118"/>
      <c r="H434" s="118"/>
      <c r="R434" s="125" t="s">
        <v>305</v>
      </c>
      <c r="S434" s="8"/>
    </row>
    <row r="435" spans="7:19" x14ac:dyDescent="0.25">
      <c r="G435" s="118"/>
      <c r="H435" s="118"/>
      <c r="R435" s="125" t="s">
        <v>563</v>
      </c>
      <c r="S435" s="8"/>
    </row>
    <row r="436" spans="7:19" x14ac:dyDescent="0.25">
      <c r="G436" s="118"/>
      <c r="H436" s="118"/>
      <c r="R436" s="125" t="s">
        <v>306</v>
      </c>
      <c r="S436" s="8"/>
    </row>
    <row r="437" spans="7:19" x14ac:dyDescent="0.25">
      <c r="G437" s="118"/>
      <c r="H437" s="118"/>
      <c r="R437" s="125" t="s">
        <v>307</v>
      </c>
      <c r="S437" s="8"/>
    </row>
    <row r="438" spans="7:19" x14ac:dyDescent="0.25">
      <c r="G438" s="118"/>
      <c r="H438" s="118"/>
      <c r="R438" s="125" t="s">
        <v>308</v>
      </c>
      <c r="S438" s="8"/>
    </row>
    <row r="439" spans="7:19" x14ac:dyDescent="0.25">
      <c r="G439" s="118"/>
      <c r="H439" s="118"/>
      <c r="R439" s="125" t="s">
        <v>309</v>
      </c>
      <c r="S439" s="8"/>
    </row>
    <row r="440" spans="7:19" x14ac:dyDescent="0.25">
      <c r="G440" s="118"/>
      <c r="H440" s="118"/>
      <c r="R440" s="125" t="s">
        <v>310</v>
      </c>
      <c r="S440" s="8"/>
    </row>
    <row r="441" spans="7:19" x14ac:dyDescent="0.25">
      <c r="G441" s="118"/>
      <c r="H441" s="118"/>
      <c r="R441" s="125" t="s">
        <v>311</v>
      </c>
      <c r="S441" s="8"/>
    </row>
    <row r="442" spans="7:19" x14ac:dyDescent="0.25">
      <c r="G442" s="118"/>
      <c r="H442" s="118"/>
      <c r="R442" s="125" t="s">
        <v>312</v>
      </c>
      <c r="S442" s="8"/>
    </row>
    <row r="443" spans="7:19" x14ac:dyDescent="0.25">
      <c r="G443" s="118"/>
      <c r="H443" s="118"/>
      <c r="R443" s="125" t="s">
        <v>313</v>
      </c>
      <c r="S443" s="8"/>
    </row>
    <row r="444" spans="7:19" x14ac:dyDescent="0.25">
      <c r="G444" s="118"/>
      <c r="H444" s="118"/>
      <c r="R444" s="125" t="s">
        <v>314</v>
      </c>
      <c r="S444" s="8"/>
    </row>
    <row r="445" spans="7:19" x14ac:dyDescent="0.25">
      <c r="G445" s="118"/>
      <c r="H445" s="118"/>
      <c r="R445" s="125" t="s">
        <v>315</v>
      </c>
      <c r="S445" s="8"/>
    </row>
    <row r="446" spans="7:19" x14ac:dyDescent="0.25">
      <c r="G446" s="118"/>
      <c r="H446" s="118"/>
      <c r="R446" s="125"/>
      <c r="S446" s="8"/>
    </row>
    <row r="447" spans="7:19" x14ac:dyDescent="0.25">
      <c r="G447" s="118"/>
      <c r="H447" s="118"/>
      <c r="R447" s="8"/>
      <c r="S447" s="8"/>
    </row>
    <row r="448" spans="7:19" x14ac:dyDescent="0.25">
      <c r="G448" s="118"/>
      <c r="H448" s="118"/>
      <c r="R448" s="8"/>
      <c r="S448" s="8"/>
    </row>
    <row r="449" spans="7:19" x14ac:dyDescent="0.25">
      <c r="G449" s="118"/>
      <c r="H449" s="118"/>
      <c r="R449" s="8"/>
      <c r="S449" s="8"/>
    </row>
    <row r="450" spans="7:19" x14ac:dyDescent="0.25">
      <c r="G450" s="118"/>
      <c r="H450" s="118"/>
      <c r="R450" s="8"/>
      <c r="S450" s="8"/>
    </row>
    <row r="451" spans="7:19" x14ac:dyDescent="0.25">
      <c r="G451" s="118"/>
      <c r="H451" s="118"/>
      <c r="R451" s="8"/>
      <c r="S451" s="8"/>
    </row>
    <row r="452" spans="7:19" x14ac:dyDescent="0.25">
      <c r="G452" s="118"/>
      <c r="H452" s="118"/>
      <c r="R452" s="8"/>
      <c r="S452" s="8"/>
    </row>
    <row r="453" spans="7:19" x14ac:dyDescent="0.25">
      <c r="G453" s="118"/>
      <c r="H453" s="118"/>
      <c r="R453" s="8"/>
      <c r="S453" s="8"/>
    </row>
    <row r="454" spans="7:19" x14ac:dyDescent="0.25">
      <c r="G454" s="118"/>
      <c r="H454" s="118"/>
      <c r="R454" s="8"/>
      <c r="S454" s="8"/>
    </row>
    <row r="455" spans="7:19" x14ac:dyDescent="0.25">
      <c r="G455" s="118"/>
      <c r="H455" s="118"/>
      <c r="R455" s="8"/>
      <c r="S455" s="8"/>
    </row>
    <row r="456" spans="7:19" x14ac:dyDescent="0.25">
      <c r="G456" s="118"/>
      <c r="H456" s="118"/>
      <c r="R456" s="8"/>
      <c r="S456" s="8"/>
    </row>
    <row r="457" spans="7:19" x14ac:dyDescent="0.25">
      <c r="G457" s="118"/>
      <c r="H457" s="118"/>
      <c r="R457" s="8"/>
      <c r="S457" s="8"/>
    </row>
    <row r="458" spans="7:19" x14ac:dyDescent="0.25">
      <c r="G458" s="118"/>
      <c r="H458" s="118"/>
      <c r="R458" s="8"/>
      <c r="S458" s="8"/>
    </row>
    <row r="459" spans="7:19" x14ac:dyDescent="0.25">
      <c r="G459" s="118"/>
      <c r="H459" s="118"/>
      <c r="R459" s="8"/>
      <c r="S459" s="8"/>
    </row>
    <row r="460" spans="7:19" x14ac:dyDescent="0.25">
      <c r="G460" s="118"/>
      <c r="H460" s="118"/>
      <c r="R460" s="8"/>
      <c r="S460" s="8"/>
    </row>
    <row r="461" spans="7:19" x14ac:dyDescent="0.25">
      <c r="G461" s="118"/>
      <c r="H461" s="118"/>
      <c r="R461" s="8"/>
      <c r="S461" s="8"/>
    </row>
    <row r="462" spans="7:19" x14ac:dyDescent="0.25">
      <c r="G462" s="118"/>
      <c r="H462" s="118"/>
      <c r="R462" s="8"/>
      <c r="S462" s="8"/>
    </row>
    <row r="463" spans="7:19" x14ac:dyDescent="0.25">
      <c r="G463" s="121"/>
      <c r="H463" s="121">
        <f>E17</f>
        <v>0</v>
      </c>
      <c r="I463" s="150"/>
      <c r="J463" s="150"/>
      <c r="R463" s="8"/>
      <c r="S463" s="8"/>
    </row>
    <row r="464" spans="7:19" x14ac:dyDescent="0.25">
      <c r="G464" s="65" t="s">
        <v>178</v>
      </c>
      <c r="H464" s="118" t="s">
        <v>179</v>
      </c>
      <c r="I464" s="147" t="s">
        <v>461</v>
      </c>
      <c r="J464" s="148" t="s">
        <v>462</v>
      </c>
      <c r="R464" s="8"/>
      <c r="S464" s="8"/>
    </row>
    <row r="465" spans="7:19" x14ac:dyDescent="0.25">
      <c r="G465" s="118"/>
      <c r="H465" s="118"/>
      <c r="R465" s="8"/>
      <c r="S465" s="8"/>
    </row>
    <row r="466" spans="7:19" x14ac:dyDescent="0.25">
      <c r="G466" s="118"/>
      <c r="H466" s="118"/>
      <c r="R466" s="8"/>
      <c r="S466" s="8"/>
    </row>
    <row r="467" spans="7:19" x14ac:dyDescent="0.25">
      <c r="G467" s="118"/>
      <c r="H467" s="118"/>
      <c r="R467" s="8"/>
      <c r="S467" s="8"/>
    </row>
    <row r="468" spans="7:19" x14ac:dyDescent="0.25">
      <c r="G468" s="118"/>
      <c r="H468" s="118"/>
      <c r="R468" s="8"/>
      <c r="S468" s="8"/>
    </row>
    <row r="469" spans="7:19" x14ac:dyDescent="0.25">
      <c r="G469" s="118"/>
      <c r="H469" s="118"/>
      <c r="R469" s="8"/>
      <c r="S469" s="8"/>
    </row>
    <row r="470" spans="7:19" x14ac:dyDescent="0.25">
      <c r="G470" s="118"/>
      <c r="H470" s="118"/>
      <c r="R470" s="8"/>
      <c r="S470" s="8"/>
    </row>
    <row r="471" spans="7:19" x14ac:dyDescent="0.25">
      <c r="G471" s="118"/>
      <c r="H471" s="118"/>
      <c r="R471" s="8"/>
      <c r="S471" s="8"/>
    </row>
    <row r="472" spans="7:19" x14ac:dyDescent="0.25">
      <c r="G472" s="118"/>
      <c r="H472" s="118"/>
      <c r="R472" s="8"/>
      <c r="S472" s="8"/>
    </row>
    <row r="473" spans="7:19" x14ac:dyDescent="0.25">
      <c r="G473" s="118"/>
      <c r="H473" s="118"/>
      <c r="R473" s="8"/>
      <c r="S473" s="8"/>
    </row>
    <row r="474" spans="7:19" x14ac:dyDescent="0.25">
      <c r="G474" s="118"/>
      <c r="H474" s="118"/>
      <c r="R474" s="8"/>
      <c r="S474" s="8"/>
    </row>
    <row r="475" spans="7:19" x14ac:dyDescent="0.25">
      <c r="G475" s="118"/>
      <c r="H475" s="118"/>
      <c r="R475" s="8"/>
      <c r="S475" s="8"/>
    </row>
    <row r="476" spans="7:19" x14ac:dyDescent="0.25">
      <c r="G476" s="118"/>
      <c r="H476" s="118"/>
      <c r="R476" s="8"/>
      <c r="S476" s="8"/>
    </row>
    <row r="477" spans="7:19" x14ac:dyDescent="0.25">
      <c r="G477" s="118"/>
      <c r="H477" s="118"/>
      <c r="R477" s="8"/>
      <c r="S477" s="8"/>
    </row>
    <row r="478" spans="7:19" x14ac:dyDescent="0.25">
      <c r="G478" s="118"/>
      <c r="H478" s="118"/>
      <c r="R478" s="8"/>
      <c r="S478" s="8"/>
    </row>
    <row r="479" spans="7:19" x14ac:dyDescent="0.25">
      <c r="G479" s="118"/>
      <c r="H479" s="118"/>
      <c r="R479" s="8"/>
      <c r="S479" s="8"/>
    </row>
    <row r="480" spans="7:19" x14ac:dyDescent="0.25">
      <c r="G480" s="118"/>
      <c r="H480" s="118"/>
      <c r="R480" s="8"/>
      <c r="S480" s="8"/>
    </row>
    <row r="481" spans="7:18" x14ac:dyDescent="0.25">
      <c r="G481" s="118"/>
      <c r="H481" s="118"/>
      <c r="R481" s="8"/>
    </row>
    <row r="482" spans="7:18" x14ac:dyDescent="0.25">
      <c r="G482" s="118"/>
      <c r="H482" s="118"/>
      <c r="R482" s="8"/>
    </row>
    <row r="483" spans="7:18" x14ac:dyDescent="0.25">
      <c r="G483" s="118"/>
      <c r="H483" s="118"/>
    </row>
    <row r="484" spans="7:18" x14ac:dyDescent="0.25">
      <c r="G484" s="118"/>
      <c r="H484" s="118"/>
    </row>
    <row r="485" spans="7:18" x14ac:dyDescent="0.25">
      <c r="G485" s="118"/>
      <c r="H485" s="118"/>
    </row>
    <row r="486" spans="7:18" x14ac:dyDescent="0.25">
      <c r="G486" s="118"/>
      <c r="H486" s="118"/>
    </row>
    <row r="487" spans="7:18" x14ac:dyDescent="0.25">
      <c r="G487" s="118"/>
      <c r="H487" s="118"/>
    </row>
    <row r="488" spans="7:18" x14ac:dyDescent="0.25">
      <c r="G488" s="118"/>
      <c r="H488" s="118"/>
    </row>
    <row r="489" spans="7:18" x14ac:dyDescent="0.25">
      <c r="G489" s="118"/>
      <c r="H489" s="118"/>
    </row>
    <row r="490" spans="7:18" x14ac:dyDescent="0.25">
      <c r="G490" s="118"/>
      <c r="H490" s="118"/>
    </row>
    <row r="491" spans="7:18" x14ac:dyDescent="0.25">
      <c r="G491" s="118"/>
      <c r="H491" s="118"/>
    </row>
    <row r="492" spans="7:18" x14ac:dyDescent="0.25">
      <c r="G492" s="118"/>
      <c r="H492" s="118"/>
    </row>
    <row r="493" spans="7:18" x14ac:dyDescent="0.25">
      <c r="G493" s="118"/>
      <c r="H493" s="118"/>
    </row>
    <row r="494" spans="7:18" x14ac:dyDescent="0.25">
      <c r="G494" s="118"/>
      <c r="H494" s="118"/>
    </row>
    <row r="495" spans="7:18" x14ac:dyDescent="0.25">
      <c r="G495" s="118"/>
      <c r="H495" s="118"/>
    </row>
    <row r="496" spans="7:18" x14ac:dyDescent="0.25">
      <c r="G496" s="121"/>
      <c r="H496" s="121">
        <f>E18</f>
        <v>0</v>
      </c>
      <c r="I496" s="150"/>
      <c r="J496" s="150"/>
    </row>
    <row r="497" spans="7:10" x14ac:dyDescent="0.25">
      <c r="G497" s="65" t="s">
        <v>178</v>
      </c>
      <c r="H497" s="118" t="s">
        <v>179</v>
      </c>
      <c r="I497" s="147" t="s">
        <v>461</v>
      </c>
      <c r="J497" s="148" t="s">
        <v>462</v>
      </c>
    </row>
    <row r="498" spans="7:10" x14ac:dyDescent="0.25">
      <c r="G498" s="118"/>
      <c r="H498" s="118"/>
    </row>
    <row r="499" spans="7:10" x14ac:dyDescent="0.25">
      <c r="G499" s="118"/>
      <c r="H499" s="118"/>
    </row>
    <row r="500" spans="7:10" x14ac:dyDescent="0.25">
      <c r="G500" s="118"/>
      <c r="H500" s="118"/>
    </row>
    <row r="501" spans="7:10" x14ac:dyDescent="0.25">
      <c r="G501" s="118"/>
      <c r="H501" s="118"/>
    </row>
    <row r="502" spans="7:10" x14ac:dyDescent="0.25">
      <c r="G502" s="118"/>
      <c r="H502" s="118"/>
    </row>
    <row r="503" spans="7:10" x14ac:dyDescent="0.25">
      <c r="G503" s="118"/>
      <c r="H503" s="118"/>
    </row>
    <row r="504" spans="7:10" x14ac:dyDescent="0.25">
      <c r="G504" s="118"/>
      <c r="H504" s="118"/>
    </row>
    <row r="505" spans="7:10" x14ac:dyDescent="0.25">
      <c r="G505" s="118"/>
      <c r="H505" s="118"/>
    </row>
    <row r="506" spans="7:10" x14ac:dyDescent="0.25">
      <c r="G506" s="118"/>
      <c r="H506" s="118"/>
    </row>
    <row r="507" spans="7:10" x14ac:dyDescent="0.25">
      <c r="G507" s="118"/>
      <c r="H507" s="118"/>
    </row>
    <row r="508" spans="7:10" x14ac:dyDescent="0.25">
      <c r="G508" s="118"/>
      <c r="H508" s="118"/>
    </row>
    <row r="509" spans="7:10" x14ac:dyDescent="0.25">
      <c r="G509" s="118"/>
      <c r="H509" s="118"/>
    </row>
    <row r="510" spans="7:10" x14ac:dyDescent="0.25">
      <c r="G510" s="118"/>
      <c r="H510" s="118"/>
    </row>
    <row r="511" spans="7:10" x14ac:dyDescent="0.25">
      <c r="G511" s="118"/>
      <c r="H511" s="118"/>
    </row>
    <row r="512" spans="7:10" x14ac:dyDescent="0.25">
      <c r="G512" s="118"/>
      <c r="H512" s="118"/>
    </row>
    <row r="513" spans="7:8" x14ac:dyDescent="0.25">
      <c r="G513" s="118"/>
      <c r="H513" s="118"/>
    </row>
    <row r="514" spans="7:8" x14ac:dyDescent="0.25">
      <c r="G514" s="118"/>
      <c r="H514" s="118"/>
    </row>
    <row r="515" spans="7:8" x14ac:dyDescent="0.25">
      <c r="G515" s="118"/>
      <c r="H515" s="118"/>
    </row>
    <row r="516" spans="7:8" x14ac:dyDescent="0.25">
      <c r="G516" s="118"/>
      <c r="H516" s="118"/>
    </row>
    <row r="517" spans="7:8" x14ac:dyDescent="0.25">
      <c r="G517" s="118"/>
      <c r="H517" s="118"/>
    </row>
    <row r="518" spans="7:8" x14ac:dyDescent="0.25">
      <c r="G518" s="118"/>
      <c r="H518" s="118"/>
    </row>
    <row r="519" spans="7:8" x14ac:dyDescent="0.25">
      <c r="G519" s="118"/>
      <c r="H519" s="118"/>
    </row>
    <row r="520" spans="7:8" x14ac:dyDescent="0.25">
      <c r="G520" s="118"/>
      <c r="H520" s="118"/>
    </row>
    <row r="521" spans="7:8" x14ac:dyDescent="0.25">
      <c r="G521" s="118"/>
      <c r="H521" s="118"/>
    </row>
    <row r="522" spans="7:8" x14ac:dyDescent="0.25">
      <c r="G522" s="118"/>
      <c r="H522" s="118"/>
    </row>
    <row r="523" spans="7:8" x14ac:dyDescent="0.25">
      <c r="G523" s="118"/>
      <c r="H523" s="118"/>
    </row>
    <row r="524" spans="7:8" x14ac:dyDescent="0.25">
      <c r="G524" s="118"/>
      <c r="H524" s="118"/>
    </row>
    <row r="525" spans="7:8" x14ac:dyDescent="0.25">
      <c r="G525" s="118"/>
      <c r="H525" s="118"/>
    </row>
    <row r="526" spans="7:8" x14ac:dyDescent="0.25">
      <c r="G526" s="118"/>
      <c r="H526" s="118"/>
    </row>
    <row r="527" spans="7:8" x14ac:dyDescent="0.25">
      <c r="G527" s="118"/>
      <c r="H527" s="118"/>
    </row>
    <row r="528" spans="7:8" x14ac:dyDescent="0.25">
      <c r="G528" s="118"/>
      <c r="H528" s="118"/>
    </row>
    <row r="529" spans="7:10" x14ac:dyDescent="0.25">
      <c r="G529" s="121"/>
      <c r="H529" s="121">
        <f>E19</f>
        <v>0</v>
      </c>
      <c r="I529" s="150"/>
      <c r="J529" s="150"/>
    </row>
    <row r="530" spans="7:10" x14ac:dyDescent="0.25">
      <c r="G530" s="65" t="s">
        <v>178</v>
      </c>
      <c r="H530" s="118" t="s">
        <v>179</v>
      </c>
      <c r="I530" s="147" t="s">
        <v>461</v>
      </c>
      <c r="J530" s="148" t="s">
        <v>462</v>
      </c>
    </row>
    <row r="531" spans="7:10" x14ac:dyDescent="0.25">
      <c r="G531" s="118"/>
      <c r="H531" s="118"/>
    </row>
    <row r="532" spans="7:10" x14ac:dyDescent="0.25">
      <c r="G532" s="118"/>
      <c r="H532" s="118"/>
    </row>
    <row r="533" spans="7:10" x14ac:dyDescent="0.25">
      <c r="G533" s="118"/>
      <c r="H533" s="118"/>
    </row>
    <row r="534" spans="7:10" x14ac:dyDescent="0.25">
      <c r="G534" s="118"/>
      <c r="H534" s="118"/>
    </row>
    <row r="535" spans="7:10" x14ac:dyDescent="0.25">
      <c r="G535" s="118"/>
      <c r="H535" s="118"/>
    </row>
    <row r="536" spans="7:10" x14ac:dyDescent="0.25">
      <c r="G536" s="118"/>
      <c r="H536" s="118"/>
    </row>
    <row r="537" spans="7:10" x14ac:dyDescent="0.25">
      <c r="G537" s="118"/>
      <c r="H537" s="118"/>
    </row>
    <row r="538" spans="7:10" x14ac:dyDescent="0.25">
      <c r="G538" s="118"/>
      <c r="H538" s="118"/>
    </row>
    <row r="539" spans="7:10" x14ac:dyDescent="0.25">
      <c r="G539" s="118"/>
      <c r="H539" s="118"/>
    </row>
    <row r="540" spans="7:10" x14ac:dyDescent="0.25">
      <c r="G540" s="118"/>
      <c r="H540" s="118"/>
    </row>
    <row r="541" spans="7:10" x14ac:dyDescent="0.25">
      <c r="G541" s="118"/>
      <c r="H541" s="118"/>
    </row>
    <row r="542" spans="7:10" x14ac:dyDescent="0.25">
      <c r="G542" s="118"/>
      <c r="H542" s="118"/>
    </row>
    <row r="543" spans="7:10" x14ac:dyDescent="0.25">
      <c r="G543" s="118"/>
      <c r="H543" s="118"/>
    </row>
    <row r="544" spans="7:10" x14ac:dyDescent="0.25">
      <c r="G544" s="118"/>
      <c r="H544" s="118"/>
    </row>
    <row r="545" spans="7:8" x14ac:dyDescent="0.25">
      <c r="G545" s="118"/>
      <c r="H545" s="118"/>
    </row>
    <row r="546" spans="7:8" x14ac:dyDescent="0.25">
      <c r="G546" s="118"/>
      <c r="H546" s="118"/>
    </row>
    <row r="547" spans="7:8" x14ac:dyDescent="0.25">
      <c r="G547" s="118"/>
      <c r="H547" s="118"/>
    </row>
    <row r="548" spans="7:8" x14ac:dyDescent="0.25">
      <c r="G548" s="118"/>
      <c r="H548" s="118"/>
    </row>
    <row r="549" spans="7:8" x14ac:dyDescent="0.25">
      <c r="G549" s="118"/>
      <c r="H549" s="118"/>
    </row>
    <row r="550" spans="7:8" x14ac:dyDescent="0.25">
      <c r="G550" s="118"/>
      <c r="H550" s="118"/>
    </row>
    <row r="551" spans="7:8" x14ac:dyDescent="0.25">
      <c r="G551" s="118"/>
      <c r="H551" s="118"/>
    </row>
    <row r="552" spans="7:8" x14ac:dyDescent="0.25">
      <c r="G552" s="118"/>
      <c r="H552" s="118"/>
    </row>
    <row r="553" spans="7:8" x14ac:dyDescent="0.25">
      <c r="G553" s="118"/>
      <c r="H553" s="118"/>
    </row>
    <row r="554" spans="7:8" x14ac:dyDescent="0.25">
      <c r="G554" s="118"/>
      <c r="H554" s="118"/>
    </row>
    <row r="555" spans="7:8" x14ac:dyDescent="0.25">
      <c r="G555" s="118"/>
      <c r="H555" s="118"/>
    </row>
    <row r="556" spans="7:8" x14ac:dyDescent="0.25">
      <c r="G556" s="118"/>
      <c r="H556" s="118"/>
    </row>
    <row r="557" spans="7:8" x14ac:dyDescent="0.25">
      <c r="G557" s="118"/>
      <c r="H557" s="118"/>
    </row>
    <row r="558" spans="7:8" x14ac:dyDescent="0.25">
      <c r="G558" s="118"/>
      <c r="H558" s="118"/>
    </row>
    <row r="559" spans="7:8" x14ac:dyDescent="0.25">
      <c r="G559" s="118"/>
      <c r="H559" s="118"/>
    </row>
    <row r="560" spans="7:8" x14ac:dyDescent="0.25">
      <c r="G560" s="118"/>
      <c r="H560" s="118"/>
    </row>
    <row r="561" spans="7:10" x14ac:dyDescent="0.25">
      <c r="G561" s="118"/>
      <c r="H561" s="118"/>
    </row>
    <row r="562" spans="7:10" x14ac:dyDescent="0.25">
      <c r="G562" s="121"/>
      <c r="H562" s="121">
        <f>E20</f>
        <v>0</v>
      </c>
      <c r="I562" s="150"/>
      <c r="J562" s="150"/>
    </row>
    <row r="563" spans="7:10" x14ac:dyDescent="0.25">
      <c r="G563" s="65" t="s">
        <v>178</v>
      </c>
      <c r="H563" s="118" t="s">
        <v>179</v>
      </c>
      <c r="I563" s="147" t="s">
        <v>461</v>
      </c>
      <c r="J563" s="148" t="s">
        <v>462</v>
      </c>
    </row>
    <row r="564" spans="7:10" x14ac:dyDescent="0.25">
      <c r="G564" s="118"/>
      <c r="H564" s="118"/>
    </row>
    <row r="565" spans="7:10" x14ac:dyDescent="0.25">
      <c r="G565" s="118"/>
      <c r="H565" s="118"/>
    </row>
    <row r="566" spans="7:10" x14ac:dyDescent="0.25">
      <c r="G566" s="118"/>
      <c r="H566" s="118"/>
    </row>
    <row r="567" spans="7:10" x14ac:dyDescent="0.25">
      <c r="G567" s="118"/>
      <c r="H567" s="118"/>
    </row>
    <row r="568" spans="7:10" x14ac:dyDescent="0.25">
      <c r="G568" s="118"/>
      <c r="H568" s="118"/>
    </row>
    <row r="569" spans="7:10" x14ac:dyDescent="0.25">
      <c r="G569" s="118"/>
      <c r="H569" s="118"/>
    </row>
    <row r="570" spans="7:10" x14ac:dyDescent="0.25">
      <c r="G570" s="118"/>
      <c r="H570" s="118"/>
    </row>
    <row r="571" spans="7:10" x14ac:dyDescent="0.25">
      <c r="G571" s="118"/>
      <c r="H571" s="118"/>
    </row>
    <row r="572" spans="7:10" x14ac:dyDescent="0.25">
      <c r="G572" s="118"/>
      <c r="H572" s="118"/>
    </row>
    <row r="573" spans="7:10" x14ac:dyDescent="0.25">
      <c r="G573" s="118"/>
      <c r="H573" s="118"/>
    </row>
    <row r="574" spans="7:10" x14ac:dyDescent="0.25">
      <c r="G574" s="118"/>
      <c r="H574" s="118"/>
    </row>
    <row r="575" spans="7:10" x14ac:dyDescent="0.25">
      <c r="G575" s="118"/>
      <c r="H575" s="118"/>
    </row>
    <row r="576" spans="7:10" x14ac:dyDescent="0.25">
      <c r="G576" s="118"/>
      <c r="H576" s="118"/>
    </row>
    <row r="577" spans="7:8" x14ac:dyDescent="0.25">
      <c r="G577" s="118"/>
      <c r="H577" s="118"/>
    </row>
    <row r="578" spans="7:8" x14ac:dyDescent="0.25">
      <c r="G578" s="118"/>
      <c r="H578" s="118"/>
    </row>
    <row r="579" spans="7:8" x14ac:dyDescent="0.25">
      <c r="G579" s="118"/>
      <c r="H579" s="118"/>
    </row>
    <row r="580" spans="7:8" x14ac:dyDescent="0.25">
      <c r="G580" s="118"/>
      <c r="H580" s="118"/>
    </row>
    <row r="581" spans="7:8" x14ac:dyDescent="0.25">
      <c r="G581" s="118"/>
      <c r="H581" s="118"/>
    </row>
    <row r="582" spans="7:8" x14ac:dyDescent="0.25">
      <c r="G582" s="118"/>
      <c r="H582" s="118"/>
    </row>
    <row r="583" spans="7:8" x14ac:dyDescent="0.25">
      <c r="G583" s="118"/>
      <c r="H583" s="118"/>
    </row>
    <row r="584" spans="7:8" x14ac:dyDescent="0.25">
      <c r="G584" s="118"/>
      <c r="H584" s="118"/>
    </row>
    <row r="585" spans="7:8" x14ac:dyDescent="0.25">
      <c r="G585" s="118"/>
      <c r="H585" s="118"/>
    </row>
    <row r="586" spans="7:8" x14ac:dyDescent="0.25">
      <c r="G586" s="118"/>
      <c r="H586" s="118"/>
    </row>
    <row r="587" spans="7:8" x14ac:dyDescent="0.25">
      <c r="G587" s="118"/>
      <c r="H587" s="118"/>
    </row>
    <row r="588" spans="7:8" x14ac:dyDescent="0.25">
      <c r="G588" s="118"/>
      <c r="H588" s="118"/>
    </row>
    <row r="589" spans="7:8" x14ac:dyDescent="0.25">
      <c r="G589" s="118"/>
      <c r="H589" s="118"/>
    </row>
    <row r="590" spans="7:8" x14ac:dyDescent="0.25">
      <c r="G590" s="118"/>
      <c r="H590" s="118"/>
    </row>
    <row r="591" spans="7:8" x14ac:dyDescent="0.25">
      <c r="G591" s="118"/>
      <c r="H591" s="118"/>
    </row>
    <row r="592" spans="7:8" x14ac:dyDescent="0.25">
      <c r="G592" s="118"/>
      <c r="H592" s="118"/>
    </row>
    <row r="593" spans="7:10" x14ac:dyDescent="0.25">
      <c r="G593" s="118"/>
      <c r="H593" s="118"/>
    </row>
    <row r="594" spans="7:10" x14ac:dyDescent="0.25">
      <c r="G594" s="118"/>
      <c r="H594" s="118"/>
    </row>
    <row r="595" spans="7:10" x14ac:dyDescent="0.25">
      <c r="G595" s="121"/>
      <c r="H595" s="121">
        <f>E21</f>
        <v>0</v>
      </c>
      <c r="I595" s="150"/>
      <c r="J595" s="150"/>
    </row>
    <row r="596" spans="7:10" x14ac:dyDescent="0.25">
      <c r="G596" s="65" t="s">
        <v>178</v>
      </c>
      <c r="H596" s="118" t="s">
        <v>179</v>
      </c>
      <c r="I596" s="147" t="s">
        <v>461</v>
      </c>
      <c r="J596" s="148" t="s">
        <v>462</v>
      </c>
    </row>
    <row r="597" spans="7:10" x14ac:dyDescent="0.25">
      <c r="G597" s="118"/>
      <c r="H597" s="118"/>
    </row>
    <row r="598" spans="7:10" x14ac:dyDescent="0.25">
      <c r="G598" s="118"/>
      <c r="H598" s="118"/>
    </row>
    <row r="599" spans="7:10" x14ac:dyDescent="0.25">
      <c r="G599" s="118"/>
      <c r="H599" s="118"/>
    </row>
    <row r="600" spans="7:10" x14ac:dyDescent="0.25">
      <c r="G600" s="118"/>
      <c r="H600" s="118"/>
    </row>
    <row r="601" spans="7:10" x14ac:dyDescent="0.25">
      <c r="G601" s="118"/>
      <c r="H601" s="118"/>
    </row>
    <row r="602" spans="7:10" x14ac:dyDescent="0.25">
      <c r="G602" s="118"/>
      <c r="H602" s="118"/>
    </row>
    <row r="603" spans="7:10" x14ac:dyDescent="0.25">
      <c r="G603" s="118"/>
      <c r="H603" s="118"/>
    </row>
    <row r="604" spans="7:10" x14ac:dyDescent="0.25">
      <c r="G604" s="118"/>
      <c r="H604" s="118"/>
    </row>
    <row r="605" spans="7:10" x14ac:dyDescent="0.25">
      <c r="G605" s="118"/>
      <c r="H605" s="118"/>
    </row>
    <row r="606" spans="7:10" x14ac:dyDescent="0.25">
      <c r="G606" s="118"/>
      <c r="H606" s="118"/>
    </row>
    <row r="607" spans="7:10" x14ac:dyDescent="0.25">
      <c r="G607" s="118"/>
      <c r="H607" s="118"/>
    </row>
    <row r="608" spans="7:10" x14ac:dyDescent="0.25">
      <c r="G608" s="118"/>
      <c r="H608" s="118"/>
    </row>
    <row r="609" spans="7:8" x14ac:dyDescent="0.25">
      <c r="G609" s="118"/>
      <c r="H609" s="118"/>
    </row>
    <row r="610" spans="7:8" x14ac:dyDescent="0.25">
      <c r="G610" s="118"/>
      <c r="H610" s="118"/>
    </row>
    <row r="611" spans="7:8" x14ac:dyDescent="0.25">
      <c r="G611" s="118"/>
      <c r="H611" s="118"/>
    </row>
    <row r="612" spans="7:8" x14ac:dyDescent="0.25">
      <c r="G612" s="118"/>
      <c r="H612" s="118"/>
    </row>
    <row r="613" spans="7:8" x14ac:dyDescent="0.25">
      <c r="G613" s="118"/>
      <c r="H613" s="118"/>
    </row>
    <row r="614" spans="7:8" x14ac:dyDescent="0.25">
      <c r="G614" s="118"/>
      <c r="H614" s="118"/>
    </row>
    <row r="615" spans="7:8" x14ac:dyDescent="0.25">
      <c r="G615" s="118"/>
      <c r="H615" s="118"/>
    </row>
    <row r="616" spans="7:8" x14ac:dyDescent="0.25">
      <c r="G616" s="118"/>
      <c r="H616" s="118"/>
    </row>
    <row r="617" spans="7:8" x14ac:dyDescent="0.25">
      <c r="G617" s="118"/>
      <c r="H617" s="118"/>
    </row>
    <row r="618" spans="7:8" x14ac:dyDescent="0.25">
      <c r="G618" s="118"/>
      <c r="H618" s="118"/>
    </row>
    <row r="619" spans="7:8" x14ac:dyDescent="0.25">
      <c r="G619" s="118"/>
      <c r="H619" s="118"/>
    </row>
    <row r="620" spans="7:8" x14ac:dyDescent="0.25">
      <c r="G620" s="118"/>
      <c r="H620" s="118"/>
    </row>
    <row r="621" spans="7:8" x14ac:dyDescent="0.25">
      <c r="G621" s="118"/>
      <c r="H621" s="118"/>
    </row>
    <row r="622" spans="7:8" x14ac:dyDescent="0.25">
      <c r="G622" s="118"/>
      <c r="H622" s="118"/>
    </row>
    <row r="623" spans="7:8" x14ac:dyDescent="0.25">
      <c r="G623" s="118"/>
      <c r="H623" s="118"/>
    </row>
    <row r="624" spans="7:8" x14ac:dyDescent="0.25">
      <c r="G624" s="118"/>
      <c r="H624" s="118"/>
    </row>
    <row r="625" spans="7:10" x14ac:dyDescent="0.25">
      <c r="G625" s="118"/>
      <c r="H625" s="118"/>
    </row>
    <row r="626" spans="7:10" x14ac:dyDescent="0.25">
      <c r="G626" s="118"/>
      <c r="H626" s="118"/>
    </row>
    <row r="627" spans="7:10" x14ac:dyDescent="0.25">
      <c r="G627" s="118"/>
      <c r="H627" s="118"/>
    </row>
    <row r="628" spans="7:10" x14ac:dyDescent="0.25">
      <c r="G628" s="121"/>
      <c r="H628" s="121">
        <f>E22</f>
        <v>0</v>
      </c>
      <c r="I628" s="150"/>
      <c r="J628" s="150"/>
    </row>
    <row r="629" spans="7:10" x14ac:dyDescent="0.25">
      <c r="G629" s="65" t="s">
        <v>178</v>
      </c>
      <c r="H629" s="118" t="s">
        <v>179</v>
      </c>
      <c r="I629" s="147" t="s">
        <v>461</v>
      </c>
      <c r="J629" s="148" t="s">
        <v>462</v>
      </c>
    </row>
    <row r="630" spans="7:10" x14ac:dyDescent="0.25">
      <c r="G630" s="118"/>
      <c r="H630" s="118"/>
    </row>
    <row r="631" spans="7:10" x14ac:dyDescent="0.25">
      <c r="G631" s="118"/>
      <c r="H631" s="118"/>
    </row>
    <row r="632" spans="7:10" x14ac:dyDescent="0.25">
      <c r="G632" s="118"/>
      <c r="H632" s="118"/>
    </row>
    <row r="633" spans="7:10" x14ac:dyDescent="0.25">
      <c r="G633" s="118"/>
      <c r="H633" s="118"/>
    </row>
    <row r="634" spans="7:10" x14ac:dyDescent="0.25">
      <c r="G634" s="118"/>
      <c r="H634" s="118"/>
    </row>
    <row r="635" spans="7:10" x14ac:dyDescent="0.25">
      <c r="G635" s="118"/>
      <c r="H635" s="118"/>
    </row>
    <row r="636" spans="7:10" x14ac:dyDescent="0.25">
      <c r="G636" s="118"/>
      <c r="H636" s="118"/>
    </row>
    <row r="637" spans="7:10" x14ac:dyDescent="0.25">
      <c r="G637" s="118"/>
      <c r="H637" s="118"/>
    </row>
    <row r="638" spans="7:10" x14ac:dyDescent="0.25">
      <c r="G638" s="118"/>
      <c r="H638" s="118"/>
    </row>
    <row r="639" spans="7:10" x14ac:dyDescent="0.25">
      <c r="G639" s="118"/>
      <c r="H639" s="118"/>
    </row>
    <row r="640" spans="7:10" x14ac:dyDescent="0.25">
      <c r="G640" s="118"/>
      <c r="H640" s="118"/>
    </row>
    <row r="641" spans="7:8" x14ac:dyDescent="0.25">
      <c r="G641" s="118"/>
      <c r="H641" s="118"/>
    </row>
    <row r="642" spans="7:8" x14ac:dyDescent="0.25">
      <c r="G642" s="118"/>
      <c r="H642" s="118"/>
    </row>
    <row r="643" spans="7:8" x14ac:dyDescent="0.25">
      <c r="G643" s="118"/>
      <c r="H643" s="118"/>
    </row>
    <row r="644" spans="7:8" x14ac:dyDescent="0.25">
      <c r="G644" s="118"/>
      <c r="H644" s="118"/>
    </row>
    <row r="645" spans="7:8" x14ac:dyDescent="0.25">
      <c r="G645" s="118"/>
      <c r="H645" s="118"/>
    </row>
    <row r="646" spans="7:8" x14ac:dyDescent="0.25">
      <c r="G646" s="118"/>
      <c r="H646" s="118"/>
    </row>
    <row r="647" spans="7:8" x14ac:dyDescent="0.25">
      <c r="G647" s="118"/>
      <c r="H647" s="118"/>
    </row>
    <row r="648" spans="7:8" x14ac:dyDescent="0.25">
      <c r="G648" s="118"/>
      <c r="H648" s="118"/>
    </row>
    <row r="649" spans="7:8" x14ac:dyDescent="0.25">
      <c r="G649" s="118"/>
      <c r="H649" s="118"/>
    </row>
    <row r="650" spans="7:8" x14ac:dyDescent="0.25">
      <c r="G650" s="118"/>
      <c r="H650" s="118"/>
    </row>
    <row r="651" spans="7:8" x14ac:dyDescent="0.25">
      <c r="G651" s="118"/>
      <c r="H651" s="118"/>
    </row>
    <row r="652" spans="7:8" x14ac:dyDescent="0.25">
      <c r="G652" s="118"/>
      <c r="H652" s="118"/>
    </row>
    <row r="653" spans="7:8" x14ac:dyDescent="0.25">
      <c r="G653" s="118"/>
      <c r="H653" s="118"/>
    </row>
    <row r="654" spans="7:8" x14ac:dyDescent="0.25">
      <c r="G654" s="118"/>
      <c r="H654" s="118"/>
    </row>
    <row r="655" spans="7:8" x14ac:dyDescent="0.25">
      <c r="G655" s="118"/>
      <c r="H655" s="118"/>
    </row>
    <row r="656" spans="7:8" x14ac:dyDescent="0.25">
      <c r="G656" s="118"/>
      <c r="H656" s="118"/>
    </row>
    <row r="657" spans="7:10" x14ac:dyDescent="0.25">
      <c r="G657" s="118"/>
      <c r="H657" s="118"/>
    </row>
    <row r="658" spans="7:10" x14ac:dyDescent="0.25">
      <c r="G658" s="118"/>
      <c r="H658" s="118"/>
    </row>
    <row r="659" spans="7:10" x14ac:dyDescent="0.25">
      <c r="G659" s="118"/>
      <c r="H659" s="118"/>
    </row>
    <row r="660" spans="7:10" x14ac:dyDescent="0.25">
      <c r="G660" s="118"/>
      <c r="H660" s="118"/>
    </row>
    <row r="661" spans="7:10" x14ac:dyDescent="0.25">
      <c r="G661" s="121"/>
      <c r="H661" s="121">
        <f>E23</f>
        <v>0</v>
      </c>
      <c r="I661" s="150"/>
      <c r="J661" s="150"/>
    </row>
    <row r="662" spans="7:10" x14ac:dyDescent="0.25">
      <c r="G662" s="65" t="s">
        <v>178</v>
      </c>
      <c r="H662" s="118" t="s">
        <v>179</v>
      </c>
      <c r="I662" s="147" t="s">
        <v>461</v>
      </c>
      <c r="J662" s="148" t="s">
        <v>462</v>
      </c>
    </row>
    <row r="663" spans="7:10" x14ac:dyDescent="0.25">
      <c r="G663" s="118"/>
      <c r="H663" s="118"/>
    </row>
    <row r="664" spans="7:10" x14ac:dyDescent="0.25">
      <c r="G664" s="118"/>
      <c r="H664" s="118"/>
    </row>
    <row r="665" spans="7:10" x14ac:dyDescent="0.25">
      <c r="G665" s="118"/>
      <c r="H665" s="118"/>
    </row>
    <row r="666" spans="7:10" x14ac:dyDescent="0.25">
      <c r="G666" s="118"/>
      <c r="H666" s="118"/>
    </row>
    <row r="667" spans="7:10" x14ac:dyDescent="0.25">
      <c r="G667" s="118"/>
      <c r="H667" s="118"/>
    </row>
    <row r="668" spans="7:10" x14ac:dyDescent="0.25">
      <c r="G668" s="118"/>
      <c r="H668" s="118"/>
    </row>
    <row r="669" spans="7:10" x14ac:dyDescent="0.25">
      <c r="G669" s="118"/>
      <c r="H669" s="118"/>
    </row>
    <row r="670" spans="7:10" x14ac:dyDescent="0.25">
      <c r="G670" s="118"/>
      <c r="H670" s="118"/>
    </row>
    <row r="671" spans="7:10" x14ac:dyDescent="0.25">
      <c r="G671" s="118"/>
      <c r="H671" s="118"/>
    </row>
    <row r="672" spans="7:10" x14ac:dyDescent="0.25">
      <c r="G672" s="118"/>
      <c r="H672" s="118"/>
    </row>
    <row r="673" spans="7:8" x14ac:dyDescent="0.25">
      <c r="G673" s="118"/>
      <c r="H673" s="118"/>
    </row>
    <row r="674" spans="7:8" x14ac:dyDescent="0.25">
      <c r="G674" s="118"/>
      <c r="H674" s="118"/>
    </row>
    <row r="675" spans="7:8" x14ac:dyDescent="0.25">
      <c r="G675" s="118"/>
      <c r="H675" s="118"/>
    </row>
    <row r="676" spans="7:8" x14ac:dyDescent="0.25">
      <c r="G676" s="118"/>
      <c r="H676" s="118"/>
    </row>
    <row r="677" spans="7:8" x14ac:dyDescent="0.25">
      <c r="G677" s="118"/>
      <c r="H677" s="118"/>
    </row>
    <row r="678" spans="7:8" x14ac:dyDescent="0.25">
      <c r="G678" s="118"/>
      <c r="H678" s="118"/>
    </row>
    <row r="679" spans="7:8" x14ac:dyDescent="0.25">
      <c r="G679" s="118"/>
      <c r="H679" s="118"/>
    </row>
    <row r="680" spans="7:8" x14ac:dyDescent="0.25">
      <c r="G680" s="118"/>
      <c r="H680" s="118"/>
    </row>
    <row r="681" spans="7:8" x14ac:dyDescent="0.25">
      <c r="G681" s="118"/>
      <c r="H681" s="118"/>
    </row>
    <row r="682" spans="7:8" x14ac:dyDescent="0.25">
      <c r="G682" s="118"/>
      <c r="H682" s="118"/>
    </row>
    <row r="683" spans="7:8" x14ac:dyDescent="0.25">
      <c r="G683" s="118"/>
      <c r="H683" s="118"/>
    </row>
    <row r="684" spans="7:8" x14ac:dyDescent="0.25">
      <c r="G684" s="118"/>
      <c r="H684" s="118"/>
    </row>
    <row r="685" spans="7:8" x14ac:dyDescent="0.25">
      <c r="G685" s="118"/>
      <c r="H685" s="118"/>
    </row>
    <row r="686" spans="7:8" x14ac:dyDescent="0.25">
      <c r="G686" s="118"/>
      <c r="H686" s="118"/>
    </row>
    <row r="687" spans="7:8" x14ac:dyDescent="0.25">
      <c r="G687" s="118"/>
      <c r="H687" s="118"/>
    </row>
    <row r="688" spans="7:8" x14ac:dyDescent="0.25">
      <c r="G688" s="118"/>
      <c r="H688" s="118"/>
    </row>
    <row r="689" spans="7:10" x14ac:dyDescent="0.25">
      <c r="G689" s="118"/>
      <c r="H689" s="118"/>
    </row>
    <row r="690" spans="7:10" x14ac:dyDescent="0.25">
      <c r="G690" s="118"/>
      <c r="H690" s="118"/>
    </row>
    <row r="691" spans="7:10" x14ac:dyDescent="0.25">
      <c r="G691" s="118"/>
      <c r="H691" s="118"/>
    </row>
    <row r="692" spans="7:10" x14ac:dyDescent="0.25">
      <c r="G692" s="118"/>
      <c r="H692" s="118"/>
    </row>
    <row r="693" spans="7:10" x14ac:dyDescent="0.25">
      <c r="G693" s="118"/>
      <c r="H693" s="118"/>
    </row>
    <row r="694" spans="7:10" x14ac:dyDescent="0.25">
      <c r="G694" s="121"/>
      <c r="H694" s="121">
        <f>E24</f>
        <v>0</v>
      </c>
      <c r="I694" s="150"/>
      <c r="J694" s="150"/>
    </row>
    <row r="695" spans="7:10" x14ac:dyDescent="0.25">
      <c r="G695" s="65" t="s">
        <v>178</v>
      </c>
      <c r="H695" s="118" t="s">
        <v>179</v>
      </c>
      <c r="I695" s="147" t="s">
        <v>461</v>
      </c>
      <c r="J695" s="148" t="s">
        <v>462</v>
      </c>
    </row>
    <row r="696" spans="7:10" x14ac:dyDescent="0.25">
      <c r="G696" s="118"/>
      <c r="H696" s="118"/>
    </row>
    <row r="697" spans="7:10" x14ac:dyDescent="0.25">
      <c r="G697" s="118"/>
      <c r="H697" s="118"/>
    </row>
    <row r="698" spans="7:10" x14ac:dyDescent="0.25">
      <c r="G698" s="118"/>
      <c r="H698" s="118"/>
    </row>
    <row r="699" spans="7:10" x14ac:dyDescent="0.25">
      <c r="G699" s="118"/>
      <c r="H699" s="118"/>
    </row>
    <row r="700" spans="7:10" x14ac:dyDescent="0.25">
      <c r="G700" s="118"/>
      <c r="H700" s="118"/>
    </row>
    <row r="701" spans="7:10" x14ac:dyDescent="0.25">
      <c r="G701" s="118"/>
      <c r="H701" s="118"/>
    </row>
    <row r="702" spans="7:10" x14ac:dyDescent="0.25">
      <c r="G702" s="118"/>
      <c r="H702" s="118"/>
    </row>
    <row r="703" spans="7:10" x14ac:dyDescent="0.25">
      <c r="G703" s="118"/>
      <c r="H703" s="118"/>
    </row>
    <row r="704" spans="7:10" x14ac:dyDescent="0.25">
      <c r="G704" s="118"/>
      <c r="H704" s="118"/>
    </row>
    <row r="705" spans="7:8" x14ac:dyDescent="0.25">
      <c r="G705" s="118"/>
      <c r="H705" s="118"/>
    </row>
    <row r="706" spans="7:8" x14ac:dyDescent="0.25">
      <c r="G706" s="118"/>
      <c r="H706" s="118"/>
    </row>
    <row r="707" spans="7:8" x14ac:dyDescent="0.25">
      <c r="G707" s="118"/>
      <c r="H707" s="118"/>
    </row>
    <row r="708" spans="7:8" x14ac:dyDescent="0.25">
      <c r="G708" s="118"/>
      <c r="H708" s="118"/>
    </row>
    <row r="709" spans="7:8" x14ac:dyDescent="0.25">
      <c r="G709" s="118"/>
      <c r="H709" s="118"/>
    </row>
    <row r="710" spans="7:8" x14ac:dyDescent="0.25">
      <c r="G710" s="118"/>
      <c r="H710" s="118"/>
    </row>
    <row r="711" spans="7:8" x14ac:dyDescent="0.25">
      <c r="G711" s="118"/>
      <c r="H711" s="118"/>
    </row>
    <row r="712" spans="7:8" x14ac:dyDescent="0.25">
      <c r="G712" s="118"/>
      <c r="H712" s="118"/>
    </row>
    <row r="713" spans="7:8" x14ac:dyDescent="0.25">
      <c r="G713" s="118"/>
      <c r="H713" s="118"/>
    </row>
    <row r="714" spans="7:8" x14ac:dyDescent="0.25">
      <c r="G714" s="118"/>
      <c r="H714" s="118"/>
    </row>
    <row r="715" spans="7:8" x14ac:dyDescent="0.25">
      <c r="G715" s="118"/>
      <c r="H715" s="118"/>
    </row>
    <row r="716" spans="7:8" x14ac:dyDescent="0.25">
      <c r="G716" s="118"/>
      <c r="H716" s="118"/>
    </row>
    <row r="717" spans="7:8" x14ac:dyDescent="0.25">
      <c r="G717" s="118"/>
      <c r="H717" s="118"/>
    </row>
    <row r="718" spans="7:8" x14ac:dyDescent="0.25">
      <c r="G718" s="118"/>
      <c r="H718" s="118"/>
    </row>
    <row r="719" spans="7:8" x14ac:dyDescent="0.25">
      <c r="G719" s="118"/>
      <c r="H719" s="118"/>
    </row>
    <row r="720" spans="7:8" x14ac:dyDescent="0.25">
      <c r="G720" s="118"/>
      <c r="H720" s="118"/>
    </row>
    <row r="721" spans="7:10" x14ac:dyDescent="0.25">
      <c r="G721" s="118"/>
      <c r="H721" s="118"/>
    </row>
    <row r="722" spans="7:10" x14ac:dyDescent="0.25">
      <c r="G722" s="118"/>
      <c r="H722" s="118"/>
    </row>
    <row r="723" spans="7:10" x14ac:dyDescent="0.25">
      <c r="G723" s="118"/>
      <c r="H723" s="118"/>
    </row>
    <row r="724" spans="7:10" x14ac:dyDescent="0.25">
      <c r="G724" s="118"/>
      <c r="H724" s="118"/>
    </row>
    <row r="725" spans="7:10" x14ac:dyDescent="0.25">
      <c r="G725" s="118"/>
      <c r="H725" s="118"/>
    </row>
    <row r="726" spans="7:10" x14ac:dyDescent="0.25">
      <c r="G726" s="118"/>
      <c r="H726" s="118"/>
    </row>
    <row r="727" spans="7:10" x14ac:dyDescent="0.25">
      <c r="G727" s="121"/>
      <c r="H727" s="121">
        <f>E25</f>
        <v>0</v>
      </c>
      <c r="I727" s="150"/>
      <c r="J727" s="150"/>
    </row>
    <row r="728" spans="7:10" x14ac:dyDescent="0.25">
      <c r="G728" s="65" t="s">
        <v>178</v>
      </c>
      <c r="H728" s="118" t="s">
        <v>179</v>
      </c>
      <c r="I728" s="147" t="s">
        <v>461</v>
      </c>
      <c r="J728" s="148" t="s">
        <v>462</v>
      </c>
    </row>
    <row r="729" spans="7:10" x14ac:dyDescent="0.25">
      <c r="G729" s="118"/>
      <c r="H729" s="118"/>
    </row>
    <row r="730" spans="7:10" x14ac:dyDescent="0.25">
      <c r="G730" s="118"/>
      <c r="H730" s="118"/>
    </row>
    <row r="731" spans="7:10" x14ac:dyDescent="0.25">
      <c r="G731" s="118"/>
      <c r="H731" s="118"/>
    </row>
    <row r="732" spans="7:10" x14ac:dyDescent="0.25">
      <c r="G732" s="118"/>
      <c r="H732" s="118"/>
    </row>
    <row r="733" spans="7:10" x14ac:dyDescent="0.25">
      <c r="G733" s="118"/>
      <c r="H733" s="118"/>
    </row>
    <row r="734" spans="7:10" x14ac:dyDescent="0.25">
      <c r="G734" s="118"/>
      <c r="H734" s="118"/>
    </row>
    <row r="735" spans="7:10" x14ac:dyDescent="0.25">
      <c r="G735" s="118"/>
      <c r="H735" s="118"/>
    </row>
    <row r="736" spans="7:10" x14ac:dyDescent="0.25">
      <c r="G736" s="118"/>
      <c r="H736" s="118"/>
    </row>
    <row r="737" spans="7:8" x14ac:dyDescent="0.25">
      <c r="G737" s="118"/>
      <c r="H737" s="118"/>
    </row>
    <row r="738" spans="7:8" x14ac:dyDescent="0.25">
      <c r="G738" s="118"/>
      <c r="H738" s="118"/>
    </row>
    <row r="739" spans="7:8" x14ac:dyDescent="0.25">
      <c r="G739" s="118"/>
      <c r="H739" s="118"/>
    </row>
    <row r="740" spans="7:8" x14ac:dyDescent="0.25">
      <c r="G740" s="118"/>
      <c r="H740" s="118"/>
    </row>
    <row r="741" spans="7:8" x14ac:dyDescent="0.25">
      <c r="G741" s="118"/>
      <c r="H741" s="118"/>
    </row>
    <row r="742" spans="7:8" x14ac:dyDescent="0.25">
      <c r="G742" s="118"/>
      <c r="H742" s="118"/>
    </row>
    <row r="743" spans="7:8" x14ac:dyDescent="0.25">
      <c r="G743" s="118"/>
      <c r="H743" s="118"/>
    </row>
    <row r="744" spans="7:8" x14ac:dyDescent="0.25">
      <c r="G744" s="118"/>
      <c r="H744" s="118"/>
    </row>
    <row r="745" spans="7:8" x14ac:dyDescent="0.25">
      <c r="G745" s="118"/>
      <c r="H745" s="118"/>
    </row>
    <row r="746" spans="7:8" x14ac:dyDescent="0.25">
      <c r="G746" s="118"/>
      <c r="H746" s="118"/>
    </row>
    <row r="747" spans="7:8" x14ac:dyDescent="0.25">
      <c r="G747" s="118"/>
      <c r="H747" s="118"/>
    </row>
    <row r="748" spans="7:8" x14ac:dyDescent="0.25">
      <c r="G748" s="118"/>
      <c r="H748" s="118"/>
    </row>
    <row r="749" spans="7:8" x14ac:dyDescent="0.25">
      <c r="G749" s="118"/>
      <c r="H749" s="118"/>
    </row>
    <row r="750" spans="7:8" x14ac:dyDescent="0.25">
      <c r="G750" s="118"/>
      <c r="H750" s="118"/>
    </row>
    <row r="751" spans="7:8" x14ac:dyDescent="0.25">
      <c r="G751" s="118"/>
      <c r="H751" s="118"/>
    </row>
    <row r="752" spans="7:8" x14ac:dyDescent="0.25">
      <c r="G752" s="118"/>
      <c r="H752" s="118"/>
    </row>
    <row r="753" spans="7:10" x14ac:dyDescent="0.25">
      <c r="G753" s="118"/>
      <c r="H753" s="118"/>
    </row>
    <row r="754" spans="7:10" x14ac:dyDescent="0.25">
      <c r="G754" s="118"/>
      <c r="H754" s="118"/>
    </row>
    <row r="755" spans="7:10" x14ac:dyDescent="0.25">
      <c r="G755" s="118"/>
      <c r="H755" s="118"/>
    </row>
    <row r="756" spans="7:10" x14ac:dyDescent="0.25">
      <c r="G756" s="118"/>
      <c r="H756" s="118"/>
    </row>
    <row r="757" spans="7:10" x14ac:dyDescent="0.25">
      <c r="G757" s="118"/>
      <c r="H757" s="118"/>
    </row>
    <row r="758" spans="7:10" x14ac:dyDescent="0.25">
      <c r="G758" s="118"/>
      <c r="H758" s="118"/>
    </row>
    <row r="759" spans="7:10" x14ac:dyDescent="0.25">
      <c r="G759" s="118"/>
      <c r="H759" s="118"/>
    </row>
    <row r="760" spans="7:10" x14ac:dyDescent="0.25">
      <c r="G760" s="121"/>
      <c r="H760" s="121">
        <f>E26</f>
        <v>0</v>
      </c>
      <c r="I760" s="150"/>
      <c r="J760" s="150"/>
    </row>
    <row r="761" spans="7:10" x14ac:dyDescent="0.25">
      <c r="G761" s="65" t="s">
        <v>178</v>
      </c>
      <c r="H761" s="118" t="s">
        <v>179</v>
      </c>
      <c r="I761" s="147" t="s">
        <v>461</v>
      </c>
      <c r="J761" s="148" t="s">
        <v>462</v>
      </c>
    </row>
    <row r="762" spans="7:10" x14ac:dyDescent="0.25">
      <c r="G762" s="118"/>
      <c r="H762" s="118"/>
    </row>
    <row r="763" spans="7:10" x14ac:dyDescent="0.25">
      <c r="G763" s="118"/>
      <c r="H763" s="118"/>
    </row>
    <row r="764" spans="7:10" x14ac:dyDescent="0.25">
      <c r="G764" s="118"/>
      <c r="H764" s="118"/>
    </row>
    <row r="765" spans="7:10" x14ac:dyDescent="0.25">
      <c r="G765" s="118"/>
      <c r="H765" s="118"/>
    </row>
    <row r="766" spans="7:10" x14ac:dyDescent="0.25">
      <c r="G766" s="118"/>
      <c r="H766" s="118"/>
    </row>
    <row r="767" spans="7:10" x14ac:dyDescent="0.25">
      <c r="G767" s="118"/>
      <c r="H767" s="118"/>
    </row>
    <row r="768" spans="7:10" x14ac:dyDescent="0.25">
      <c r="G768" s="118"/>
      <c r="H768" s="118"/>
    </row>
    <row r="769" spans="7:8" x14ac:dyDescent="0.25">
      <c r="G769" s="118"/>
      <c r="H769" s="118"/>
    </row>
    <row r="770" spans="7:8" x14ac:dyDescent="0.25">
      <c r="G770" s="118"/>
      <c r="H770" s="118"/>
    </row>
    <row r="771" spans="7:8" x14ac:dyDescent="0.25">
      <c r="G771" s="118"/>
      <c r="H771" s="118"/>
    </row>
    <row r="772" spans="7:8" x14ac:dyDescent="0.25">
      <c r="G772" s="118"/>
      <c r="H772" s="118"/>
    </row>
    <row r="773" spans="7:8" x14ac:dyDescent="0.25">
      <c r="G773" s="118"/>
      <c r="H773" s="118"/>
    </row>
    <row r="774" spans="7:8" x14ac:dyDescent="0.25">
      <c r="G774" s="118"/>
      <c r="H774" s="118"/>
    </row>
    <row r="775" spans="7:8" x14ac:dyDescent="0.25">
      <c r="G775" s="118"/>
      <c r="H775" s="118"/>
    </row>
    <row r="776" spans="7:8" x14ac:dyDescent="0.25">
      <c r="G776" s="118"/>
      <c r="H776" s="118"/>
    </row>
    <row r="777" spans="7:8" x14ac:dyDescent="0.25">
      <c r="G777" s="118"/>
      <c r="H777" s="118"/>
    </row>
    <row r="778" spans="7:8" x14ac:dyDescent="0.25">
      <c r="G778" s="118"/>
      <c r="H778" s="118"/>
    </row>
    <row r="779" spans="7:8" x14ac:dyDescent="0.25">
      <c r="G779" s="118"/>
      <c r="H779" s="118"/>
    </row>
    <row r="780" spans="7:8" x14ac:dyDescent="0.25">
      <c r="G780" s="118"/>
      <c r="H780" s="118"/>
    </row>
    <row r="781" spans="7:8" x14ac:dyDescent="0.25">
      <c r="G781" s="118"/>
      <c r="H781" s="118"/>
    </row>
    <row r="782" spans="7:8" x14ac:dyDescent="0.25">
      <c r="G782" s="118"/>
      <c r="H782" s="118"/>
    </row>
    <row r="783" spans="7:8" x14ac:dyDescent="0.25">
      <c r="G783" s="118"/>
      <c r="H783" s="118"/>
    </row>
    <row r="784" spans="7:8" x14ac:dyDescent="0.25">
      <c r="G784" s="118"/>
      <c r="H784" s="118"/>
    </row>
    <row r="785" spans="7:10" x14ac:dyDescent="0.25">
      <c r="G785" s="118"/>
      <c r="H785" s="118"/>
    </row>
    <row r="786" spans="7:10" x14ac:dyDescent="0.25">
      <c r="G786" s="118"/>
      <c r="H786" s="118"/>
    </row>
    <row r="787" spans="7:10" x14ac:dyDescent="0.25">
      <c r="G787" s="118"/>
      <c r="H787" s="118"/>
    </row>
    <row r="788" spans="7:10" x14ac:dyDescent="0.25">
      <c r="G788" s="118"/>
      <c r="H788" s="118"/>
    </row>
    <row r="789" spans="7:10" x14ac:dyDescent="0.25">
      <c r="G789" s="118"/>
      <c r="H789" s="118"/>
    </row>
    <row r="790" spans="7:10" x14ac:dyDescent="0.25">
      <c r="G790" s="118"/>
      <c r="H790" s="118"/>
    </row>
    <row r="791" spans="7:10" x14ac:dyDescent="0.25">
      <c r="G791" s="118"/>
      <c r="H791" s="118"/>
    </row>
    <row r="792" spans="7:10" x14ac:dyDescent="0.25">
      <c r="G792" s="118"/>
      <c r="H792" s="118"/>
    </row>
    <row r="793" spans="7:10" x14ac:dyDescent="0.25">
      <c r="G793" s="121"/>
      <c r="H793" s="121">
        <f>E27</f>
        <v>0</v>
      </c>
      <c r="I793" s="150"/>
      <c r="J793" s="150"/>
    </row>
    <row r="794" spans="7:10" x14ac:dyDescent="0.25">
      <c r="G794" s="65" t="s">
        <v>178</v>
      </c>
      <c r="H794" s="118" t="s">
        <v>179</v>
      </c>
      <c r="I794" s="147" t="s">
        <v>461</v>
      </c>
      <c r="J794" s="148" t="s">
        <v>462</v>
      </c>
    </row>
    <row r="795" spans="7:10" x14ac:dyDescent="0.25">
      <c r="G795" s="118"/>
      <c r="H795" s="118"/>
    </row>
    <row r="796" spans="7:10" x14ac:dyDescent="0.25">
      <c r="G796" s="118"/>
      <c r="H796" s="118"/>
    </row>
    <row r="797" spans="7:10" x14ac:dyDescent="0.25">
      <c r="G797" s="118"/>
      <c r="H797" s="118"/>
    </row>
    <row r="798" spans="7:10" x14ac:dyDescent="0.25">
      <c r="G798" s="118"/>
      <c r="H798" s="118"/>
    </row>
    <row r="799" spans="7:10" x14ac:dyDescent="0.25">
      <c r="G799" s="118"/>
      <c r="H799" s="118"/>
    </row>
    <row r="800" spans="7:10" x14ac:dyDescent="0.25">
      <c r="G800" s="118"/>
      <c r="H800" s="118"/>
    </row>
    <row r="801" spans="7:8" x14ac:dyDescent="0.25">
      <c r="G801" s="118"/>
      <c r="H801" s="118"/>
    </row>
    <row r="802" spans="7:8" x14ac:dyDescent="0.25">
      <c r="G802" s="118"/>
      <c r="H802" s="118"/>
    </row>
    <row r="803" spans="7:8" x14ac:dyDescent="0.25">
      <c r="G803" s="118"/>
      <c r="H803" s="118"/>
    </row>
    <row r="804" spans="7:8" x14ac:dyDescent="0.25">
      <c r="G804" s="118"/>
      <c r="H804" s="118"/>
    </row>
    <row r="805" spans="7:8" x14ac:dyDescent="0.25">
      <c r="G805" s="118"/>
      <c r="H805" s="118"/>
    </row>
    <row r="806" spans="7:8" x14ac:dyDescent="0.25">
      <c r="G806" s="118"/>
      <c r="H806" s="118"/>
    </row>
    <row r="807" spans="7:8" x14ac:dyDescent="0.25">
      <c r="G807" s="118"/>
      <c r="H807" s="118"/>
    </row>
    <row r="808" spans="7:8" x14ac:dyDescent="0.25">
      <c r="G808" s="118"/>
      <c r="H808" s="118"/>
    </row>
    <row r="809" spans="7:8" x14ac:dyDescent="0.25">
      <c r="G809" s="118"/>
      <c r="H809" s="118"/>
    </row>
    <row r="810" spans="7:8" x14ac:dyDescent="0.25">
      <c r="G810" s="118"/>
      <c r="H810" s="118"/>
    </row>
    <row r="811" spans="7:8" x14ac:dyDescent="0.25">
      <c r="G811" s="118"/>
      <c r="H811" s="118"/>
    </row>
    <row r="812" spans="7:8" x14ac:dyDescent="0.25">
      <c r="G812" s="118"/>
      <c r="H812" s="118"/>
    </row>
    <row r="813" spans="7:8" x14ac:dyDescent="0.25">
      <c r="G813" s="118"/>
      <c r="H813" s="118"/>
    </row>
    <row r="814" spans="7:8" x14ac:dyDescent="0.25">
      <c r="G814" s="118"/>
      <c r="H814" s="118"/>
    </row>
    <row r="815" spans="7:8" x14ac:dyDescent="0.25">
      <c r="G815" s="118"/>
      <c r="H815" s="118"/>
    </row>
    <row r="816" spans="7:8" x14ac:dyDescent="0.25">
      <c r="G816" s="118"/>
      <c r="H816" s="118"/>
    </row>
    <row r="817" spans="7:10" x14ac:dyDescent="0.25">
      <c r="G817" s="118"/>
      <c r="H817" s="118"/>
    </row>
    <row r="818" spans="7:10" x14ac:dyDescent="0.25">
      <c r="G818" s="118"/>
      <c r="H818" s="118"/>
    </row>
    <row r="819" spans="7:10" x14ac:dyDescent="0.25">
      <c r="G819" s="118"/>
      <c r="H819" s="118"/>
    </row>
    <row r="820" spans="7:10" x14ac:dyDescent="0.25">
      <c r="G820" s="118"/>
      <c r="H820" s="118"/>
    </row>
    <row r="821" spans="7:10" x14ac:dyDescent="0.25">
      <c r="G821" s="118"/>
      <c r="H821" s="118"/>
    </row>
    <row r="822" spans="7:10" x14ac:dyDescent="0.25">
      <c r="G822" s="118"/>
      <c r="H822" s="118"/>
    </row>
    <row r="823" spans="7:10" x14ac:dyDescent="0.25">
      <c r="G823" s="118"/>
      <c r="H823" s="118"/>
    </row>
    <row r="824" spans="7:10" x14ac:dyDescent="0.25">
      <c r="G824" s="118"/>
      <c r="H824" s="118"/>
    </row>
    <row r="825" spans="7:10" x14ac:dyDescent="0.25">
      <c r="G825" s="118"/>
      <c r="H825" s="118"/>
    </row>
    <row r="826" spans="7:10" x14ac:dyDescent="0.25">
      <c r="G826" s="121"/>
      <c r="H826" s="121">
        <f>E28</f>
        <v>0</v>
      </c>
      <c r="I826" s="150"/>
      <c r="J826" s="150"/>
    </row>
    <row r="827" spans="7:10" x14ac:dyDescent="0.25">
      <c r="G827" s="65" t="s">
        <v>178</v>
      </c>
      <c r="H827" s="118" t="s">
        <v>179</v>
      </c>
      <c r="I827" s="147" t="s">
        <v>461</v>
      </c>
      <c r="J827" s="148" t="s">
        <v>462</v>
      </c>
    </row>
    <row r="828" spans="7:10" x14ac:dyDescent="0.25">
      <c r="G828" s="118"/>
      <c r="H828" s="118"/>
    </row>
    <row r="829" spans="7:10" x14ac:dyDescent="0.25">
      <c r="G829" s="118"/>
      <c r="H829" s="118"/>
    </row>
    <row r="830" spans="7:10" x14ac:dyDescent="0.25">
      <c r="G830" s="118"/>
      <c r="H830" s="118"/>
    </row>
    <row r="831" spans="7:10" x14ac:dyDescent="0.25">
      <c r="G831" s="118"/>
      <c r="H831" s="118"/>
    </row>
    <row r="832" spans="7:10" x14ac:dyDescent="0.25">
      <c r="G832" s="118"/>
      <c r="H832" s="118"/>
    </row>
    <row r="833" spans="7:8" x14ac:dyDescent="0.25">
      <c r="G833" s="118"/>
      <c r="H833" s="118"/>
    </row>
    <row r="834" spans="7:8" x14ac:dyDescent="0.25">
      <c r="G834" s="118"/>
      <c r="H834" s="118"/>
    </row>
    <row r="835" spans="7:8" x14ac:dyDescent="0.25">
      <c r="G835" s="118"/>
      <c r="H835" s="118"/>
    </row>
    <row r="836" spans="7:8" x14ac:dyDescent="0.25">
      <c r="G836" s="118"/>
      <c r="H836" s="118"/>
    </row>
    <row r="837" spans="7:8" x14ac:dyDescent="0.25">
      <c r="G837" s="118"/>
      <c r="H837" s="118"/>
    </row>
    <row r="838" spans="7:8" x14ac:dyDescent="0.25">
      <c r="G838" s="118"/>
      <c r="H838" s="118"/>
    </row>
    <row r="839" spans="7:8" x14ac:dyDescent="0.25">
      <c r="G839" s="118"/>
      <c r="H839" s="118"/>
    </row>
    <row r="840" spans="7:8" x14ac:dyDescent="0.25">
      <c r="G840" s="118"/>
      <c r="H840" s="118"/>
    </row>
    <row r="841" spans="7:8" x14ac:dyDescent="0.25">
      <c r="G841" s="118"/>
      <c r="H841" s="118"/>
    </row>
    <row r="842" spans="7:8" x14ac:dyDescent="0.25">
      <c r="G842" s="118"/>
      <c r="H842" s="118"/>
    </row>
    <row r="843" spans="7:8" x14ac:dyDescent="0.25">
      <c r="G843" s="118"/>
      <c r="H843" s="118"/>
    </row>
    <row r="844" spans="7:8" x14ac:dyDescent="0.25">
      <c r="G844" s="118"/>
      <c r="H844" s="118"/>
    </row>
    <row r="845" spans="7:8" x14ac:dyDescent="0.25">
      <c r="G845" s="118"/>
      <c r="H845" s="118"/>
    </row>
    <row r="846" spans="7:8" x14ac:dyDescent="0.25">
      <c r="G846" s="118"/>
      <c r="H846" s="118"/>
    </row>
    <row r="847" spans="7:8" x14ac:dyDescent="0.25">
      <c r="G847" s="118"/>
      <c r="H847" s="118"/>
    </row>
    <row r="848" spans="7:8" x14ac:dyDescent="0.25">
      <c r="G848" s="118"/>
      <c r="H848" s="118"/>
    </row>
    <row r="849" spans="7:10" x14ac:dyDescent="0.25">
      <c r="G849" s="118"/>
      <c r="H849" s="118"/>
    </row>
    <row r="850" spans="7:10" x14ac:dyDescent="0.25">
      <c r="G850" s="118"/>
      <c r="H850" s="118"/>
    </row>
    <row r="851" spans="7:10" x14ac:dyDescent="0.25">
      <c r="G851" s="118"/>
      <c r="H851" s="118"/>
    </row>
    <row r="852" spans="7:10" x14ac:dyDescent="0.25">
      <c r="G852" s="118"/>
      <c r="H852" s="118"/>
    </row>
    <row r="853" spans="7:10" x14ac:dyDescent="0.25">
      <c r="G853" s="118"/>
      <c r="H853" s="118"/>
    </row>
    <row r="854" spans="7:10" x14ac:dyDescent="0.25">
      <c r="G854" s="118"/>
      <c r="H854" s="118"/>
    </row>
    <row r="855" spans="7:10" x14ac:dyDescent="0.25">
      <c r="G855" s="118"/>
      <c r="H855" s="118"/>
    </row>
    <row r="856" spans="7:10" x14ac:dyDescent="0.25">
      <c r="G856" s="118"/>
      <c r="H856" s="118"/>
    </row>
    <row r="857" spans="7:10" x14ac:dyDescent="0.25">
      <c r="G857" s="118"/>
      <c r="H857" s="118"/>
    </row>
    <row r="858" spans="7:10" x14ac:dyDescent="0.25">
      <c r="G858" s="118"/>
      <c r="H858" s="118"/>
    </row>
    <row r="859" spans="7:10" x14ac:dyDescent="0.25">
      <c r="G859" s="121"/>
      <c r="H859" s="121">
        <f>E29</f>
        <v>0</v>
      </c>
      <c r="I859" s="150"/>
      <c r="J859" s="150"/>
    </row>
    <row r="860" spans="7:10" x14ac:dyDescent="0.25">
      <c r="G860" s="65" t="s">
        <v>178</v>
      </c>
      <c r="H860" s="118" t="s">
        <v>179</v>
      </c>
      <c r="I860" s="147" t="s">
        <v>461</v>
      </c>
      <c r="J860" s="148" t="s">
        <v>462</v>
      </c>
    </row>
    <row r="861" spans="7:10" x14ac:dyDescent="0.25">
      <c r="G861" s="118"/>
      <c r="H861" s="118"/>
    </row>
    <row r="862" spans="7:10" x14ac:dyDescent="0.25">
      <c r="G862" s="118"/>
      <c r="H862" s="118"/>
    </row>
    <row r="863" spans="7:10" x14ac:dyDescent="0.25">
      <c r="G863" s="118"/>
      <c r="H863" s="118"/>
    </row>
    <row r="864" spans="7:10" x14ac:dyDescent="0.25">
      <c r="G864" s="118"/>
      <c r="H864" s="118"/>
    </row>
    <row r="865" spans="7:8" x14ac:dyDescent="0.25">
      <c r="G865" s="118"/>
      <c r="H865" s="118"/>
    </row>
    <row r="866" spans="7:8" x14ac:dyDescent="0.25">
      <c r="G866" s="118"/>
      <c r="H866" s="118"/>
    </row>
    <row r="867" spans="7:8" x14ac:dyDescent="0.25">
      <c r="G867" s="118"/>
      <c r="H867" s="118"/>
    </row>
    <row r="868" spans="7:8" x14ac:dyDescent="0.25">
      <c r="G868" s="118"/>
      <c r="H868" s="118"/>
    </row>
    <row r="869" spans="7:8" x14ac:dyDescent="0.25">
      <c r="G869" s="118"/>
      <c r="H869" s="118"/>
    </row>
    <row r="870" spans="7:8" x14ac:dyDescent="0.25">
      <c r="G870" s="118"/>
      <c r="H870" s="118"/>
    </row>
    <row r="871" spans="7:8" x14ac:dyDescent="0.25">
      <c r="G871" s="118"/>
      <c r="H871" s="118"/>
    </row>
    <row r="872" spans="7:8" x14ac:dyDescent="0.25">
      <c r="G872" s="118"/>
      <c r="H872" s="118"/>
    </row>
    <row r="873" spans="7:8" x14ac:dyDescent="0.25">
      <c r="G873" s="118"/>
      <c r="H873" s="118"/>
    </row>
    <row r="874" spans="7:8" x14ac:dyDescent="0.25">
      <c r="G874" s="118"/>
      <c r="H874" s="118"/>
    </row>
    <row r="875" spans="7:8" x14ac:dyDescent="0.25">
      <c r="G875" s="118"/>
      <c r="H875" s="118"/>
    </row>
    <row r="876" spans="7:8" x14ac:dyDescent="0.25">
      <c r="G876" s="118"/>
      <c r="H876" s="118"/>
    </row>
    <row r="877" spans="7:8" x14ac:dyDescent="0.25">
      <c r="G877" s="118"/>
      <c r="H877" s="118"/>
    </row>
    <row r="878" spans="7:8" x14ac:dyDescent="0.25">
      <c r="G878" s="118"/>
      <c r="H878" s="118"/>
    </row>
    <row r="879" spans="7:8" x14ac:dyDescent="0.25">
      <c r="G879" s="118"/>
      <c r="H879" s="118"/>
    </row>
    <row r="880" spans="7:8" x14ac:dyDescent="0.25">
      <c r="G880" s="118"/>
      <c r="H880" s="118"/>
    </row>
    <row r="881" spans="7:10" x14ac:dyDescent="0.25">
      <c r="G881" s="118"/>
      <c r="H881" s="118"/>
    </row>
    <row r="882" spans="7:10" x14ac:dyDescent="0.25">
      <c r="G882" s="118"/>
      <c r="H882" s="118"/>
    </row>
    <row r="883" spans="7:10" x14ac:dyDescent="0.25">
      <c r="G883" s="118"/>
      <c r="H883" s="118"/>
    </row>
    <row r="884" spans="7:10" x14ac:dyDescent="0.25">
      <c r="G884" s="118"/>
      <c r="H884" s="118"/>
    </row>
    <row r="885" spans="7:10" x14ac:dyDescent="0.25">
      <c r="G885" s="118"/>
      <c r="H885" s="118"/>
    </row>
    <row r="886" spans="7:10" x14ac:dyDescent="0.25">
      <c r="G886" s="118"/>
      <c r="H886" s="118"/>
    </row>
    <row r="887" spans="7:10" x14ac:dyDescent="0.25">
      <c r="G887" s="118"/>
      <c r="H887" s="118"/>
    </row>
    <row r="888" spans="7:10" x14ac:dyDescent="0.25">
      <c r="G888" s="118"/>
      <c r="H888" s="118"/>
    </row>
    <row r="889" spans="7:10" x14ac:dyDescent="0.25">
      <c r="G889" s="118"/>
      <c r="H889" s="118"/>
    </row>
    <row r="890" spans="7:10" x14ac:dyDescent="0.25">
      <c r="G890" s="118"/>
      <c r="H890" s="118"/>
    </row>
    <row r="891" spans="7:10" x14ac:dyDescent="0.25">
      <c r="G891" s="118"/>
      <c r="H891" s="118"/>
    </row>
    <row r="892" spans="7:10" x14ac:dyDescent="0.25">
      <c r="G892" s="121"/>
      <c r="H892" s="121">
        <f>E30</f>
        <v>0</v>
      </c>
      <c r="I892" s="150"/>
      <c r="J892" s="150"/>
    </row>
    <row r="893" spans="7:10" x14ac:dyDescent="0.25">
      <c r="G893" s="65" t="s">
        <v>178</v>
      </c>
      <c r="H893" s="118" t="s">
        <v>179</v>
      </c>
      <c r="I893" s="147" t="s">
        <v>461</v>
      </c>
      <c r="J893" s="148" t="s">
        <v>462</v>
      </c>
    </row>
    <row r="894" spans="7:10" x14ac:dyDescent="0.25">
      <c r="G894" s="118"/>
      <c r="H894" s="118"/>
    </row>
    <row r="895" spans="7:10" x14ac:dyDescent="0.25">
      <c r="G895" s="118"/>
      <c r="H895" s="118"/>
    </row>
    <row r="896" spans="7:10" x14ac:dyDescent="0.25">
      <c r="G896" s="118"/>
      <c r="H896" s="118"/>
    </row>
    <row r="897" spans="7:8" x14ac:dyDescent="0.25">
      <c r="G897" s="118"/>
      <c r="H897" s="118"/>
    </row>
    <row r="898" spans="7:8" x14ac:dyDescent="0.25">
      <c r="G898" s="118"/>
      <c r="H898" s="118"/>
    </row>
    <row r="899" spans="7:8" x14ac:dyDescent="0.25">
      <c r="G899" s="118"/>
      <c r="H899" s="118"/>
    </row>
    <row r="900" spans="7:8" x14ac:dyDescent="0.25">
      <c r="G900" s="118"/>
      <c r="H900" s="118"/>
    </row>
    <row r="901" spans="7:8" x14ac:dyDescent="0.25">
      <c r="G901" s="118"/>
      <c r="H901" s="118"/>
    </row>
    <row r="902" spans="7:8" x14ac:dyDescent="0.25">
      <c r="G902" s="118"/>
      <c r="H902" s="118"/>
    </row>
    <row r="903" spans="7:8" x14ac:dyDescent="0.25">
      <c r="G903" s="118"/>
      <c r="H903" s="118"/>
    </row>
    <row r="904" spans="7:8" x14ac:dyDescent="0.25">
      <c r="G904" s="118"/>
      <c r="H904" s="118"/>
    </row>
    <row r="905" spans="7:8" x14ac:dyDescent="0.25">
      <c r="G905" s="118"/>
      <c r="H905" s="118"/>
    </row>
    <row r="906" spans="7:8" x14ac:dyDescent="0.25">
      <c r="G906" s="118"/>
      <c r="H906" s="118"/>
    </row>
    <row r="907" spans="7:8" x14ac:dyDescent="0.25">
      <c r="G907" s="118"/>
      <c r="H907" s="118"/>
    </row>
    <row r="908" spans="7:8" x14ac:dyDescent="0.25">
      <c r="G908" s="118"/>
      <c r="H908" s="118"/>
    </row>
    <row r="909" spans="7:8" x14ac:dyDescent="0.25">
      <c r="G909" s="118"/>
      <c r="H909" s="118"/>
    </row>
    <row r="910" spans="7:8" x14ac:dyDescent="0.25">
      <c r="G910" s="118"/>
      <c r="H910" s="118"/>
    </row>
    <row r="911" spans="7:8" x14ac:dyDescent="0.25">
      <c r="G911" s="118"/>
      <c r="H911" s="118"/>
    </row>
    <row r="912" spans="7:8" x14ac:dyDescent="0.25">
      <c r="G912" s="118"/>
      <c r="H912" s="118"/>
    </row>
    <row r="913" spans="7:10" x14ac:dyDescent="0.25">
      <c r="G913" s="118"/>
      <c r="H913" s="118"/>
    </row>
    <row r="914" spans="7:10" x14ac:dyDescent="0.25">
      <c r="G914" s="118"/>
      <c r="H914" s="118"/>
    </row>
    <row r="915" spans="7:10" x14ac:dyDescent="0.25">
      <c r="G915" s="118"/>
      <c r="H915" s="118"/>
    </row>
    <row r="916" spans="7:10" x14ac:dyDescent="0.25">
      <c r="G916" s="118"/>
      <c r="H916" s="118"/>
    </row>
    <row r="917" spans="7:10" x14ac:dyDescent="0.25">
      <c r="G917" s="118"/>
      <c r="H917" s="118"/>
    </row>
    <row r="918" spans="7:10" x14ac:dyDescent="0.25">
      <c r="G918" s="118"/>
      <c r="H918" s="118"/>
    </row>
    <row r="919" spans="7:10" x14ac:dyDescent="0.25">
      <c r="G919" s="118"/>
      <c r="H919" s="118"/>
    </row>
    <row r="920" spans="7:10" x14ac:dyDescent="0.25">
      <c r="G920" s="118"/>
      <c r="H920" s="118"/>
    </row>
    <row r="921" spans="7:10" x14ac:dyDescent="0.25">
      <c r="G921" s="118"/>
      <c r="H921" s="118"/>
    </row>
    <row r="922" spans="7:10" x14ac:dyDescent="0.25">
      <c r="G922" s="118"/>
      <c r="H922" s="118"/>
    </row>
    <row r="923" spans="7:10" x14ac:dyDescent="0.25">
      <c r="G923" s="118"/>
      <c r="H923" s="118"/>
    </row>
    <row r="924" spans="7:10" x14ac:dyDescent="0.25">
      <c r="G924" s="118"/>
      <c r="H924" s="118"/>
    </row>
    <row r="925" spans="7:10" x14ac:dyDescent="0.25">
      <c r="G925" s="121"/>
      <c r="H925" s="121">
        <f>E31</f>
        <v>0</v>
      </c>
      <c r="I925" s="150"/>
      <c r="J925" s="150"/>
    </row>
    <row r="926" spans="7:10" x14ac:dyDescent="0.25">
      <c r="G926" s="65" t="s">
        <v>178</v>
      </c>
      <c r="H926" s="118" t="s">
        <v>179</v>
      </c>
      <c r="I926" s="147" t="s">
        <v>461</v>
      </c>
      <c r="J926" s="148" t="s">
        <v>462</v>
      </c>
    </row>
    <row r="927" spans="7:10" x14ac:dyDescent="0.25">
      <c r="G927" s="118"/>
      <c r="H927" s="118"/>
    </row>
    <row r="928" spans="7:10" x14ac:dyDescent="0.25">
      <c r="G928" s="118"/>
      <c r="H928" s="118"/>
    </row>
    <row r="929" spans="7:8" x14ac:dyDescent="0.25">
      <c r="G929" s="118"/>
      <c r="H929" s="118"/>
    </row>
    <row r="930" spans="7:8" x14ac:dyDescent="0.25">
      <c r="G930" s="118"/>
      <c r="H930" s="118"/>
    </row>
    <row r="931" spans="7:8" x14ac:dyDescent="0.25">
      <c r="G931" s="118"/>
      <c r="H931" s="118"/>
    </row>
    <row r="932" spans="7:8" x14ac:dyDescent="0.25">
      <c r="G932" s="118"/>
      <c r="H932" s="118"/>
    </row>
    <row r="933" spans="7:8" x14ac:dyDescent="0.25">
      <c r="G933" s="118"/>
      <c r="H933" s="118"/>
    </row>
    <row r="934" spans="7:8" x14ac:dyDescent="0.25">
      <c r="G934" s="118"/>
      <c r="H934" s="118"/>
    </row>
    <row r="935" spans="7:8" x14ac:dyDescent="0.25">
      <c r="G935" s="118"/>
      <c r="H935" s="118"/>
    </row>
    <row r="936" spans="7:8" x14ac:dyDescent="0.25">
      <c r="G936" s="118"/>
      <c r="H936" s="118"/>
    </row>
    <row r="937" spans="7:8" x14ac:dyDescent="0.25">
      <c r="G937" s="118"/>
      <c r="H937" s="118"/>
    </row>
    <row r="938" spans="7:8" x14ac:dyDescent="0.25">
      <c r="G938" s="118"/>
      <c r="H938" s="118"/>
    </row>
    <row r="939" spans="7:8" x14ac:dyDescent="0.25">
      <c r="G939" s="118"/>
      <c r="H939" s="118"/>
    </row>
    <row r="940" spans="7:8" x14ac:dyDescent="0.25">
      <c r="G940" s="118"/>
      <c r="H940" s="118"/>
    </row>
    <row r="941" spans="7:8" x14ac:dyDescent="0.25">
      <c r="G941" s="118"/>
      <c r="H941" s="118"/>
    </row>
    <row r="942" spans="7:8" x14ac:dyDescent="0.25">
      <c r="G942" s="118"/>
      <c r="H942" s="118"/>
    </row>
    <row r="943" spans="7:8" x14ac:dyDescent="0.25">
      <c r="G943" s="118"/>
      <c r="H943" s="118"/>
    </row>
    <row r="944" spans="7:8" x14ac:dyDescent="0.25">
      <c r="G944" s="118"/>
      <c r="H944" s="118"/>
    </row>
    <row r="945" spans="7:10" x14ac:dyDescent="0.25">
      <c r="G945" s="118"/>
      <c r="H945" s="118"/>
    </row>
    <row r="946" spans="7:10" x14ac:dyDescent="0.25">
      <c r="G946" s="118"/>
      <c r="H946" s="118"/>
    </row>
    <row r="947" spans="7:10" x14ac:dyDescent="0.25">
      <c r="G947" s="118"/>
      <c r="H947" s="118"/>
    </row>
    <row r="948" spans="7:10" x14ac:dyDescent="0.25">
      <c r="G948" s="118"/>
      <c r="H948" s="118"/>
    </row>
    <row r="949" spans="7:10" x14ac:dyDescent="0.25">
      <c r="G949" s="118"/>
      <c r="H949" s="118"/>
    </row>
    <row r="950" spans="7:10" x14ac:dyDescent="0.25">
      <c r="G950" s="118"/>
      <c r="H950" s="118"/>
    </row>
    <row r="951" spans="7:10" x14ac:dyDescent="0.25">
      <c r="G951" s="118"/>
      <c r="H951" s="118"/>
    </row>
    <row r="952" spans="7:10" x14ac:dyDescent="0.25">
      <c r="G952" s="118"/>
      <c r="H952" s="118"/>
    </row>
    <row r="953" spans="7:10" x14ac:dyDescent="0.25">
      <c r="G953" s="118"/>
      <c r="H953" s="118"/>
    </row>
    <row r="954" spans="7:10" x14ac:dyDescent="0.25">
      <c r="G954" s="118"/>
      <c r="H954" s="118"/>
    </row>
    <row r="955" spans="7:10" x14ac:dyDescent="0.25">
      <c r="G955" s="118"/>
      <c r="H955" s="118"/>
    </row>
    <row r="956" spans="7:10" x14ac:dyDescent="0.25">
      <c r="G956" s="118"/>
      <c r="H956" s="118"/>
    </row>
    <row r="957" spans="7:10" x14ac:dyDescent="0.25">
      <c r="G957" s="118"/>
      <c r="H957" s="118"/>
    </row>
    <row r="958" spans="7:10" x14ac:dyDescent="0.25">
      <c r="G958" s="121"/>
      <c r="H958" s="121">
        <f>E32</f>
        <v>0</v>
      </c>
      <c r="I958" s="150"/>
      <c r="J958" s="150"/>
    </row>
    <row r="959" spans="7:10" x14ac:dyDescent="0.25">
      <c r="G959" s="65" t="s">
        <v>178</v>
      </c>
      <c r="H959" s="118" t="s">
        <v>179</v>
      </c>
      <c r="I959" s="147" t="s">
        <v>461</v>
      </c>
      <c r="J959" s="148" t="s">
        <v>462</v>
      </c>
    </row>
    <row r="960" spans="7:10" x14ac:dyDescent="0.25">
      <c r="G960" s="118"/>
      <c r="H960" s="118"/>
    </row>
    <row r="961" spans="7:8" x14ac:dyDescent="0.25">
      <c r="G961" s="118"/>
      <c r="H961" s="118"/>
    </row>
    <row r="962" spans="7:8" x14ac:dyDescent="0.25">
      <c r="G962" s="118"/>
      <c r="H962" s="118"/>
    </row>
    <row r="963" spans="7:8" x14ac:dyDescent="0.25">
      <c r="G963" s="118"/>
      <c r="H963" s="118"/>
    </row>
    <row r="964" spans="7:8" x14ac:dyDescent="0.25">
      <c r="G964" s="118"/>
      <c r="H964" s="118"/>
    </row>
    <row r="965" spans="7:8" x14ac:dyDescent="0.25">
      <c r="G965" s="118"/>
      <c r="H965" s="118"/>
    </row>
    <row r="966" spans="7:8" x14ac:dyDescent="0.25">
      <c r="G966" s="118"/>
      <c r="H966" s="118"/>
    </row>
    <row r="967" spans="7:8" x14ac:dyDescent="0.25">
      <c r="G967" s="118"/>
      <c r="H967" s="118"/>
    </row>
    <row r="968" spans="7:8" x14ac:dyDescent="0.25">
      <c r="G968" s="118"/>
      <c r="H968" s="118"/>
    </row>
    <row r="969" spans="7:8" x14ac:dyDescent="0.25">
      <c r="G969" s="118"/>
      <c r="H969" s="118"/>
    </row>
    <row r="970" spans="7:8" x14ac:dyDescent="0.25">
      <c r="G970" s="118"/>
      <c r="H970" s="118"/>
    </row>
    <row r="971" spans="7:8" x14ac:dyDescent="0.25">
      <c r="G971" s="118"/>
      <c r="H971" s="118"/>
    </row>
    <row r="972" spans="7:8" x14ac:dyDescent="0.25">
      <c r="G972" s="118"/>
      <c r="H972" s="118"/>
    </row>
    <row r="973" spans="7:8" x14ac:dyDescent="0.25">
      <c r="G973" s="118"/>
      <c r="H973" s="118"/>
    </row>
    <row r="974" spans="7:8" x14ac:dyDescent="0.25">
      <c r="G974" s="118"/>
      <c r="H974" s="118"/>
    </row>
    <row r="975" spans="7:8" x14ac:dyDescent="0.25">
      <c r="G975" s="118"/>
      <c r="H975" s="118"/>
    </row>
    <row r="976" spans="7:8" x14ac:dyDescent="0.25">
      <c r="G976" s="118"/>
      <c r="H976" s="118"/>
    </row>
    <row r="977" spans="7:10" x14ac:dyDescent="0.25">
      <c r="G977" s="118"/>
      <c r="H977" s="118"/>
    </row>
    <row r="978" spans="7:10" x14ac:dyDescent="0.25">
      <c r="G978" s="118"/>
      <c r="H978" s="118"/>
    </row>
    <row r="979" spans="7:10" x14ac:dyDescent="0.25">
      <c r="G979" s="118"/>
      <c r="H979" s="118"/>
    </row>
    <row r="980" spans="7:10" x14ac:dyDescent="0.25">
      <c r="G980" s="118"/>
      <c r="H980" s="118"/>
    </row>
    <row r="981" spans="7:10" x14ac:dyDescent="0.25">
      <c r="G981" s="118"/>
      <c r="H981" s="118"/>
    </row>
    <row r="982" spans="7:10" x14ac:dyDescent="0.25">
      <c r="G982" s="118"/>
      <c r="H982" s="118"/>
    </row>
    <row r="983" spans="7:10" x14ac:dyDescent="0.25">
      <c r="G983" s="118"/>
      <c r="H983" s="118"/>
    </row>
    <row r="984" spans="7:10" x14ac:dyDescent="0.25">
      <c r="G984" s="118"/>
      <c r="H984" s="118"/>
    </row>
    <row r="985" spans="7:10" x14ac:dyDescent="0.25">
      <c r="G985" s="118"/>
      <c r="H985" s="118"/>
    </row>
    <row r="986" spans="7:10" x14ac:dyDescent="0.25">
      <c r="G986" s="118"/>
      <c r="H986" s="118"/>
    </row>
    <row r="987" spans="7:10" x14ac:dyDescent="0.25">
      <c r="G987" s="118"/>
      <c r="H987" s="118"/>
    </row>
    <row r="988" spans="7:10" x14ac:dyDescent="0.25">
      <c r="G988" s="118"/>
      <c r="H988" s="118"/>
    </row>
    <row r="989" spans="7:10" x14ac:dyDescent="0.25">
      <c r="G989" s="118"/>
      <c r="H989" s="118"/>
    </row>
    <row r="990" spans="7:10" x14ac:dyDescent="0.25">
      <c r="G990" s="118"/>
      <c r="H990" s="118"/>
    </row>
    <row r="991" spans="7:10" x14ac:dyDescent="0.25">
      <c r="G991" s="121"/>
      <c r="H991" s="121">
        <f>E33</f>
        <v>0</v>
      </c>
      <c r="I991" s="150"/>
      <c r="J991" s="150"/>
    </row>
    <row r="992" spans="7:10" x14ac:dyDescent="0.25">
      <c r="G992" s="65" t="s">
        <v>178</v>
      </c>
      <c r="H992" s="118" t="s">
        <v>179</v>
      </c>
      <c r="I992" s="147" t="s">
        <v>461</v>
      </c>
      <c r="J992" s="148" t="s">
        <v>462</v>
      </c>
    </row>
    <row r="993" spans="7:8" x14ac:dyDescent="0.25">
      <c r="G993" s="118"/>
      <c r="H993" s="118"/>
    </row>
    <row r="994" spans="7:8" x14ac:dyDescent="0.25">
      <c r="G994" s="118"/>
      <c r="H994" s="118"/>
    </row>
    <row r="995" spans="7:8" x14ac:dyDescent="0.25">
      <c r="G995" s="118"/>
      <c r="H995" s="118"/>
    </row>
    <row r="996" spans="7:8" x14ac:dyDescent="0.25">
      <c r="G996" s="118"/>
      <c r="H996" s="118"/>
    </row>
    <row r="997" spans="7:8" x14ac:dyDescent="0.25">
      <c r="G997" s="118"/>
      <c r="H997" s="118"/>
    </row>
    <row r="998" spans="7:8" x14ac:dyDescent="0.25">
      <c r="G998" s="118"/>
      <c r="H998" s="118"/>
    </row>
    <row r="999" spans="7:8" x14ac:dyDescent="0.25">
      <c r="G999" s="118"/>
      <c r="H999" s="118"/>
    </row>
    <row r="1000" spans="7:8" x14ac:dyDescent="0.25">
      <c r="G1000" s="118"/>
      <c r="H1000" s="118"/>
    </row>
    <row r="1001" spans="7:8" x14ac:dyDescent="0.25">
      <c r="G1001" s="118"/>
      <c r="H1001" s="118"/>
    </row>
    <row r="1002" spans="7:8" x14ac:dyDescent="0.25">
      <c r="G1002" s="118"/>
      <c r="H1002" s="118"/>
    </row>
    <row r="1003" spans="7:8" x14ac:dyDescent="0.25">
      <c r="G1003" s="118"/>
      <c r="H1003" s="118"/>
    </row>
    <row r="1004" spans="7:8" x14ac:dyDescent="0.25">
      <c r="G1004" s="118"/>
      <c r="H1004" s="118"/>
    </row>
    <row r="1005" spans="7:8" x14ac:dyDescent="0.25">
      <c r="G1005" s="118"/>
      <c r="H1005" s="118"/>
    </row>
    <row r="1006" spans="7:8" x14ac:dyDescent="0.25">
      <c r="G1006" s="118"/>
      <c r="H1006" s="118"/>
    </row>
    <row r="1007" spans="7:8" x14ac:dyDescent="0.25">
      <c r="G1007" s="118"/>
      <c r="H1007" s="118"/>
    </row>
    <row r="1008" spans="7:8" x14ac:dyDescent="0.25">
      <c r="G1008" s="118"/>
      <c r="H1008" s="118"/>
    </row>
    <row r="1009" spans="7:10" x14ac:dyDescent="0.25">
      <c r="G1009" s="118"/>
      <c r="H1009" s="118"/>
    </row>
    <row r="1010" spans="7:10" x14ac:dyDescent="0.25">
      <c r="G1010" s="118"/>
      <c r="H1010" s="118"/>
    </row>
    <row r="1011" spans="7:10" x14ac:dyDescent="0.25">
      <c r="G1011" s="118"/>
      <c r="H1011" s="118"/>
    </row>
    <row r="1012" spans="7:10" x14ac:dyDescent="0.25">
      <c r="G1012" s="118"/>
      <c r="H1012" s="118"/>
    </row>
    <row r="1013" spans="7:10" x14ac:dyDescent="0.25">
      <c r="G1013" s="118"/>
      <c r="H1013" s="118"/>
    </row>
    <row r="1014" spans="7:10" x14ac:dyDescent="0.25">
      <c r="G1014" s="118"/>
      <c r="H1014" s="118"/>
    </row>
    <row r="1015" spans="7:10" x14ac:dyDescent="0.25">
      <c r="G1015" s="118"/>
      <c r="H1015" s="118"/>
    </row>
    <row r="1016" spans="7:10" x14ac:dyDescent="0.25">
      <c r="G1016" s="118"/>
      <c r="H1016" s="118"/>
    </row>
    <row r="1017" spans="7:10" x14ac:dyDescent="0.25">
      <c r="G1017" s="118"/>
      <c r="H1017" s="118"/>
    </row>
    <row r="1018" spans="7:10" x14ac:dyDescent="0.25">
      <c r="G1018" s="118"/>
      <c r="H1018" s="118"/>
    </row>
    <row r="1019" spans="7:10" x14ac:dyDescent="0.25">
      <c r="G1019" s="118"/>
      <c r="H1019" s="118"/>
    </row>
    <row r="1020" spans="7:10" x14ac:dyDescent="0.25">
      <c r="G1020" s="118"/>
      <c r="H1020" s="118"/>
    </row>
    <row r="1021" spans="7:10" x14ac:dyDescent="0.25">
      <c r="G1021" s="118"/>
      <c r="H1021" s="118"/>
    </row>
    <row r="1022" spans="7:10" x14ac:dyDescent="0.25">
      <c r="G1022" s="118"/>
      <c r="H1022" s="118"/>
    </row>
    <row r="1023" spans="7:10" x14ac:dyDescent="0.25">
      <c r="G1023" s="118"/>
      <c r="H1023" s="118"/>
    </row>
    <row r="1024" spans="7:10" x14ac:dyDescent="0.25">
      <c r="G1024" s="121"/>
      <c r="H1024" s="121">
        <f>E34</f>
        <v>0</v>
      </c>
      <c r="I1024" s="150"/>
      <c r="J1024" s="150"/>
    </row>
    <row r="1025" spans="7:10" x14ac:dyDescent="0.25">
      <c r="G1025" s="65" t="s">
        <v>178</v>
      </c>
      <c r="H1025" s="118" t="s">
        <v>179</v>
      </c>
      <c r="I1025" s="147" t="s">
        <v>461</v>
      </c>
      <c r="J1025" s="148" t="s">
        <v>462</v>
      </c>
    </row>
    <row r="1026" spans="7:10" x14ac:dyDescent="0.25">
      <c r="G1026" s="118"/>
      <c r="H1026" s="118"/>
    </row>
    <row r="1027" spans="7:10" x14ac:dyDescent="0.25">
      <c r="G1027" s="118"/>
      <c r="H1027" s="118"/>
    </row>
    <row r="1028" spans="7:10" x14ac:dyDescent="0.25">
      <c r="G1028" s="118"/>
      <c r="H1028" s="118"/>
    </row>
    <row r="1029" spans="7:10" x14ac:dyDescent="0.25">
      <c r="G1029" s="118"/>
      <c r="H1029" s="118"/>
    </row>
    <row r="1030" spans="7:10" x14ac:dyDescent="0.25">
      <c r="G1030" s="118"/>
      <c r="H1030" s="118"/>
    </row>
    <row r="1031" spans="7:10" x14ac:dyDescent="0.25">
      <c r="G1031" s="118"/>
      <c r="H1031" s="118"/>
    </row>
    <row r="1032" spans="7:10" x14ac:dyDescent="0.25">
      <c r="G1032" s="118"/>
      <c r="H1032" s="118"/>
    </row>
    <row r="1033" spans="7:10" x14ac:dyDescent="0.25">
      <c r="G1033" s="118"/>
      <c r="H1033" s="118"/>
    </row>
    <row r="1034" spans="7:10" x14ac:dyDescent="0.25">
      <c r="G1034" s="118"/>
      <c r="H1034" s="118"/>
    </row>
    <row r="1035" spans="7:10" x14ac:dyDescent="0.25">
      <c r="G1035" s="118"/>
      <c r="H1035" s="118"/>
    </row>
    <row r="1036" spans="7:10" x14ac:dyDescent="0.25">
      <c r="G1036" s="118"/>
      <c r="H1036" s="118"/>
    </row>
    <row r="1037" spans="7:10" x14ac:dyDescent="0.25">
      <c r="G1037" s="118"/>
      <c r="H1037" s="118"/>
    </row>
    <row r="1038" spans="7:10" x14ac:dyDescent="0.25">
      <c r="G1038" s="118"/>
      <c r="H1038" s="118"/>
    </row>
    <row r="1039" spans="7:10" x14ac:dyDescent="0.25">
      <c r="G1039" s="118"/>
      <c r="H1039" s="118"/>
    </row>
    <row r="1040" spans="7:10" x14ac:dyDescent="0.25">
      <c r="G1040" s="118"/>
      <c r="H1040" s="118"/>
    </row>
    <row r="1041" spans="7:8" x14ac:dyDescent="0.25">
      <c r="G1041" s="118"/>
      <c r="H1041" s="118"/>
    </row>
    <row r="1042" spans="7:8" x14ac:dyDescent="0.25">
      <c r="G1042" s="118"/>
      <c r="H1042" s="118"/>
    </row>
    <row r="1043" spans="7:8" x14ac:dyDescent="0.25">
      <c r="G1043" s="118"/>
      <c r="H1043" s="118"/>
    </row>
    <row r="1044" spans="7:8" x14ac:dyDescent="0.25">
      <c r="G1044" s="118"/>
      <c r="H1044" s="118"/>
    </row>
    <row r="1045" spans="7:8" x14ac:dyDescent="0.25">
      <c r="G1045" s="118"/>
      <c r="H1045" s="118"/>
    </row>
    <row r="1046" spans="7:8" x14ac:dyDescent="0.25">
      <c r="G1046" s="118"/>
      <c r="H1046" s="118"/>
    </row>
    <row r="1047" spans="7:8" x14ac:dyDescent="0.25">
      <c r="G1047" s="118"/>
      <c r="H1047" s="118"/>
    </row>
    <row r="1048" spans="7:8" x14ac:dyDescent="0.25">
      <c r="G1048" s="118"/>
      <c r="H1048" s="118"/>
    </row>
    <row r="1049" spans="7:8" x14ac:dyDescent="0.25">
      <c r="G1049" s="118"/>
      <c r="H1049" s="118"/>
    </row>
    <row r="1050" spans="7:8" x14ac:dyDescent="0.25">
      <c r="G1050" s="118"/>
      <c r="H1050" s="118"/>
    </row>
    <row r="1051" spans="7:8" x14ac:dyDescent="0.25">
      <c r="G1051" s="118"/>
      <c r="H1051" s="118"/>
    </row>
    <row r="1052" spans="7:8" x14ac:dyDescent="0.25">
      <c r="G1052" s="118"/>
      <c r="H1052" s="118"/>
    </row>
    <row r="1053" spans="7:8" x14ac:dyDescent="0.25">
      <c r="G1053" s="118"/>
      <c r="H1053" s="118"/>
    </row>
    <row r="1054" spans="7:8" x14ac:dyDescent="0.25">
      <c r="G1054" s="118"/>
      <c r="H1054" s="118"/>
    </row>
    <row r="1055" spans="7:8" x14ac:dyDescent="0.25">
      <c r="G1055" s="118"/>
      <c r="H1055" s="118"/>
    </row>
    <row r="1056" spans="7:8" x14ac:dyDescent="0.25">
      <c r="G1056" s="118"/>
      <c r="H1056" s="118"/>
    </row>
    <row r="1057" spans="7:10" x14ac:dyDescent="0.25">
      <c r="G1057" s="121"/>
      <c r="H1057" s="121">
        <f>E35</f>
        <v>0</v>
      </c>
      <c r="I1057" s="150"/>
      <c r="J1057" s="150"/>
    </row>
    <row r="1058" spans="7:10" x14ac:dyDescent="0.25">
      <c r="G1058" s="65" t="s">
        <v>178</v>
      </c>
      <c r="H1058" s="118" t="s">
        <v>179</v>
      </c>
      <c r="I1058" s="147" t="s">
        <v>461</v>
      </c>
      <c r="J1058" s="148" t="s">
        <v>462</v>
      </c>
    </row>
    <row r="1059" spans="7:10" x14ac:dyDescent="0.25">
      <c r="G1059" s="118"/>
      <c r="H1059" s="118"/>
    </row>
    <row r="1060" spans="7:10" x14ac:dyDescent="0.25">
      <c r="G1060" s="118"/>
      <c r="H1060" s="118"/>
    </row>
    <row r="1061" spans="7:10" x14ac:dyDescent="0.25">
      <c r="G1061" s="118"/>
      <c r="H1061" s="118"/>
    </row>
    <row r="1062" spans="7:10" x14ac:dyDescent="0.25">
      <c r="G1062" s="118"/>
      <c r="H1062" s="118"/>
    </row>
    <row r="1063" spans="7:10" x14ac:dyDescent="0.25">
      <c r="G1063" s="118"/>
      <c r="H1063" s="118"/>
    </row>
    <row r="1064" spans="7:10" x14ac:dyDescent="0.25">
      <c r="G1064" s="118"/>
      <c r="H1064" s="118"/>
    </row>
    <row r="1065" spans="7:10" x14ac:dyDescent="0.25">
      <c r="G1065" s="118"/>
      <c r="H1065" s="118"/>
    </row>
    <row r="1066" spans="7:10" x14ac:dyDescent="0.25">
      <c r="G1066" s="118"/>
      <c r="H1066" s="118"/>
    </row>
    <row r="1067" spans="7:10" x14ac:dyDescent="0.25">
      <c r="G1067" s="118"/>
      <c r="H1067" s="118"/>
    </row>
    <row r="1068" spans="7:10" x14ac:dyDescent="0.25">
      <c r="G1068" s="118"/>
      <c r="H1068" s="118"/>
    </row>
    <row r="1069" spans="7:10" x14ac:dyDescent="0.25">
      <c r="G1069" s="118"/>
      <c r="H1069" s="118"/>
    </row>
    <row r="1070" spans="7:10" x14ac:dyDescent="0.25">
      <c r="G1070" s="118"/>
      <c r="H1070" s="118"/>
    </row>
    <row r="1071" spans="7:10" x14ac:dyDescent="0.25">
      <c r="G1071" s="118"/>
      <c r="H1071" s="118"/>
    </row>
    <row r="1072" spans="7:10" x14ac:dyDescent="0.25">
      <c r="G1072" s="118"/>
      <c r="H1072" s="118"/>
    </row>
    <row r="1073" spans="7:8" x14ac:dyDescent="0.25">
      <c r="G1073" s="118"/>
      <c r="H1073" s="118"/>
    </row>
    <row r="1074" spans="7:8" x14ac:dyDescent="0.25">
      <c r="G1074" s="118"/>
      <c r="H1074" s="118"/>
    </row>
    <row r="1075" spans="7:8" x14ac:dyDescent="0.25">
      <c r="G1075" s="118"/>
      <c r="H1075" s="118"/>
    </row>
    <row r="1076" spans="7:8" x14ac:dyDescent="0.25">
      <c r="G1076" s="118"/>
      <c r="H1076" s="118"/>
    </row>
    <row r="1077" spans="7:8" x14ac:dyDescent="0.25">
      <c r="G1077" s="118"/>
      <c r="H1077" s="118"/>
    </row>
    <row r="1078" spans="7:8" x14ac:dyDescent="0.25">
      <c r="G1078" s="118"/>
      <c r="H1078" s="118"/>
    </row>
    <row r="1079" spans="7:8" x14ac:dyDescent="0.25">
      <c r="G1079" s="118"/>
      <c r="H1079" s="118"/>
    </row>
    <row r="1080" spans="7:8" x14ac:dyDescent="0.25">
      <c r="G1080" s="118"/>
      <c r="H1080" s="118"/>
    </row>
    <row r="1081" spans="7:8" x14ac:dyDescent="0.25">
      <c r="G1081" s="118"/>
      <c r="H1081" s="118"/>
    </row>
    <row r="1082" spans="7:8" x14ac:dyDescent="0.25">
      <c r="G1082" s="118"/>
      <c r="H1082" s="118"/>
    </row>
    <row r="1083" spans="7:8" x14ac:dyDescent="0.25">
      <c r="G1083" s="118"/>
      <c r="H1083" s="118"/>
    </row>
    <row r="1084" spans="7:8" x14ac:dyDescent="0.25">
      <c r="G1084" s="118"/>
      <c r="H1084" s="118"/>
    </row>
    <row r="1085" spans="7:8" x14ac:dyDescent="0.25">
      <c r="G1085" s="118"/>
      <c r="H1085" s="118"/>
    </row>
    <row r="1086" spans="7:8" x14ac:dyDescent="0.25">
      <c r="G1086" s="118"/>
      <c r="H1086" s="118"/>
    </row>
    <row r="1087" spans="7:8" x14ac:dyDescent="0.25">
      <c r="G1087" s="118"/>
      <c r="H1087" s="118"/>
    </row>
    <row r="1088" spans="7:8" x14ac:dyDescent="0.25">
      <c r="G1088" s="118"/>
      <c r="H1088" s="118"/>
    </row>
    <row r="1089" spans="7:10" x14ac:dyDescent="0.25">
      <c r="G1089" s="118"/>
      <c r="H1089" s="118"/>
    </row>
    <row r="1090" spans="7:10" x14ac:dyDescent="0.25">
      <c r="G1090" s="121"/>
      <c r="H1090" s="121">
        <f>E36</f>
        <v>0</v>
      </c>
      <c r="I1090" s="150"/>
      <c r="J1090" s="150"/>
    </row>
    <row r="1091" spans="7:10" x14ac:dyDescent="0.25">
      <c r="G1091" s="65" t="s">
        <v>178</v>
      </c>
      <c r="H1091" s="118" t="s">
        <v>179</v>
      </c>
      <c r="I1091" s="147" t="s">
        <v>461</v>
      </c>
      <c r="J1091" s="148" t="s">
        <v>462</v>
      </c>
    </row>
    <row r="1092" spans="7:10" x14ac:dyDescent="0.25">
      <c r="G1092" s="118"/>
      <c r="H1092" s="118"/>
    </row>
    <row r="1093" spans="7:10" x14ac:dyDescent="0.25">
      <c r="G1093" s="118"/>
      <c r="H1093" s="118"/>
    </row>
    <row r="1094" spans="7:10" x14ac:dyDescent="0.25">
      <c r="G1094" s="118"/>
      <c r="H1094" s="118"/>
    </row>
    <row r="1095" spans="7:10" x14ac:dyDescent="0.25">
      <c r="G1095" s="118"/>
      <c r="H1095" s="118"/>
    </row>
    <row r="1096" spans="7:10" x14ac:dyDescent="0.25">
      <c r="G1096" s="118"/>
      <c r="H1096" s="118"/>
    </row>
    <row r="1097" spans="7:10" x14ac:dyDescent="0.25">
      <c r="G1097" s="118"/>
      <c r="H1097" s="118"/>
    </row>
    <row r="1098" spans="7:10" x14ac:dyDescent="0.25">
      <c r="G1098" s="118"/>
      <c r="H1098" s="118"/>
    </row>
    <row r="1099" spans="7:10" x14ac:dyDescent="0.25">
      <c r="G1099" s="118"/>
      <c r="H1099" s="118"/>
    </row>
    <row r="1100" spans="7:10" x14ac:dyDescent="0.25">
      <c r="G1100" s="118"/>
      <c r="H1100" s="118"/>
    </row>
    <row r="1101" spans="7:10" x14ac:dyDescent="0.25">
      <c r="G1101" s="118"/>
      <c r="H1101" s="118"/>
    </row>
    <row r="1102" spans="7:10" x14ac:dyDescent="0.25">
      <c r="G1102" s="118"/>
      <c r="H1102" s="118"/>
    </row>
    <row r="1103" spans="7:10" x14ac:dyDescent="0.25">
      <c r="G1103" s="118"/>
      <c r="H1103" s="118"/>
    </row>
    <row r="1104" spans="7:10" x14ac:dyDescent="0.25">
      <c r="G1104" s="118"/>
      <c r="H1104" s="118"/>
    </row>
    <row r="1105" spans="7:8" x14ac:dyDescent="0.25">
      <c r="G1105" s="118"/>
      <c r="H1105" s="118"/>
    </row>
    <row r="1106" spans="7:8" x14ac:dyDescent="0.25">
      <c r="G1106" s="118"/>
      <c r="H1106" s="118"/>
    </row>
    <row r="1107" spans="7:8" x14ac:dyDescent="0.25">
      <c r="G1107" s="118"/>
      <c r="H1107" s="118"/>
    </row>
    <row r="1108" spans="7:8" x14ac:dyDescent="0.25">
      <c r="G1108" s="118"/>
      <c r="H1108" s="118"/>
    </row>
    <row r="1109" spans="7:8" x14ac:dyDescent="0.25">
      <c r="G1109" s="118"/>
      <c r="H1109" s="118"/>
    </row>
    <row r="1110" spans="7:8" x14ac:dyDescent="0.25">
      <c r="G1110" s="118"/>
      <c r="H1110" s="118"/>
    </row>
    <row r="1111" spans="7:8" x14ac:dyDescent="0.25">
      <c r="G1111" s="118"/>
      <c r="H1111" s="118"/>
    </row>
    <row r="1112" spans="7:8" x14ac:dyDescent="0.25">
      <c r="G1112" s="118"/>
      <c r="H1112" s="118"/>
    </row>
    <row r="1113" spans="7:8" x14ac:dyDescent="0.25">
      <c r="G1113" s="118"/>
      <c r="H1113" s="118"/>
    </row>
    <row r="1114" spans="7:8" x14ac:dyDescent="0.25">
      <c r="G1114" s="118"/>
      <c r="H1114" s="118"/>
    </row>
    <row r="1115" spans="7:8" x14ac:dyDescent="0.25">
      <c r="G1115" s="118"/>
      <c r="H1115" s="118"/>
    </row>
    <row r="1116" spans="7:8" x14ac:dyDescent="0.25">
      <c r="G1116" s="118"/>
      <c r="H1116" s="118"/>
    </row>
    <row r="1117" spans="7:8" x14ac:dyDescent="0.25">
      <c r="G1117" s="118"/>
      <c r="H1117" s="118"/>
    </row>
    <row r="1118" spans="7:8" x14ac:dyDescent="0.25">
      <c r="G1118" s="118"/>
      <c r="H1118" s="118"/>
    </row>
    <row r="1119" spans="7:8" x14ac:dyDescent="0.25">
      <c r="G1119" s="118"/>
      <c r="H1119" s="118"/>
    </row>
    <row r="1120" spans="7:8" x14ac:dyDescent="0.25">
      <c r="G1120" s="118"/>
      <c r="H1120" s="118"/>
    </row>
    <row r="1121" spans="7:10" x14ac:dyDescent="0.25">
      <c r="G1121" s="118"/>
      <c r="H1121" s="118"/>
    </row>
    <row r="1122" spans="7:10" x14ac:dyDescent="0.25">
      <c r="G1122" s="118"/>
      <c r="H1122" s="118"/>
    </row>
    <row r="1123" spans="7:10" x14ac:dyDescent="0.25">
      <c r="G1123" s="121"/>
      <c r="H1123" s="121">
        <f>E37</f>
        <v>0</v>
      </c>
      <c r="I1123" s="150"/>
      <c r="J1123" s="150"/>
    </row>
    <row r="1124" spans="7:10" x14ac:dyDescent="0.25">
      <c r="G1124" s="65" t="s">
        <v>178</v>
      </c>
      <c r="H1124" s="118" t="s">
        <v>179</v>
      </c>
      <c r="I1124" s="147" t="s">
        <v>461</v>
      </c>
      <c r="J1124" s="148" t="s">
        <v>462</v>
      </c>
    </row>
    <row r="1125" spans="7:10" x14ac:dyDescent="0.25">
      <c r="G1125" s="118"/>
      <c r="H1125" s="118"/>
    </row>
    <row r="1126" spans="7:10" x14ac:dyDescent="0.25">
      <c r="G1126" s="118"/>
      <c r="H1126" s="118"/>
    </row>
    <row r="1127" spans="7:10" x14ac:dyDescent="0.25">
      <c r="G1127" s="118"/>
      <c r="H1127" s="118"/>
    </row>
    <row r="1128" spans="7:10" x14ac:dyDescent="0.25">
      <c r="G1128" s="118"/>
      <c r="H1128" s="118"/>
    </row>
    <row r="1129" spans="7:10" x14ac:dyDescent="0.25">
      <c r="G1129" s="118"/>
      <c r="H1129" s="118"/>
    </row>
    <row r="1130" spans="7:10" x14ac:dyDescent="0.25">
      <c r="G1130" s="118"/>
      <c r="H1130" s="118"/>
    </row>
    <row r="1131" spans="7:10" x14ac:dyDescent="0.25">
      <c r="G1131" s="118"/>
      <c r="H1131" s="118"/>
    </row>
    <row r="1132" spans="7:10" x14ac:dyDescent="0.25">
      <c r="G1132" s="118"/>
      <c r="H1132" s="118"/>
    </row>
    <row r="1133" spans="7:10" x14ac:dyDescent="0.25">
      <c r="G1133" s="118"/>
      <c r="H1133" s="118"/>
    </row>
    <row r="1134" spans="7:10" x14ac:dyDescent="0.25">
      <c r="G1134" s="118"/>
      <c r="H1134" s="118"/>
    </row>
    <row r="1135" spans="7:10" x14ac:dyDescent="0.25">
      <c r="G1135" s="118"/>
      <c r="H1135" s="118"/>
    </row>
    <row r="1136" spans="7:10" x14ac:dyDescent="0.25">
      <c r="G1136" s="118"/>
      <c r="H1136" s="118"/>
    </row>
    <row r="1137" spans="7:8" x14ac:dyDescent="0.25">
      <c r="G1137" s="118"/>
      <c r="H1137" s="118"/>
    </row>
    <row r="1138" spans="7:8" x14ac:dyDescent="0.25">
      <c r="G1138" s="118"/>
      <c r="H1138" s="118"/>
    </row>
    <row r="1139" spans="7:8" x14ac:dyDescent="0.25">
      <c r="G1139" s="118"/>
      <c r="H1139" s="118"/>
    </row>
    <row r="1140" spans="7:8" x14ac:dyDescent="0.25">
      <c r="G1140" s="118"/>
      <c r="H1140" s="118"/>
    </row>
    <row r="1141" spans="7:8" x14ac:dyDescent="0.25">
      <c r="G1141" s="118"/>
      <c r="H1141" s="118"/>
    </row>
    <row r="1142" spans="7:8" x14ac:dyDescent="0.25">
      <c r="G1142" s="118"/>
      <c r="H1142" s="118"/>
    </row>
    <row r="1143" spans="7:8" x14ac:dyDescent="0.25">
      <c r="G1143" s="118"/>
      <c r="H1143" s="118"/>
    </row>
    <row r="1144" spans="7:8" x14ac:dyDescent="0.25">
      <c r="G1144" s="118"/>
      <c r="H1144" s="118"/>
    </row>
    <row r="1145" spans="7:8" x14ac:dyDescent="0.25">
      <c r="G1145" s="118"/>
      <c r="H1145" s="118"/>
    </row>
    <row r="1146" spans="7:8" x14ac:dyDescent="0.25">
      <c r="G1146" s="118"/>
      <c r="H1146" s="118"/>
    </row>
    <row r="1147" spans="7:8" x14ac:dyDescent="0.25">
      <c r="G1147" s="118"/>
      <c r="H1147" s="118"/>
    </row>
    <row r="1148" spans="7:8" x14ac:dyDescent="0.25">
      <c r="G1148" s="118"/>
      <c r="H1148" s="118"/>
    </row>
    <row r="1149" spans="7:8" x14ac:dyDescent="0.25">
      <c r="G1149" s="118"/>
      <c r="H1149" s="118"/>
    </row>
    <row r="1150" spans="7:8" x14ac:dyDescent="0.25">
      <c r="G1150" s="118"/>
      <c r="H1150" s="118"/>
    </row>
    <row r="1151" spans="7:8" x14ac:dyDescent="0.25">
      <c r="G1151" s="118"/>
      <c r="H1151" s="118"/>
    </row>
    <row r="1152" spans="7:8" x14ac:dyDescent="0.25">
      <c r="G1152" s="118"/>
      <c r="H1152" s="118"/>
    </row>
    <row r="1153" spans="7:10" x14ac:dyDescent="0.25">
      <c r="G1153" s="118"/>
      <c r="H1153" s="118"/>
    </row>
    <row r="1154" spans="7:10" x14ac:dyDescent="0.25">
      <c r="G1154" s="118"/>
      <c r="H1154" s="118"/>
    </row>
    <row r="1155" spans="7:10" x14ac:dyDescent="0.25">
      <c r="G1155" s="118"/>
      <c r="H1155" s="118"/>
    </row>
    <row r="1156" spans="7:10" x14ac:dyDescent="0.25">
      <c r="G1156" s="121"/>
      <c r="H1156" s="121">
        <f>E38</f>
        <v>0</v>
      </c>
      <c r="I1156" s="150"/>
      <c r="J1156" s="150"/>
    </row>
    <row r="1157" spans="7:10" x14ac:dyDescent="0.25">
      <c r="G1157" s="65" t="s">
        <v>178</v>
      </c>
      <c r="H1157" s="118" t="s">
        <v>179</v>
      </c>
      <c r="I1157" s="147" t="s">
        <v>461</v>
      </c>
      <c r="J1157" s="148" t="s">
        <v>462</v>
      </c>
    </row>
    <row r="1158" spans="7:10" x14ac:dyDescent="0.25">
      <c r="G1158" s="118"/>
      <c r="H1158" s="118"/>
    </row>
    <row r="1159" spans="7:10" x14ac:dyDescent="0.25">
      <c r="G1159" s="118"/>
      <c r="H1159" s="118"/>
    </row>
    <row r="1160" spans="7:10" x14ac:dyDescent="0.25">
      <c r="G1160" s="118"/>
      <c r="H1160" s="118"/>
    </row>
    <row r="1161" spans="7:10" x14ac:dyDescent="0.25">
      <c r="G1161" s="118"/>
      <c r="H1161" s="118"/>
    </row>
    <row r="1162" spans="7:10" x14ac:dyDescent="0.25">
      <c r="G1162" s="118"/>
      <c r="H1162" s="118"/>
    </row>
    <row r="1163" spans="7:10" x14ac:dyDescent="0.25">
      <c r="G1163" s="118"/>
      <c r="H1163" s="118"/>
    </row>
    <row r="1164" spans="7:10" x14ac:dyDescent="0.25">
      <c r="G1164" s="118"/>
      <c r="H1164" s="118"/>
    </row>
    <row r="1165" spans="7:10" x14ac:dyDescent="0.25">
      <c r="G1165" s="118"/>
      <c r="H1165" s="118"/>
    </row>
    <row r="1166" spans="7:10" x14ac:dyDescent="0.25">
      <c r="G1166" s="118"/>
      <c r="H1166" s="118"/>
    </row>
    <row r="1167" spans="7:10" x14ac:dyDescent="0.25">
      <c r="G1167" s="118"/>
      <c r="H1167" s="118"/>
    </row>
    <row r="1168" spans="7:10" x14ac:dyDescent="0.25">
      <c r="G1168" s="118"/>
      <c r="H1168" s="118"/>
    </row>
    <row r="1169" spans="7:8" x14ac:dyDescent="0.25">
      <c r="G1169" s="118"/>
      <c r="H1169" s="118"/>
    </row>
    <row r="1170" spans="7:8" x14ac:dyDescent="0.25">
      <c r="G1170" s="118"/>
      <c r="H1170" s="118"/>
    </row>
    <row r="1171" spans="7:8" x14ac:dyDescent="0.25">
      <c r="G1171" s="118"/>
      <c r="H1171" s="118"/>
    </row>
    <row r="1172" spans="7:8" x14ac:dyDescent="0.25">
      <c r="G1172" s="118"/>
      <c r="H1172" s="118"/>
    </row>
    <row r="1173" spans="7:8" x14ac:dyDescent="0.25">
      <c r="G1173" s="118"/>
      <c r="H1173" s="118"/>
    </row>
    <row r="1174" spans="7:8" x14ac:dyDescent="0.25">
      <c r="G1174" s="118"/>
      <c r="H1174" s="118"/>
    </row>
    <row r="1175" spans="7:8" x14ac:dyDescent="0.25">
      <c r="G1175" s="118"/>
      <c r="H1175" s="118"/>
    </row>
    <row r="1176" spans="7:8" x14ac:dyDescent="0.25">
      <c r="G1176" s="118"/>
      <c r="H1176" s="118"/>
    </row>
    <row r="1177" spans="7:8" x14ac:dyDescent="0.25">
      <c r="G1177" s="118"/>
      <c r="H1177" s="118"/>
    </row>
    <row r="1178" spans="7:8" x14ac:dyDescent="0.25">
      <c r="G1178" s="118"/>
      <c r="H1178" s="118"/>
    </row>
    <row r="1179" spans="7:8" x14ac:dyDescent="0.25">
      <c r="G1179" s="118"/>
      <c r="H1179" s="118"/>
    </row>
    <row r="1180" spans="7:8" x14ac:dyDescent="0.25">
      <c r="G1180" s="118"/>
      <c r="H1180" s="118"/>
    </row>
    <row r="1181" spans="7:8" x14ac:dyDescent="0.25">
      <c r="G1181" s="118"/>
      <c r="H1181" s="118"/>
    </row>
    <row r="1182" spans="7:8" x14ac:dyDescent="0.25">
      <c r="G1182" s="118"/>
      <c r="H1182" s="118"/>
    </row>
    <row r="1183" spans="7:8" x14ac:dyDescent="0.25">
      <c r="G1183" s="118"/>
      <c r="H1183" s="118"/>
    </row>
    <row r="1184" spans="7:8" x14ac:dyDescent="0.25">
      <c r="G1184" s="118"/>
      <c r="H1184" s="118"/>
    </row>
    <row r="1185" spans="7:10" x14ac:dyDescent="0.25">
      <c r="G1185" s="118"/>
      <c r="H1185" s="118"/>
    </row>
    <row r="1186" spans="7:10" x14ac:dyDescent="0.25">
      <c r="G1186" s="118"/>
      <c r="H1186" s="118"/>
    </row>
    <row r="1187" spans="7:10" x14ac:dyDescent="0.25">
      <c r="G1187" s="118"/>
      <c r="H1187" s="118"/>
    </row>
    <row r="1188" spans="7:10" x14ac:dyDescent="0.25">
      <c r="G1188" s="118"/>
      <c r="H1188" s="118"/>
    </row>
    <row r="1189" spans="7:10" x14ac:dyDescent="0.25">
      <c r="G1189" s="121"/>
      <c r="H1189" s="121">
        <f>E39</f>
        <v>0</v>
      </c>
      <c r="I1189" s="150"/>
      <c r="J1189" s="150"/>
    </row>
    <row r="1190" spans="7:10" x14ac:dyDescent="0.25">
      <c r="G1190" s="65" t="s">
        <v>178</v>
      </c>
      <c r="H1190" s="118" t="s">
        <v>179</v>
      </c>
      <c r="I1190" s="147" t="s">
        <v>461</v>
      </c>
      <c r="J1190" s="148" t="s">
        <v>462</v>
      </c>
    </row>
    <row r="1191" spans="7:10" x14ac:dyDescent="0.25">
      <c r="G1191" s="118"/>
      <c r="H1191" s="118"/>
    </row>
    <row r="1192" spans="7:10" x14ac:dyDescent="0.25">
      <c r="G1192" s="118"/>
      <c r="H1192" s="118"/>
    </row>
    <row r="1193" spans="7:10" x14ac:dyDescent="0.25">
      <c r="G1193" s="118"/>
      <c r="H1193" s="118"/>
    </row>
    <row r="1194" spans="7:10" x14ac:dyDescent="0.25">
      <c r="G1194" s="118"/>
      <c r="H1194" s="118"/>
    </row>
    <row r="1195" spans="7:10" x14ac:dyDescent="0.25">
      <c r="G1195" s="118"/>
      <c r="H1195" s="118"/>
    </row>
    <row r="1196" spans="7:10" x14ac:dyDescent="0.25">
      <c r="G1196" s="118"/>
      <c r="H1196" s="118"/>
    </row>
    <row r="1197" spans="7:10" x14ac:dyDescent="0.25">
      <c r="G1197" s="118"/>
      <c r="H1197" s="118"/>
    </row>
    <row r="1198" spans="7:10" x14ac:dyDescent="0.25">
      <c r="G1198" s="118"/>
      <c r="H1198" s="118"/>
    </row>
    <row r="1199" spans="7:10" x14ac:dyDescent="0.25">
      <c r="G1199" s="118"/>
      <c r="H1199" s="118"/>
    </row>
    <row r="1200" spans="7:10" x14ac:dyDescent="0.25">
      <c r="G1200" s="118"/>
      <c r="H1200" s="118"/>
    </row>
    <row r="1201" spans="7:8" x14ac:dyDescent="0.25">
      <c r="G1201" s="118"/>
      <c r="H1201" s="118"/>
    </row>
    <row r="1202" spans="7:8" x14ac:dyDescent="0.25">
      <c r="G1202" s="118"/>
      <c r="H1202" s="118"/>
    </row>
    <row r="1203" spans="7:8" x14ac:dyDescent="0.25">
      <c r="G1203" s="118"/>
      <c r="H1203" s="118"/>
    </row>
    <row r="1204" spans="7:8" x14ac:dyDescent="0.25">
      <c r="G1204" s="118"/>
      <c r="H1204" s="118"/>
    </row>
    <row r="1205" spans="7:8" x14ac:dyDescent="0.25">
      <c r="G1205" s="118"/>
      <c r="H1205" s="118"/>
    </row>
    <row r="1206" spans="7:8" x14ac:dyDescent="0.25">
      <c r="G1206" s="118"/>
      <c r="H1206" s="118"/>
    </row>
    <row r="1207" spans="7:8" x14ac:dyDescent="0.25">
      <c r="G1207" s="118"/>
      <c r="H1207" s="118"/>
    </row>
    <row r="1208" spans="7:8" x14ac:dyDescent="0.25">
      <c r="G1208" s="118"/>
      <c r="H1208" s="118"/>
    </row>
    <row r="1209" spans="7:8" x14ac:dyDescent="0.25">
      <c r="G1209" s="118"/>
      <c r="H1209" s="118"/>
    </row>
    <row r="1210" spans="7:8" x14ac:dyDescent="0.25">
      <c r="G1210" s="118"/>
      <c r="H1210" s="118"/>
    </row>
    <row r="1211" spans="7:8" x14ac:dyDescent="0.25">
      <c r="G1211" s="118"/>
      <c r="H1211" s="118"/>
    </row>
    <row r="1212" spans="7:8" x14ac:dyDescent="0.25">
      <c r="G1212" s="118"/>
      <c r="H1212" s="118"/>
    </row>
    <row r="1213" spans="7:8" x14ac:dyDescent="0.25">
      <c r="G1213" s="118"/>
      <c r="H1213" s="118"/>
    </row>
    <row r="1214" spans="7:8" x14ac:dyDescent="0.25">
      <c r="G1214" s="118"/>
      <c r="H1214" s="118"/>
    </row>
    <row r="1215" spans="7:8" x14ac:dyDescent="0.25">
      <c r="G1215" s="118"/>
      <c r="H1215" s="118"/>
    </row>
    <row r="1216" spans="7:8" x14ac:dyDescent="0.25">
      <c r="G1216" s="118"/>
      <c r="H1216" s="118"/>
    </row>
    <row r="1217" spans="7:10" x14ac:dyDescent="0.25">
      <c r="G1217" s="118"/>
      <c r="H1217" s="118"/>
    </row>
    <row r="1218" spans="7:10" x14ac:dyDescent="0.25">
      <c r="G1218" s="118"/>
      <c r="H1218" s="118"/>
    </row>
    <row r="1219" spans="7:10" x14ac:dyDescent="0.25">
      <c r="G1219" s="118"/>
      <c r="H1219" s="118"/>
    </row>
    <row r="1220" spans="7:10" x14ac:dyDescent="0.25">
      <c r="G1220" s="118"/>
      <c r="H1220" s="118"/>
    </row>
    <row r="1221" spans="7:10" x14ac:dyDescent="0.25">
      <c r="G1221" s="118"/>
      <c r="H1221" s="118"/>
    </row>
    <row r="1222" spans="7:10" x14ac:dyDescent="0.25">
      <c r="G1222" s="121"/>
      <c r="H1222" s="121">
        <f>E40</f>
        <v>0</v>
      </c>
      <c r="I1222" s="150"/>
      <c r="J1222" s="150"/>
    </row>
    <row r="1223" spans="7:10" x14ac:dyDescent="0.25">
      <c r="G1223" s="65" t="s">
        <v>178</v>
      </c>
      <c r="H1223" s="118" t="s">
        <v>179</v>
      </c>
      <c r="I1223" s="147" t="s">
        <v>461</v>
      </c>
      <c r="J1223" s="148" t="s">
        <v>462</v>
      </c>
    </row>
    <row r="1224" spans="7:10" x14ac:dyDescent="0.25">
      <c r="G1224" s="118"/>
      <c r="H1224" s="118"/>
    </row>
    <row r="1225" spans="7:10" x14ac:dyDescent="0.25">
      <c r="G1225" s="118"/>
      <c r="H1225" s="118"/>
    </row>
    <row r="1226" spans="7:10" x14ac:dyDescent="0.25">
      <c r="G1226" s="118"/>
      <c r="H1226" s="118"/>
    </row>
    <row r="1227" spans="7:10" x14ac:dyDescent="0.25">
      <c r="G1227" s="118"/>
      <c r="H1227" s="118"/>
    </row>
    <row r="1228" spans="7:10" x14ac:dyDescent="0.25">
      <c r="G1228" s="118"/>
      <c r="H1228" s="118"/>
    </row>
    <row r="1229" spans="7:10" x14ac:dyDescent="0.25">
      <c r="G1229" s="118"/>
      <c r="H1229" s="118"/>
    </row>
    <row r="1230" spans="7:10" x14ac:dyDescent="0.25">
      <c r="G1230" s="118"/>
      <c r="H1230" s="118"/>
    </row>
    <row r="1231" spans="7:10" x14ac:dyDescent="0.25">
      <c r="G1231" s="118"/>
      <c r="H1231" s="118"/>
    </row>
    <row r="1232" spans="7:10" x14ac:dyDescent="0.25">
      <c r="G1232" s="118"/>
      <c r="H1232" s="118"/>
    </row>
    <row r="1233" spans="7:8" x14ac:dyDescent="0.25">
      <c r="G1233" s="118"/>
      <c r="H1233" s="118"/>
    </row>
    <row r="1234" spans="7:8" x14ac:dyDescent="0.25">
      <c r="G1234" s="118"/>
      <c r="H1234" s="118"/>
    </row>
    <row r="1235" spans="7:8" x14ac:dyDescent="0.25">
      <c r="G1235" s="118"/>
      <c r="H1235" s="118"/>
    </row>
    <row r="1236" spans="7:8" x14ac:dyDescent="0.25">
      <c r="G1236" s="118"/>
      <c r="H1236" s="118"/>
    </row>
    <row r="1237" spans="7:8" x14ac:dyDescent="0.25">
      <c r="G1237" s="118"/>
      <c r="H1237" s="118"/>
    </row>
    <row r="1238" spans="7:8" x14ac:dyDescent="0.25">
      <c r="G1238" s="118"/>
      <c r="H1238" s="118"/>
    </row>
    <row r="1239" spans="7:8" x14ac:dyDescent="0.25">
      <c r="G1239" s="118"/>
      <c r="H1239" s="118"/>
    </row>
    <row r="1240" spans="7:8" x14ac:dyDescent="0.25">
      <c r="G1240" s="118"/>
      <c r="H1240" s="118"/>
    </row>
    <row r="1241" spans="7:8" x14ac:dyDescent="0.25">
      <c r="G1241" s="118"/>
      <c r="H1241" s="118"/>
    </row>
    <row r="1242" spans="7:8" x14ac:dyDescent="0.25">
      <c r="G1242" s="118"/>
      <c r="H1242" s="118"/>
    </row>
    <row r="1243" spans="7:8" x14ac:dyDescent="0.25">
      <c r="G1243" s="118"/>
      <c r="H1243" s="118"/>
    </row>
    <row r="1244" spans="7:8" x14ac:dyDescent="0.25">
      <c r="G1244" s="118"/>
      <c r="H1244" s="118"/>
    </row>
    <row r="1245" spans="7:8" x14ac:dyDescent="0.25">
      <c r="G1245" s="118"/>
      <c r="H1245" s="118"/>
    </row>
    <row r="1246" spans="7:8" x14ac:dyDescent="0.25">
      <c r="G1246" s="118"/>
      <c r="H1246" s="118"/>
    </row>
    <row r="1247" spans="7:8" x14ac:dyDescent="0.25">
      <c r="G1247" s="118"/>
      <c r="H1247" s="118"/>
    </row>
    <row r="1248" spans="7:8" x14ac:dyDescent="0.25">
      <c r="G1248" s="118"/>
      <c r="H1248" s="118"/>
    </row>
    <row r="1249" spans="7:10" x14ac:dyDescent="0.25">
      <c r="G1249" s="118"/>
      <c r="H1249" s="118"/>
    </row>
    <row r="1250" spans="7:10" x14ac:dyDescent="0.25">
      <c r="G1250" s="118"/>
      <c r="H1250" s="118"/>
    </row>
    <row r="1251" spans="7:10" x14ac:dyDescent="0.25">
      <c r="G1251" s="118"/>
      <c r="H1251" s="118"/>
    </row>
    <row r="1252" spans="7:10" x14ac:dyDescent="0.25">
      <c r="G1252" s="118"/>
      <c r="H1252" s="118"/>
    </row>
    <row r="1253" spans="7:10" x14ac:dyDescent="0.25">
      <c r="G1253" s="118"/>
      <c r="H1253" s="118"/>
    </row>
    <row r="1254" spans="7:10" x14ac:dyDescent="0.25">
      <c r="G1254" s="118"/>
      <c r="H1254" s="118"/>
    </row>
    <row r="1255" spans="7:10" x14ac:dyDescent="0.25">
      <c r="G1255" s="121"/>
      <c r="H1255" s="121">
        <f>E41</f>
        <v>0</v>
      </c>
      <c r="I1255" s="150"/>
      <c r="J1255" s="150"/>
    </row>
    <row r="1256" spans="7:10" x14ac:dyDescent="0.25">
      <c r="G1256" s="65" t="s">
        <v>178</v>
      </c>
      <c r="H1256" s="118" t="s">
        <v>179</v>
      </c>
      <c r="I1256" s="147" t="s">
        <v>461</v>
      </c>
      <c r="J1256" s="148" t="s">
        <v>462</v>
      </c>
    </row>
    <row r="1257" spans="7:10" x14ac:dyDescent="0.25">
      <c r="G1257" s="118"/>
      <c r="H1257" s="118"/>
    </row>
    <row r="1258" spans="7:10" x14ac:dyDescent="0.25">
      <c r="G1258" s="118"/>
      <c r="H1258" s="118"/>
    </row>
    <row r="1259" spans="7:10" x14ac:dyDescent="0.25">
      <c r="G1259" s="118"/>
      <c r="H1259" s="118"/>
    </row>
    <row r="1260" spans="7:10" x14ac:dyDescent="0.25">
      <c r="G1260" s="118"/>
      <c r="H1260" s="118"/>
    </row>
    <row r="1261" spans="7:10" x14ac:dyDescent="0.25">
      <c r="G1261" s="118"/>
      <c r="H1261" s="118"/>
    </row>
    <row r="1262" spans="7:10" x14ac:dyDescent="0.25">
      <c r="G1262" s="118"/>
      <c r="H1262" s="118"/>
    </row>
    <row r="1263" spans="7:10" x14ac:dyDescent="0.25">
      <c r="G1263" s="118"/>
      <c r="H1263" s="118"/>
    </row>
    <row r="1264" spans="7:10" x14ac:dyDescent="0.25">
      <c r="G1264" s="118"/>
      <c r="H1264" s="118"/>
    </row>
    <row r="1265" spans="7:8" x14ac:dyDescent="0.25">
      <c r="G1265" s="118"/>
      <c r="H1265" s="118"/>
    </row>
    <row r="1266" spans="7:8" x14ac:dyDescent="0.25">
      <c r="G1266" s="118"/>
      <c r="H1266" s="118"/>
    </row>
    <row r="1267" spans="7:8" x14ac:dyDescent="0.25">
      <c r="G1267" s="118"/>
      <c r="H1267" s="118"/>
    </row>
    <row r="1268" spans="7:8" x14ac:dyDescent="0.25">
      <c r="G1268" s="118"/>
      <c r="H1268" s="118"/>
    </row>
    <row r="1269" spans="7:8" x14ac:dyDescent="0.25">
      <c r="G1269" s="118"/>
      <c r="H1269" s="118"/>
    </row>
    <row r="1270" spans="7:8" x14ac:dyDescent="0.25">
      <c r="G1270" s="118"/>
      <c r="H1270" s="118"/>
    </row>
    <row r="1271" spans="7:8" x14ac:dyDescent="0.25">
      <c r="G1271" s="118"/>
      <c r="H1271" s="118"/>
    </row>
    <row r="1272" spans="7:8" x14ac:dyDescent="0.25">
      <c r="G1272" s="118"/>
      <c r="H1272" s="118"/>
    </row>
    <row r="1273" spans="7:8" x14ac:dyDescent="0.25">
      <c r="G1273" s="118"/>
      <c r="H1273" s="118"/>
    </row>
    <row r="1274" spans="7:8" x14ac:dyDescent="0.25">
      <c r="G1274" s="118"/>
      <c r="H1274" s="118"/>
    </row>
    <row r="1275" spans="7:8" x14ac:dyDescent="0.25">
      <c r="G1275" s="118"/>
      <c r="H1275" s="118"/>
    </row>
    <row r="1276" spans="7:8" x14ac:dyDescent="0.25">
      <c r="G1276" s="118"/>
      <c r="H1276" s="118"/>
    </row>
    <row r="1277" spans="7:8" x14ac:dyDescent="0.25">
      <c r="G1277" s="118"/>
      <c r="H1277" s="118"/>
    </row>
    <row r="1278" spans="7:8" x14ac:dyDescent="0.25">
      <c r="G1278" s="118"/>
      <c r="H1278" s="118"/>
    </row>
    <row r="1279" spans="7:8" x14ac:dyDescent="0.25">
      <c r="G1279" s="118"/>
      <c r="H1279" s="118"/>
    </row>
    <row r="1280" spans="7:8" x14ac:dyDescent="0.25">
      <c r="G1280" s="118"/>
      <c r="H1280" s="118"/>
    </row>
    <row r="1281" spans="7:10" x14ac:dyDescent="0.25">
      <c r="G1281" s="118"/>
      <c r="H1281" s="118"/>
    </row>
    <row r="1282" spans="7:10" x14ac:dyDescent="0.25">
      <c r="G1282" s="118"/>
      <c r="H1282" s="118"/>
    </row>
    <row r="1283" spans="7:10" x14ac:dyDescent="0.25">
      <c r="G1283" s="118"/>
      <c r="H1283" s="118"/>
    </row>
    <row r="1284" spans="7:10" x14ac:dyDescent="0.25">
      <c r="G1284" s="118"/>
      <c r="H1284" s="118"/>
    </row>
    <row r="1285" spans="7:10" x14ac:dyDescent="0.25">
      <c r="G1285" s="118"/>
      <c r="H1285" s="118"/>
    </row>
    <row r="1286" spans="7:10" x14ac:dyDescent="0.25">
      <c r="G1286" s="118"/>
      <c r="H1286" s="118"/>
    </row>
    <row r="1287" spans="7:10" x14ac:dyDescent="0.25">
      <c r="G1287" s="118"/>
      <c r="H1287" s="118"/>
    </row>
    <row r="1288" spans="7:10" x14ac:dyDescent="0.25">
      <c r="G1288" s="121"/>
      <c r="H1288" s="121">
        <f>E42</f>
        <v>0</v>
      </c>
      <c r="I1288" s="150"/>
      <c r="J1288" s="150"/>
    </row>
    <row r="1289" spans="7:10" x14ac:dyDescent="0.25">
      <c r="G1289" s="65" t="s">
        <v>178</v>
      </c>
      <c r="H1289" s="118" t="s">
        <v>179</v>
      </c>
      <c r="I1289" s="147" t="s">
        <v>461</v>
      </c>
      <c r="J1289" s="148" t="s">
        <v>462</v>
      </c>
    </row>
    <row r="1290" spans="7:10" x14ac:dyDescent="0.25">
      <c r="G1290" s="118"/>
      <c r="H1290" s="118"/>
    </row>
    <row r="1291" spans="7:10" x14ac:dyDescent="0.25">
      <c r="G1291" s="118"/>
      <c r="H1291" s="118"/>
    </row>
    <row r="1292" spans="7:10" x14ac:dyDescent="0.25">
      <c r="G1292" s="118"/>
      <c r="H1292" s="118"/>
    </row>
    <row r="1293" spans="7:10" x14ac:dyDescent="0.25">
      <c r="G1293" s="118"/>
      <c r="H1293" s="118"/>
    </row>
    <row r="1294" spans="7:10" x14ac:dyDescent="0.25">
      <c r="G1294" s="118"/>
      <c r="H1294" s="118"/>
    </row>
    <row r="1295" spans="7:10" x14ac:dyDescent="0.25">
      <c r="G1295" s="118"/>
      <c r="H1295" s="118"/>
    </row>
    <row r="1296" spans="7:10" x14ac:dyDescent="0.25">
      <c r="G1296" s="118"/>
      <c r="H1296" s="118"/>
    </row>
    <row r="1297" spans="7:8" x14ac:dyDescent="0.25">
      <c r="G1297" s="118"/>
      <c r="H1297" s="118"/>
    </row>
    <row r="1298" spans="7:8" x14ac:dyDescent="0.25">
      <c r="G1298" s="118"/>
      <c r="H1298" s="118"/>
    </row>
    <row r="1299" spans="7:8" x14ac:dyDescent="0.25">
      <c r="G1299" s="118"/>
      <c r="H1299" s="118"/>
    </row>
    <row r="1300" spans="7:8" x14ac:dyDescent="0.25">
      <c r="G1300" s="118"/>
      <c r="H1300" s="118"/>
    </row>
    <row r="1301" spans="7:8" x14ac:dyDescent="0.25">
      <c r="G1301" s="118"/>
      <c r="H1301" s="118"/>
    </row>
    <row r="1302" spans="7:8" x14ac:dyDescent="0.25">
      <c r="G1302" s="118"/>
      <c r="H1302" s="118"/>
    </row>
    <row r="1303" spans="7:8" x14ac:dyDescent="0.25">
      <c r="G1303" s="118"/>
      <c r="H1303" s="118"/>
    </row>
    <row r="1304" spans="7:8" x14ac:dyDescent="0.25">
      <c r="G1304" s="118"/>
      <c r="H1304" s="118"/>
    </row>
    <row r="1305" spans="7:8" x14ac:dyDescent="0.25">
      <c r="G1305" s="118"/>
      <c r="H1305" s="118"/>
    </row>
    <row r="1306" spans="7:8" x14ac:dyDescent="0.25">
      <c r="G1306" s="118"/>
      <c r="H1306" s="118"/>
    </row>
    <row r="1307" spans="7:8" x14ac:dyDescent="0.25">
      <c r="G1307" s="118"/>
      <c r="H1307" s="118"/>
    </row>
    <row r="1308" spans="7:8" x14ac:dyDescent="0.25">
      <c r="G1308" s="118"/>
      <c r="H1308" s="118"/>
    </row>
    <row r="1309" spans="7:8" x14ac:dyDescent="0.25">
      <c r="G1309" s="118"/>
      <c r="H1309" s="118"/>
    </row>
    <row r="1310" spans="7:8" x14ac:dyDescent="0.25">
      <c r="G1310" s="118"/>
      <c r="H1310" s="118"/>
    </row>
    <row r="1311" spans="7:8" x14ac:dyDescent="0.25">
      <c r="G1311" s="118"/>
      <c r="H1311" s="118"/>
    </row>
    <row r="1312" spans="7:8" x14ac:dyDescent="0.25">
      <c r="G1312" s="118"/>
      <c r="H1312" s="118"/>
    </row>
    <row r="1313" spans="7:10" x14ac:dyDescent="0.25">
      <c r="G1313" s="118"/>
      <c r="H1313" s="118"/>
    </row>
    <row r="1314" spans="7:10" x14ac:dyDescent="0.25">
      <c r="G1314" s="118"/>
      <c r="H1314" s="118"/>
    </row>
    <row r="1315" spans="7:10" x14ac:dyDescent="0.25">
      <c r="G1315" s="118"/>
      <c r="H1315" s="118"/>
    </row>
    <row r="1316" spans="7:10" x14ac:dyDescent="0.25">
      <c r="G1316" s="118"/>
      <c r="H1316" s="118"/>
    </row>
    <row r="1317" spans="7:10" x14ac:dyDescent="0.25">
      <c r="G1317" s="118"/>
      <c r="H1317" s="118"/>
    </row>
    <row r="1318" spans="7:10" x14ac:dyDescent="0.25">
      <c r="G1318" s="118"/>
      <c r="H1318" s="118"/>
    </row>
    <row r="1319" spans="7:10" x14ac:dyDescent="0.25">
      <c r="G1319" s="118"/>
      <c r="H1319" s="118"/>
    </row>
    <row r="1320" spans="7:10" x14ac:dyDescent="0.25">
      <c r="G1320" s="118"/>
      <c r="H1320" s="118"/>
    </row>
    <row r="1321" spans="7:10" x14ac:dyDescent="0.25">
      <c r="G1321" s="121"/>
      <c r="H1321" s="121">
        <f>E43</f>
        <v>0</v>
      </c>
      <c r="I1321" s="150"/>
      <c r="J1321" s="150"/>
    </row>
    <row r="1322" spans="7:10" x14ac:dyDescent="0.25">
      <c r="G1322" s="65" t="s">
        <v>178</v>
      </c>
      <c r="H1322" s="118" t="s">
        <v>179</v>
      </c>
      <c r="I1322" s="147" t="s">
        <v>461</v>
      </c>
      <c r="J1322" s="148" t="s">
        <v>462</v>
      </c>
    </row>
    <row r="1323" spans="7:10" x14ac:dyDescent="0.25">
      <c r="G1323" s="118"/>
      <c r="H1323" s="118"/>
    </row>
    <row r="1324" spans="7:10" x14ac:dyDescent="0.25">
      <c r="G1324" s="118"/>
      <c r="H1324" s="118"/>
    </row>
    <row r="1325" spans="7:10" x14ac:dyDescent="0.25">
      <c r="G1325" s="118"/>
      <c r="H1325" s="118"/>
    </row>
    <row r="1326" spans="7:10" x14ac:dyDescent="0.25">
      <c r="G1326" s="118"/>
      <c r="H1326" s="118"/>
    </row>
    <row r="1327" spans="7:10" x14ac:dyDescent="0.25">
      <c r="G1327" s="118"/>
      <c r="H1327" s="118"/>
    </row>
    <row r="1328" spans="7:10" x14ac:dyDescent="0.25">
      <c r="G1328" s="118"/>
      <c r="H1328" s="118"/>
    </row>
    <row r="1329" spans="7:8" x14ac:dyDescent="0.25">
      <c r="G1329" s="118"/>
      <c r="H1329" s="118"/>
    </row>
    <row r="1330" spans="7:8" x14ac:dyDescent="0.25">
      <c r="G1330" s="118"/>
      <c r="H1330" s="118"/>
    </row>
    <row r="1331" spans="7:8" x14ac:dyDescent="0.25">
      <c r="G1331" s="118"/>
      <c r="H1331" s="118"/>
    </row>
    <row r="1332" spans="7:8" x14ac:dyDescent="0.25">
      <c r="G1332" s="118"/>
      <c r="H1332" s="118"/>
    </row>
    <row r="1333" spans="7:8" x14ac:dyDescent="0.25">
      <c r="G1333" s="118"/>
      <c r="H1333" s="118"/>
    </row>
    <row r="1334" spans="7:8" x14ac:dyDescent="0.25">
      <c r="G1334" s="118"/>
      <c r="H1334" s="118"/>
    </row>
    <row r="1335" spans="7:8" x14ac:dyDescent="0.25">
      <c r="G1335" s="118"/>
      <c r="H1335" s="118"/>
    </row>
    <row r="1336" spans="7:8" x14ac:dyDescent="0.25">
      <c r="G1336" s="118"/>
      <c r="H1336" s="118"/>
    </row>
    <row r="1337" spans="7:8" x14ac:dyDescent="0.25">
      <c r="G1337" s="118"/>
      <c r="H1337" s="118"/>
    </row>
    <row r="1338" spans="7:8" x14ac:dyDescent="0.25">
      <c r="G1338" s="118"/>
      <c r="H1338" s="118"/>
    </row>
    <row r="1339" spans="7:8" x14ac:dyDescent="0.25">
      <c r="G1339" s="118"/>
      <c r="H1339" s="118"/>
    </row>
    <row r="1340" spans="7:8" x14ac:dyDescent="0.25">
      <c r="G1340" s="118"/>
      <c r="H1340" s="118"/>
    </row>
    <row r="1341" spans="7:8" x14ac:dyDescent="0.25">
      <c r="G1341" s="118"/>
      <c r="H1341" s="118"/>
    </row>
    <row r="1342" spans="7:8" x14ac:dyDescent="0.25">
      <c r="G1342" s="118"/>
      <c r="H1342" s="118"/>
    </row>
    <row r="1343" spans="7:8" x14ac:dyDescent="0.25">
      <c r="G1343" s="118"/>
      <c r="H1343" s="118"/>
    </row>
    <row r="1344" spans="7:8" x14ac:dyDescent="0.25">
      <c r="G1344" s="118"/>
      <c r="H1344" s="118"/>
    </row>
    <row r="1345" spans="7:10" x14ac:dyDescent="0.25">
      <c r="G1345" s="118"/>
      <c r="H1345" s="118"/>
    </row>
    <row r="1346" spans="7:10" x14ac:dyDescent="0.25">
      <c r="G1346" s="118"/>
      <c r="H1346" s="118"/>
    </row>
    <row r="1347" spans="7:10" x14ac:dyDescent="0.25">
      <c r="G1347" s="118"/>
      <c r="H1347" s="118"/>
    </row>
    <row r="1348" spans="7:10" x14ac:dyDescent="0.25">
      <c r="G1348" s="118"/>
      <c r="H1348" s="118"/>
    </row>
    <row r="1349" spans="7:10" x14ac:dyDescent="0.25">
      <c r="G1349" s="118"/>
      <c r="H1349" s="118"/>
    </row>
    <row r="1350" spans="7:10" x14ac:dyDescent="0.25">
      <c r="G1350" s="118"/>
      <c r="H1350" s="118"/>
    </row>
    <row r="1351" spans="7:10" x14ac:dyDescent="0.25">
      <c r="G1351" s="118"/>
      <c r="H1351" s="118"/>
    </row>
    <row r="1352" spans="7:10" x14ac:dyDescent="0.25">
      <c r="G1352" s="118"/>
      <c r="H1352" s="118"/>
    </row>
    <row r="1353" spans="7:10" x14ac:dyDescent="0.25">
      <c r="G1353" s="118"/>
      <c r="H1353" s="118"/>
    </row>
    <row r="1354" spans="7:10" x14ac:dyDescent="0.25">
      <c r="G1354" s="121"/>
      <c r="H1354" s="121">
        <f>E44</f>
        <v>0</v>
      </c>
      <c r="I1354" s="150"/>
      <c r="J1354" s="150"/>
    </row>
    <row r="1355" spans="7:10" x14ac:dyDescent="0.25">
      <c r="G1355" s="65" t="s">
        <v>178</v>
      </c>
      <c r="H1355" s="118" t="s">
        <v>179</v>
      </c>
      <c r="I1355" s="147" t="s">
        <v>461</v>
      </c>
      <c r="J1355" s="148" t="s">
        <v>462</v>
      </c>
    </row>
    <row r="1356" spans="7:10" x14ac:dyDescent="0.25">
      <c r="G1356" s="118"/>
      <c r="H1356" s="118"/>
    </row>
    <row r="1357" spans="7:10" x14ac:dyDescent="0.25">
      <c r="G1357" s="118"/>
      <c r="H1357" s="118"/>
    </row>
    <row r="1358" spans="7:10" x14ac:dyDescent="0.25">
      <c r="G1358" s="118"/>
      <c r="H1358" s="118"/>
    </row>
    <row r="1359" spans="7:10" x14ac:dyDescent="0.25">
      <c r="G1359" s="118"/>
      <c r="H1359" s="118"/>
    </row>
    <row r="1360" spans="7:10" x14ac:dyDescent="0.25">
      <c r="G1360" s="118"/>
      <c r="H1360" s="118"/>
    </row>
    <row r="1361" spans="7:8" x14ac:dyDescent="0.25">
      <c r="G1361" s="118"/>
      <c r="H1361" s="118"/>
    </row>
    <row r="1362" spans="7:8" x14ac:dyDescent="0.25">
      <c r="G1362" s="118"/>
      <c r="H1362" s="118"/>
    </row>
    <row r="1363" spans="7:8" x14ac:dyDescent="0.25">
      <c r="G1363" s="118"/>
      <c r="H1363" s="118"/>
    </row>
    <row r="1364" spans="7:8" x14ac:dyDescent="0.25">
      <c r="G1364" s="118"/>
      <c r="H1364" s="118"/>
    </row>
    <row r="1365" spans="7:8" x14ac:dyDescent="0.25">
      <c r="G1365" s="118"/>
      <c r="H1365" s="118"/>
    </row>
    <row r="1366" spans="7:8" x14ac:dyDescent="0.25">
      <c r="G1366" s="118"/>
      <c r="H1366" s="118"/>
    </row>
    <row r="1367" spans="7:8" x14ac:dyDescent="0.25">
      <c r="G1367" s="118"/>
      <c r="H1367" s="118"/>
    </row>
    <row r="1368" spans="7:8" x14ac:dyDescent="0.25">
      <c r="G1368" s="118"/>
      <c r="H1368" s="118"/>
    </row>
    <row r="1369" spans="7:8" x14ac:dyDescent="0.25">
      <c r="G1369" s="118"/>
      <c r="H1369" s="118"/>
    </row>
    <row r="1370" spans="7:8" x14ac:dyDescent="0.25">
      <c r="G1370" s="118"/>
      <c r="H1370" s="118"/>
    </row>
    <row r="1371" spans="7:8" x14ac:dyDescent="0.25">
      <c r="G1371" s="118"/>
      <c r="H1371" s="118"/>
    </row>
    <row r="1372" spans="7:8" x14ac:dyDescent="0.25">
      <c r="G1372" s="118"/>
      <c r="H1372" s="118"/>
    </row>
    <row r="1373" spans="7:8" x14ac:dyDescent="0.25">
      <c r="G1373" s="118"/>
      <c r="H1373" s="118"/>
    </row>
    <row r="1374" spans="7:8" x14ac:dyDescent="0.25">
      <c r="G1374" s="118"/>
      <c r="H1374" s="118"/>
    </row>
    <row r="1375" spans="7:8" x14ac:dyDescent="0.25">
      <c r="G1375" s="118"/>
      <c r="H1375" s="118"/>
    </row>
    <row r="1376" spans="7:8" x14ac:dyDescent="0.25">
      <c r="G1376" s="118"/>
      <c r="H1376" s="118"/>
    </row>
    <row r="1377" spans="7:10" x14ac:dyDescent="0.25">
      <c r="G1377" s="118"/>
      <c r="H1377" s="118"/>
    </row>
    <row r="1378" spans="7:10" x14ac:dyDescent="0.25">
      <c r="G1378" s="118"/>
      <c r="H1378" s="118"/>
    </row>
    <row r="1379" spans="7:10" x14ac:dyDescent="0.25">
      <c r="G1379" s="118"/>
      <c r="H1379" s="118"/>
    </row>
    <row r="1380" spans="7:10" x14ac:dyDescent="0.25">
      <c r="G1380" s="118"/>
      <c r="H1380" s="118"/>
    </row>
    <row r="1381" spans="7:10" x14ac:dyDescent="0.25">
      <c r="G1381" s="118"/>
      <c r="H1381" s="118"/>
    </row>
    <row r="1382" spans="7:10" x14ac:dyDescent="0.25">
      <c r="G1382" s="118"/>
      <c r="H1382" s="118"/>
    </row>
    <row r="1383" spans="7:10" x14ac:dyDescent="0.25">
      <c r="G1383" s="118"/>
      <c r="H1383" s="118"/>
    </row>
    <row r="1384" spans="7:10" x14ac:dyDescent="0.25">
      <c r="G1384" s="118"/>
      <c r="H1384" s="118"/>
    </row>
    <row r="1385" spans="7:10" x14ac:dyDescent="0.25">
      <c r="G1385" s="118"/>
      <c r="H1385" s="118"/>
    </row>
    <row r="1386" spans="7:10" x14ac:dyDescent="0.25">
      <c r="G1386" s="118"/>
      <c r="H1386" s="118"/>
    </row>
    <row r="1387" spans="7:10" x14ac:dyDescent="0.25">
      <c r="G1387" s="121"/>
      <c r="H1387" s="121">
        <f>E45</f>
        <v>0</v>
      </c>
      <c r="I1387" s="150"/>
      <c r="J1387" s="150"/>
    </row>
    <row r="1388" spans="7:10" x14ac:dyDescent="0.25">
      <c r="G1388" s="65" t="s">
        <v>178</v>
      </c>
      <c r="H1388" s="118" t="s">
        <v>179</v>
      </c>
      <c r="I1388" s="147" t="s">
        <v>461</v>
      </c>
      <c r="J1388" s="148" t="s">
        <v>462</v>
      </c>
    </row>
    <row r="1389" spans="7:10" x14ac:dyDescent="0.25">
      <c r="G1389" s="118"/>
      <c r="H1389" s="118"/>
    </row>
    <row r="1390" spans="7:10" x14ac:dyDescent="0.25">
      <c r="G1390" s="118"/>
      <c r="H1390" s="118"/>
    </row>
    <row r="1391" spans="7:10" x14ac:dyDescent="0.25">
      <c r="G1391" s="118"/>
      <c r="H1391" s="118"/>
    </row>
    <row r="1392" spans="7:10" x14ac:dyDescent="0.25">
      <c r="G1392" s="118"/>
      <c r="H1392" s="118"/>
    </row>
    <row r="1393" spans="7:8" x14ac:dyDescent="0.25">
      <c r="G1393" s="118"/>
      <c r="H1393" s="118"/>
    </row>
    <row r="1394" spans="7:8" x14ac:dyDescent="0.25">
      <c r="G1394" s="118"/>
      <c r="H1394" s="118"/>
    </row>
    <row r="1395" spans="7:8" x14ac:dyDescent="0.25">
      <c r="G1395" s="118"/>
      <c r="H1395" s="118"/>
    </row>
    <row r="1396" spans="7:8" x14ac:dyDescent="0.25">
      <c r="G1396" s="118"/>
      <c r="H1396" s="118"/>
    </row>
    <row r="1397" spans="7:8" x14ac:dyDescent="0.25">
      <c r="G1397" s="118"/>
      <c r="H1397" s="118"/>
    </row>
    <row r="1398" spans="7:8" x14ac:dyDescent="0.25">
      <c r="G1398" s="118"/>
      <c r="H1398" s="118"/>
    </row>
    <row r="1399" spans="7:8" x14ac:dyDescent="0.25">
      <c r="G1399" s="118"/>
      <c r="H1399" s="118"/>
    </row>
    <row r="1400" spans="7:8" x14ac:dyDescent="0.25">
      <c r="G1400" s="118"/>
      <c r="H1400" s="118"/>
    </row>
    <row r="1401" spans="7:8" x14ac:dyDescent="0.25">
      <c r="G1401" s="118"/>
      <c r="H1401" s="118"/>
    </row>
    <row r="1402" spans="7:8" x14ac:dyDescent="0.25">
      <c r="G1402" s="118"/>
      <c r="H1402" s="118"/>
    </row>
    <row r="1403" spans="7:8" x14ac:dyDescent="0.25">
      <c r="G1403" s="118"/>
      <c r="H1403" s="118"/>
    </row>
    <row r="1404" spans="7:8" x14ac:dyDescent="0.25">
      <c r="G1404" s="118"/>
      <c r="H1404" s="118"/>
    </row>
    <row r="1405" spans="7:8" x14ac:dyDescent="0.25">
      <c r="G1405" s="118"/>
      <c r="H1405" s="118"/>
    </row>
    <row r="1406" spans="7:8" x14ac:dyDescent="0.25">
      <c r="G1406" s="118"/>
      <c r="H1406" s="118"/>
    </row>
    <row r="1407" spans="7:8" x14ac:dyDescent="0.25">
      <c r="G1407" s="118"/>
      <c r="H1407" s="118"/>
    </row>
    <row r="1408" spans="7:8" x14ac:dyDescent="0.25">
      <c r="G1408" s="118"/>
      <c r="H1408" s="118"/>
    </row>
    <row r="1409" spans="7:10" x14ac:dyDescent="0.25">
      <c r="G1409" s="118"/>
      <c r="H1409" s="118"/>
    </row>
    <row r="1410" spans="7:10" x14ac:dyDescent="0.25">
      <c r="G1410" s="118"/>
      <c r="H1410" s="118"/>
    </row>
    <row r="1411" spans="7:10" x14ac:dyDescent="0.25">
      <c r="G1411" s="118"/>
      <c r="H1411" s="118"/>
    </row>
    <row r="1412" spans="7:10" x14ac:dyDescent="0.25">
      <c r="G1412" s="118"/>
      <c r="H1412" s="118"/>
    </row>
    <row r="1413" spans="7:10" x14ac:dyDescent="0.25">
      <c r="G1413" s="118"/>
      <c r="H1413" s="118"/>
    </row>
    <row r="1414" spans="7:10" x14ac:dyDescent="0.25">
      <c r="G1414" s="118"/>
      <c r="H1414" s="118"/>
    </row>
    <row r="1415" spans="7:10" x14ac:dyDescent="0.25">
      <c r="G1415" s="118"/>
      <c r="H1415" s="118"/>
    </row>
    <row r="1416" spans="7:10" x14ac:dyDescent="0.25">
      <c r="G1416" s="118"/>
      <c r="H1416" s="118"/>
    </row>
    <row r="1417" spans="7:10" x14ac:dyDescent="0.25">
      <c r="G1417" s="118"/>
      <c r="H1417" s="118"/>
    </row>
    <row r="1418" spans="7:10" x14ac:dyDescent="0.25">
      <c r="G1418" s="118"/>
      <c r="H1418" s="118"/>
    </row>
    <row r="1419" spans="7:10" x14ac:dyDescent="0.25">
      <c r="G1419" s="118"/>
      <c r="H1419" s="118"/>
    </row>
    <row r="1420" spans="7:10" x14ac:dyDescent="0.25">
      <c r="G1420" s="121"/>
      <c r="H1420" s="121">
        <f>E46</f>
        <v>0</v>
      </c>
      <c r="I1420" s="150"/>
      <c r="J1420" s="150"/>
    </row>
    <row r="1421" spans="7:10" x14ac:dyDescent="0.25">
      <c r="G1421" s="65" t="s">
        <v>178</v>
      </c>
      <c r="H1421" s="118" t="s">
        <v>179</v>
      </c>
      <c r="I1421" s="147" t="s">
        <v>461</v>
      </c>
      <c r="J1421" s="148" t="s">
        <v>462</v>
      </c>
    </row>
    <row r="1422" spans="7:10" x14ac:dyDescent="0.25">
      <c r="G1422" s="118"/>
      <c r="H1422" s="118"/>
    </row>
    <row r="1423" spans="7:10" x14ac:dyDescent="0.25">
      <c r="G1423" s="118"/>
      <c r="H1423" s="118"/>
    </row>
    <row r="1424" spans="7:10" x14ac:dyDescent="0.25">
      <c r="G1424" s="118"/>
      <c r="H1424" s="118"/>
    </row>
    <row r="1425" spans="7:8" x14ac:dyDescent="0.25">
      <c r="G1425" s="118"/>
      <c r="H1425" s="118"/>
    </row>
    <row r="1426" spans="7:8" x14ac:dyDescent="0.25">
      <c r="G1426" s="118"/>
      <c r="H1426" s="118"/>
    </row>
    <row r="1427" spans="7:8" x14ac:dyDescent="0.25">
      <c r="G1427" s="118"/>
      <c r="H1427" s="118"/>
    </row>
    <row r="1428" spans="7:8" x14ac:dyDescent="0.25">
      <c r="G1428" s="118"/>
      <c r="H1428" s="118"/>
    </row>
    <row r="1429" spans="7:8" x14ac:dyDescent="0.25">
      <c r="G1429" s="118"/>
      <c r="H1429" s="118"/>
    </row>
    <row r="1430" spans="7:8" x14ac:dyDescent="0.25">
      <c r="G1430" s="118"/>
      <c r="H1430" s="118"/>
    </row>
    <row r="1431" spans="7:8" x14ac:dyDescent="0.25">
      <c r="G1431" s="118"/>
      <c r="H1431" s="118"/>
    </row>
    <row r="1432" spans="7:8" x14ac:dyDescent="0.25">
      <c r="G1432" s="118"/>
      <c r="H1432" s="118"/>
    </row>
    <row r="1433" spans="7:8" x14ac:dyDescent="0.25">
      <c r="G1433" s="118"/>
      <c r="H1433" s="118"/>
    </row>
    <row r="1434" spans="7:8" x14ac:dyDescent="0.25">
      <c r="G1434" s="118"/>
      <c r="H1434" s="118"/>
    </row>
    <row r="1435" spans="7:8" x14ac:dyDescent="0.25">
      <c r="G1435" s="118"/>
      <c r="H1435" s="118"/>
    </row>
    <row r="1436" spans="7:8" x14ac:dyDescent="0.25">
      <c r="G1436" s="118"/>
      <c r="H1436" s="118"/>
    </row>
    <row r="1437" spans="7:8" x14ac:dyDescent="0.25">
      <c r="G1437" s="118"/>
      <c r="H1437" s="118"/>
    </row>
    <row r="1438" spans="7:8" x14ac:dyDescent="0.25">
      <c r="G1438" s="118"/>
      <c r="H1438" s="118"/>
    </row>
    <row r="1439" spans="7:8" x14ac:dyDescent="0.25">
      <c r="G1439" s="118"/>
      <c r="H1439" s="118"/>
    </row>
    <row r="1440" spans="7:8" x14ac:dyDescent="0.25">
      <c r="G1440" s="118"/>
      <c r="H1440" s="118"/>
    </row>
    <row r="1441" spans="7:10" x14ac:dyDescent="0.25">
      <c r="G1441" s="118"/>
      <c r="H1441" s="118"/>
    </row>
    <row r="1442" spans="7:10" x14ac:dyDescent="0.25">
      <c r="G1442" s="118"/>
      <c r="H1442" s="118"/>
    </row>
    <row r="1443" spans="7:10" x14ac:dyDescent="0.25">
      <c r="G1443" s="118"/>
      <c r="H1443" s="118"/>
    </row>
    <row r="1444" spans="7:10" x14ac:dyDescent="0.25">
      <c r="G1444" s="118"/>
      <c r="H1444" s="118"/>
    </row>
    <row r="1445" spans="7:10" x14ac:dyDescent="0.25">
      <c r="G1445" s="118"/>
      <c r="H1445" s="118"/>
    </row>
    <row r="1446" spans="7:10" x14ac:dyDescent="0.25">
      <c r="G1446" s="118"/>
      <c r="H1446" s="118"/>
    </row>
    <row r="1447" spans="7:10" x14ac:dyDescent="0.25">
      <c r="G1447" s="118"/>
      <c r="H1447" s="118"/>
    </row>
    <row r="1448" spans="7:10" x14ac:dyDescent="0.25">
      <c r="G1448" s="118"/>
      <c r="H1448" s="118"/>
    </row>
    <row r="1449" spans="7:10" x14ac:dyDescent="0.25">
      <c r="G1449" s="118"/>
      <c r="H1449" s="118"/>
    </row>
    <row r="1450" spans="7:10" x14ac:dyDescent="0.25">
      <c r="G1450" s="118"/>
      <c r="H1450" s="118"/>
    </row>
    <row r="1451" spans="7:10" x14ac:dyDescent="0.25">
      <c r="G1451" s="118"/>
      <c r="H1451" s="118"/>
    </row>
    <row r="1452" spans="7:10" x14ac:dyDescent="0.25">
      <c r="G1452" s="118"/>
      <c r="H1452" s="118"/>
    </row>
    <row r="1453" spans="7:10" x14ac:dyDescent="0.25">
      <c r="G1453" s="121"/>
      <c r="H1453" s="121">
        <f>E47</f>
        <v>0</v>
      </c>
      <c r="I1453" s="150"/>
      <c r="J1453" s="150"/>
    </row>
    <row r="1454" spans="7:10" x14ac:dyDescent="0.25">
      <c r="G1454" s="65" t="s">
        <v>178</v>
      </c>
      <c r="H1454" s="118" t="s">
        <v>179</v>
      </c>
      <c r="I1454" s="147" t="s">
        <v>461</v>
      </c>
      <c r="J1454" s="148" t="s">
        <v>462</v>
      </c>
    </row>
    <row r="1455" spans="7:10" x14ac:dyDescent="0.25">
      <c r="G1455" s="118"/>
      <c r="H1455" s="118"/>
    </row>
    <row r="1456" spans="7:10" x14ac:dyDescent="0.25">
      <c r="G1456" s="118"/>
      <c r="H1456" s="118"/>
    </row>
    <row r="1457" spans="7:8" x14ac:dyDescent="0.25">
      <c r="G1457" s="118"/>
      <c r="H1457" s="118"/>
    </row>
    <row r="1458" spans="7:8" x14ac:dyDescent="0.25">
      <c r="G1458" s="118"/>
      <c r="H1458" s="118"/>
    </row>
    <row r="1459" spans="7:8" x14ac:dyDescent="0.25">
      <c r="G1459" s="118"/>
      <c r="H1459" s="118"/>
    </row>
    <row r="1460" spans="7:8" x14ac:dyDescent="0.25">
      <c r="G1460" s="118"/>
      <c r="H1460" s="118"/>
    </row>
    <row r="1461" spans="7:8" x14ac:dyDescent="0.25">
      <c r="G1461" s="118"/>
      <c r="H1461" s="118"/>
    </row>
    <row r="1462" spans="7:8" x14ac:dyDescent="0.25">
      <c r="G1462" s="118"/>
      <c r="H1462" s="118"/>
    </row>
    <row r="1463" spans="7:8" x14ac:dyDescent="0.25">
      <c r="G1463" s="118"/>
      <c r="H1463" s="118"/>
    </row>
    <row r="1464" spans="7:8" x14ac:dyDescent="0.25">
      <c r="G1464" s="118"/>
      <c r="H1464" s="118"/>
    </row>
    <row r="1465" spans="7:8" x14ac:dyDescent="0.25">
      <c r="G1465" s="118"/>
      <c r="H1465" s="118"/>
    </row>
    <row r="1466" spans="7:8" x14ac:dyDescent="0.25">
      <c r="G1466" s="118"/>
      <c r="H1466" s="118"/>
    </row>
    <row r="1467" spans="7:8" x14ac:dyDescent="0.25">
      <c r="G1467" s="118"/>
      <c r="H1467" s="118"/>
    </row>
    <row r="1468" spans="7:8" x14ac:dyDescent="0.25">
      <c r="G1468" s="118"/>
      <c r="H1468" s="118"/>
    </row>
    <row r="1469" spans="7:8" x14ac:dyDescent="0.25">
      <c r="G1469" s="118"/>
      <c r="H1469" s="118"/>
    </row>
    <row r="1470" spans="7:8" x14ac:dyDescent="0.25">
      <c r="G1470" s="118"/>
      <c r="H1470" s="118"/>
    </row>
    <row r="1471" spans="7:8" x14ac:dyDescent="0.25">
      <c r="G1471" s="118"/>
      <c r="H1471" s="118"/>
    </row>
    <row r="1472" spans="7:8" x14ac:dyDescent="0.25">
      <c r="G1472" s="118"/>
      <c r="H1472" s="118"/>
    </row>
    <row r="1473" spans="7:10" x14ac:dyDescent="0.25">
      <c r="G1473" s="118"/>
      <c r="H1473" s="118"/>
    </row>
    <row r="1474" spans="7:10" x14ac:dyDescent="0.25">
      <c r="G1474" s="118"/>
      <c r="H1474" s="118"/>
    </row>
    <row r="1475" spans="7:10" x14ac:dyDescent="0.25">
      <c r="G1475" s="118"/>
      <c r="H1475" s="118"/>
    </row>
    <row r="1476" spans="7:10" x14ac:dyDescent="0.25">
      <c r="G1476" s="118"/>
      <c r="H1476" s="118"/>
    </row>
    <row r="1477" spans="7:10" x14ac:dyDescent="0.25">
      <c r="G1477" s="118"/>
      <c r="H1477" s="118"/>
    </row>
    <row r="1478" spans="7:10" x14ac:dyDescent="0.25">
      <c r="G1478" s="118"/>
      <c r="H1478" s="118"/>
    </row>
    <row r="1479" spans="7:10" x14ac:dyDescent="0.25">
      <c r="G1479" s="118"/>
      <c r="H1479" s="118"/>
    </row>
    <row r="1480" spans="7:10" x14ac:dyDescent="0.25">
      <c r="G1480" s="118"/>
      <c r="H1480" s="118"/>
    </row>
    <row r="1481" spans="7:10" x14ac:dyDescent="0.25">
      <c r="G1481" s="118"/>
      <c r="H1481" s="118"/>
    </row>
    <row r="1482" spans="7:10" x14ac:dyDescent="0.25">
      <c r="G1482" s="118"/>
      <c r="H1482" s="118"/>
    </row>
    <row r="1483" spans="7:10" x14ac:dyDescent="0.25">
      <c r="G1483" s="118"/>
      <c r="H1483" s="118"/>
    </row>
    <row r="1484" spans="7:10" x14ac:dyDescent="0.25">
      <c r="G1484" s="118"/>
      <c r="H1484" s="118"/>
    </row>
    <row r="1485" spans="7:10" x14ac:dyDescent="0.25">
      <c r="G1485" s="118"/>
      <c r="H1485" s="118"/>
    </row>
    <row r="1486" spans="7:10" x14ac:dyDescent="0.25">
      <c r="G1486" s="121"/>
      <c r="H1486" s="121">
        <f>E48</f>
        <v>0</v>
      </c>
      <c r="I1486" s="150"/>
      <c r="J1486" s="150"/>
    </row>
    <row r="1487" spans="7:10" x14ac:dyDescent="0.25">
      <c r="G1487" s="65" t="s">
        <v>178</v>
      </c>
      <c r="H1487" s="118" t="s">
        <v>179</v>
      </c>
      <c r="I1487" s="147" t="s">
        <v>461</v>
      </c>
      <c r="J1487" s="148" t="s">
        <v>462</v>
      </c>
    </row>
    <row r="1488" spans="7:10" x14ac:dyDescent="0.25">
      <c r="G1488" s="118"/>
      <c r="H1488" s="118"/>
    </row>
    <row r="1489" spans="7:8" x14ac:dyDescent="0.25">
      <c r="G1489" s="118"/>
      <c r="H1489" s="118"/>
    </row>
    <row r="1490" spans="7:8" x14ac:dyDescent="0.25">
      <c r="G1490" s="118"/>
      <c r="H1490" s="118"/>
    </row>
    <row r="1491" spans="7:8" x14ac:dyDescent="0.25">
      <c r="G1491" s="118"/>
      <c r="H1491" s="118"/>
    </row>
    <row r="1492" spans="7:8" x14ac:dyDescent="0.25">
      <c r="G1492" s="118"/>
      <c r="H1492" s="118"/>
    </row>
    <row r="1493" spans="7:8" x14ac:dyDescent="0.25">
      <c r="G1493" s="118"/>
      <c r="H1493" s="118"/>
    </row>
    <row r="1494" spans="7:8" x14ac:dyDescent="0.25">
      <c r="G1494" s="118"/>
      <c r="H1494" s="118"/>
    </row>
    <row r="1495" spans="7:8" x14ac:dyDescent="0.25">
      <c r="G1495" s="118"/>
      <c r="H1495" s="118"/>
    </row>
    <row r="1496" spans="7:8" x14ac:dyDescent="0.25">
      <c r="G1496" s="118"/>
      <c r="H1496" s="118"/>
    </row>
    <row r="1497" spans="7:8" x14ac:dyDescent="0.25">
      <c r="G1497" s="118"/>
      <c r="H1497" s="118"/>
    </row>
    <row r="1498" spans="7:8" x14ac:dyDescent="0.25">
      <c r="G1498" s="118"/>
      <c r="H1498" s="118"/>
    </row>
    <row r="1499" spans="7:8" x14ac:dyDescent="0.25">
      <c r="G1499" s="118"/>
      <c r="H1499" s="118"/>
    </row>
    <row r="1500" spans="7:8" x14ac:dyDescent="0.25">
      <c r="G1500" s="118"/>
      <c r="H1500" s="118"/>
    </row>
    <row r="1501" spans="7:8" x14ac:dyDescent="0.25">
      <c r="G1501" s="118"/>
      <c r="H1501" s="118"/>
    </row>
    <row r="1502" spans="7:8" x14ac:dyDescent="0.25">
      <c r="G1502" s="118"/>
      <c r="H1502" s="118"/>
    </row>
    <row r="1503" spans="7:8" x14ac:dyDescent="0.25">
      <c r="G1503" s="118"/>
      <c r="H1503" s="118"/>
    </row>
    <row r="1504" spans="7:8" x14ac:dyDescent="0.25">
      <c r="G1504" s="118"/>
      <c r="H1504" s="118"/>
    </row>
    <row r="1505" spans="7:10" x14ac:dyDescent="0.25">
      <c r="G1505" s="118"/>
      <c r="H1505" s="118"/>
    </row>
    <row r="1506" spans="7:10" x14ac:dyDescent="0.25">
      <c r="G1506" s="118"/>
      <c r="H1506" s="118"/>
    </row>
    <row r="1507" spans="7:10" x14ac:dyDescent="0.25">
      <c r="G1507" s="118"/>
      <c r="H1507" s="118"/>
    </row>
    <row r="1508" spans="7:10" x14ac:dyDescent="0.25">
      <c r="G1508" s="118"/>
      <c r="H1508" s="118"/>
    </row>
    <row r="1509" spans="7:10" x14ac:dyDescent="0.25">
      <c r="G1509" s="118"/>
      <c r="H1509" s="118"/>
    </row>
    <row r="1510" spans="7:10" x14ac:dyDescent="0.25">
      <c r="G1510" s="118"/>
      <c r="H1510" s="118"/>
    </row>
    <row r="1511" spans="7:10" x14ac:dyDescent="0.25">
      <c r="G1511" s="118"/>
      <c r="H1511" s="118"/>
    </row>
    <row r="1512" spans="7:10" x14ac:dyDescent="0.25">
      <c r="G1512" s="118"/>
      <c r="H1512" s="118"/>
    </row>
    <row r="1513" spans="7:10" x14ac:dyDescent="0.25">
      <c r="G1513" s="118"/>
      <c r="H1513" s="118"/>
    </row>
    <row r="1514" spans="7:10" x14ac:dyDescent="0.25">
      <c r="G1514" s="118"/>
      <c r="H1514" s="118"/>
    </row>
    <row r="1515" spans="7:10" x14ac:dyDescent="0.25">
      <c r="G1515" s="118"/>
      <c r="H1515" s="118"/>
    </row>
    <row r="1516" spans="7:10" x14ac:dyDescent="0.25">
      <c r="G1516" s="118"/>
      <c r="H1516" s="118"/>
    </row>
    <row r="1517" spans="7:10" x14ac:dyDescent="0.25">
      <c r="G1517" s="118"/>
      <c r="H1517" s="118"/>
    </row>
    <row r="1518" spans="7:10" x14ac:dyDescent="0.25">
      <c r="G1518" s="118"/>
      <c r="H1518" s="118"/>
    </row>
    <row r="1519" spans="7:10" x14ac:dyDescent="0.25">
      <c r="G1519" s="121"/>
      <c r="H1519" s="121">
        <f>E49</f>
        <v>0</v>
      </c>
      <c r="I1519" s="150"/>
      <c r="J1519" s="150"/>
    </row>
    <row r="1520" spans="7:10" x14ac:dyDescent="0.25">
      <c r="G1520" s="65" t="s">
        <v>178</v>
      </c>
      <c r="H1520" s="118" t="s">
        <v>179</v>
      </c>
      <c r="I1520" s="147" t="s">
        <v>461</v>
      </c>
      <c r="J1520" s="148" t="s">
        <v>462</v>
      </c>
    </row>
    <row r="1521" spans="7:8" x14ac:dyDescent="0.25">
      <c r="G1521" s="118"/>
      <c r="H1521" s="118"/>
    </row>
    <row r="1522" spans="7:8" x14ac:dyDescent="0.25">
      <c r="G1522" s="118"/>
      <c r="H1522" s="118"/>
    </row>
    <row r="1523" spans="7:8" x14ac:dyDescent="0.25">
      <c r="G1523" s="118"/>
      <c r="H1523" s="118"/>
    </row>
    <row r="1524" spans="7:8" x14ac:dyDescent="0.25">
      <c r="G1524" s="118"/>
      <c r="H1524" s="118"/>
    </row>
    <row r="1525" spans="7:8" x14ac:dyDescent="0.25">
      <c r="G1525" s="118"/>
      <c r="H1525" s="118"/>
    </row>
    <row r="1526" spans="7:8" x14ac:dyDescent="0.25">
      <c r="G1526" s="118"/>
      <c r="H1526" s="118"/>
    </row>
    <row r="1527" spans="7:8" x14ac:dyDescent="0.25">
      <c r="G1527" s="118"/>
      <c r="H1527" s="118"/>
    </row>
    <row r="1528" spans="7:8" x14ac:dyDescent="0.25">
      <c r="G1528" s="118"/>
      <c r="H1528" s="118"/>
    </row>
    <row r="1529" spans="7:8" x14ac:dyDescent="0.25">
      <c r="G1529" s="118"/>
      <c r="H1529" s="118"/>
    </row>
    <row r="1530" spans="7:8" x14ac:dyDescent="0.25">
      <c r="G1530" s="118"/>
      <c r="H1530" s="118"/>
    </row>
    <row r="1531" spans="7:8" x14ac:dyDescent="0.25">
      <c r="G1531" s="118"/>
      <c r="H1531" s="118"/>
    </row>
    <row r="1532" spans="7:8" x14ac:dyDescent="0.25">
      <c r="G1532" s="118"/>
      <c r="H1532" s="118"/>
    </row>
    <row r="1533" spans="7:8" x14ac:dyDescent="0.25">
      <c r="G1533" s="118"/>
      <c r="H1533" s="118"/>
    </row>
    <row r="1534" spans="7:8" x14ac:dyDescent="0.25">
      <c r="G1534" s="118"/>
      <c r="H1534" s="118"/>
    </row>
    <row r="1535" spans="7:8" x14ac:dyDescent="0.25">
      <c r="G1535" s="118"/>
      <c r="H1535" s="118"/>
    </row>
    <row r="1536" spans="7:8" x14ac:dyDescent="0.25">
      <c r="G1536" s="118"/>
      <c r="H1536" s="118"/>
    </row>
    <row r="1537" spans="7:10" x14ac:dyDescent="0.25">
      <c r="G1537" s="118"/>
      <c r="H1537" s="118"/>
    </row>
    <row r="1538" spans="7:10" x14ac:dyDescent="0.25">
      <c r="G1538" s="118"/>
      <c r="H1538" s="118"/>
    </row>
    <row r="1539" spans="7:10" x14ac:dyDescent="0.25">
      <c r="G1539" s="118"/>
      <c r="H1539" s="118"/>
    </row>
    <row r="1540" spans="7:10" x14ac:dyDescent="0.25">
      <c r="G1540" s="118"/>
      <c r="H1540" s="118"/>
    </row>
    <row r="1541" spans="7:10" x14ac:dyDescent="0.25">
      <c r="G1541" s="118"/>
      <c r="H1541" s="118"/>
    </row>
    <row r="1542" spans="7:10" x14ac:dyDescent="0.25">
      <c r="G1542" s="118"/>
      <c r="H1542" s="118"/>
    </row>
    <row r="1543" spans="7:10" x14ac:dyDescent="0.25">
      <c r="G1543" s="118"/>
      <c r="H1543" s="118"/>
    </row>
    <row r="1544" spans="7:10" x14ac:dyDescent="0.25">
      <c r="G1544" s="118"/>
      <c r="H1544" s="118"/>
    </row>
    <row r="1545" spans="7:10" x14ac:dyDescent="0.25">
      <c r="G1545" s="118"/>
      <c r="H1545" s="118"/>
    </row>
    <row r="1546" spans="7:10" x14ac:dyDescent="0.25">
      <c r="G1546" s="118"/>
      <c r="H1546" s="118"/>
    </row>
    <row r="1547" spans="7:10" x14ac:dyDescent="0.25">
      <c r="G1547" s="118"/>
      <c r="H1547" s="118"/>
    </row>
    <row r="1548" spans="7:10" x14ac:dyDescent="0.25">
      <c r="G1548" s="118"/>
      <c r="H1548" s="118"/>
    </row>
    <row r="1549" spans="7:10" x14ac:dyDescent="0.25">
      <c r="G1549" s="118"/>
      <c r="H1549" s="118"/>
    </row>
    <row r="1550" spans="7:10" x14ac:dyDescent="0.25">
      <c r="G1550" s="118"/>
      <c r="H1550" s="118"/>
    </row>
    <row r="1551" spans="7:10" x14ac:dyDescent="0.25">
      <c r="G1551" s="118"/>
      <c r="H1551" s="118"/>
    </row>
    <row r="1552" spans="7:10" x14ac:dyDescent="0.25">
      <c r="G1552" s="121"/>
      <c r="H1552" s="121">
        <f>E50</f>
        <v>0</v>
      </c>
      <c r="I1552" s="150"/>
      <c r="J1552" s="150"/>
    </row>
    <row r="1553" spans="7:10" x14ac:dyDescent="0.25">
      <c r="G1553" s="65" t="s">
        <v>178</v>
      </c>
      <c r="H1553" s="118" t="s">
        <v>179</v>
      </c>
      <c r="I1553" s="147" t="s">
        <v>461</v>
      </c>
      <c r="J1553" s="148" t="s">
        <v>462</v>
      </c>
    </row>
    <row r="1554" spans="7:10" x14ac:dyDescent="0.25">
      <c r="G1554" s="118"/>
      <c r="H1554" s="118"/>
    </row>
    <row r="1555" spans="7:10" x14ac:dyDescent="0.25">
      <c r="G1555" s="118"/>
      <c r="H1555" s="118"/>
    </row>
    <row r="1556" spans="7:10" x14ac:dyDescent="0.25">
      <c r="G1556" s="118"/>
      <c r="H1556" s="118"/>
    </row>
    <row r="1557" spans="7:10" x14ac:dyDescent="0.25">
      <c r="G1557" s="118"/>
      <c r="H1557" s="118"/>
    </row>
    <row r="1558" spans="7:10" x14ac:dyDescent="0.25">
      <c r="G1558" s="118"/>
      <c r="H1558" s="118"/>
    </row>
    <row r="1559" spans="7:10" x14ac:dyDescent="0.25">
      <c r="G1559" s="118"/>
      <c r="H1559" s="118"/>
    </row>
    <row r="1560" spans="7:10" x14ac:dyDescent="0.25">
      <c r="G1560" s="118"/>
      <c r="H1560" s="118"/>
    </row>
    <row r="1561" spans="7:10" x14ac:dyDescent="0.25">
      <c r="G1561" s="118"/>
      <c r="H1561" s="118"/>
    </row>
    <row r="1562" spans="7:10" x14ac:dyDescent="0.25">
      <c r="G1562" s="118"/>
      <c r="H1562" s="118"/>
    </row>
    <row r="1563" spans="7:10" x14ac:dyDescent="0.25">
      <c r="G1563" s="118"/>
      <c r="H1563" s="118"/>
    </row>
    <row r="1564" spans="7:10" x14ac:dyDescent="0.25">
      <c r="G1564" s="118"/>
      <c r="H1564" s="118"/>
    </row>
    <row r="1565" spans="7:10" x14ac:dyDescent="0.25">
      <c r="G1565" s="118"/>
      <c r="H1565" s="118"/>
    </row>
    <row r="1566" spans="7:10" x14ac:dyDescent="0.25">
      <c r="G1566" s="118"/>
      <c r="H1566" s="118"/>
    </row>
    <row r="1567" spans="7:10" x14ac:dyDescent="0.25">
      <c r="G1567" s="118"/>
      <c r="H1567" s="118"/>
    </row>
    <row r="1568" spans="7:10" x14ac:dyDescent="0.25">
      <c r="G1568" s="118"/>
      <c r="H1568" s="118"/>
    </row>
    <row r="1569" spans="7:8" x14ac:dyDescent="0.25">
      <c r="G1569" s="118"/>
      <c r="H1569" s="118"/>
    </row>
    <row r="1570" spans="7:8" x14ac:dyDescent="0.25">
      <c r="G1570" s="118"/>
      <c r="H1570" s="118"/>
    </row>
    <row r="1571" spans="7:8" x14ac:dyDescent="0.25">
      <c r="G1571" s="118"/>
      <c r="H1571" s="118"/>
    </row>
    <row r="1572" spans="7:8" x14ac:dyDescent="0.25">
      <c r="G1572" s="118"/>
      <c r="H1572" s="118"/>
    </row>
    <row r="1573" spans="7:8" x14ac:dyDescent="0.25">
      <c r="G1573" s="118"/>
      <c r="H1573" s="118"/>
    </row>
    <row r="1574" spans="7:8" x14ac:dyDescent="0.25">
      <c r="G1574" s="118"/>
      <c r="H1574" s="118"/>
    </row>
    <row r="1575" spans="7:8" x14ac:dyDescent="0.25">
      <c r="G1575" s="118"/>
      <c r="H1575" s="118"/>
    </row>
    <row r="1576" spans="7:8" x14ac:dyDescent="0.25">
      <c r="G1576" s="118"/>
      <c r="H1576" s="118"/>
    </row>
    <row r="1577" spans="7:8" x14ac:dyDescent="0.25">
      <c r="G1577" s="118"/>
      <c r="H1577" s="118"/>
    </row>
    <row r="1578" spans="7:8" x14ac:dyDescent="0.25">
      <c r="G1578" s="118"/>
      <c r="H1578" s="118"/>
    </row>
    <row r="1579" spans="7:8" x14ac:dyDescent="0.25">
      <c r="G1579" s="118"/>
      <c r="H1579" s="118"/>
    </row>
    <row r="1580" spans="7:8" x14ac:dyDescent="0.25">
      <c r="G1580" s="118"/>
      <c r="H1580" s="118"/>
    </row>
    <row r="1581" spans="7:8" x14ac:dyDescent="0.25">
      <c r="G1581" s="118"/>
      <c r="H1581" s="118"/>
    </row>
    <row r="1582" spans="7:8" x14ac:dyDescent="0.25">
      <c r="G1582" s="118"/>
      <c r="H1582" s="118"/>
    </row>
    <row r="1583" spans="7:8" x14ac:dyDescent="0.25">
      <c r="G1583" s="118"/>
      <c r="H1583" s="118"/>
    </row>
    <row r="1584" spans="7:8" x14ac:dyDescent="0.25">
      <c r="G1584" s="118"/>
      <c r="H1584" s="118"/>
    </row>
    <row r="1585" spans="7:10" x14ac:dyDescent="0.25">
      <c r="G1585" s="121"/>
      <c r="H1585" s="121">
        <f>E51</f>
        <v>0</v>
      </c>
      <c r="I1585" s="150"/>
      <c r="J1585" s="150"/>
    </row>
    <row r="1586" spans="7:10" x14ac:dyDescent="0.25">
      <c r="G1586" s="65" t="s">
        <v>178</v>
      </c>
      <c r="H1586" s="118" t="s">
        <v>179</v>
      </c>
      <c r="I1586" s="147" t="s">
        <v>461</v>
      </c>
      <c r="J1586" s="148" t="s">
        <v>462</v>
      </c>
    </row>
    <row r="1587" spans="7:10" x14ac:dyDescent="0.25">
      <c r="G1587" s="118"/>
      <c r="H1587" s="118"/>
    </row>
    <row r="1588" spans="7:10" x14ac:dyDescent="0.25">
      <c r="G1588" s="118"/>
      <c r="H1588" s="118"/>
    </row>
    <row r="1589" spans="7:10" x14ac:dyDescent="0.25">
      <c r="G1589" s="118"/>
      <c r="H1589" s="118"/>
    </row>
    <row r="1590" spans="7:10" x14ac:dyDescent="0.25">
      <c r="G1590" s="118"/>
      <c r="H1590" s="118"/>
    </row>
    <row r="1591" spans="7:10" x14ac:dyDescent="0.25">
      <c r="G1591" s="118"/>
      <c r="H1591" s="118"/>
    </row>
    <row r="1592" spans="7:10" x14ac:dyDescent="0.25">
      <c r="G1592" s="118"/>
      <c r="H1592" s="118"/>
    </row>
    <row r="1593" spans="7:10" x14ac:dyDescent="0.25">
      <c r="G1593" s="118"/>
      <c r="H1593" s="118"/>
    </row>
    <row r="1594" spans="7:10" x14ac:dyDescent="0.25">
      <c r="G1594" s="118"/>
      <c r="H1594" s="118"/>
    </row>
    <row r="1595" spans="7:10" x14ac:dyDescent="0.25">
      <c r="G1595" s="118"/>
      <c r="H1595" s="118"/>
    </row>
    <row r="1596" spans="7:10" x14ac:dyDescent="0.25">
      <c r="G1596" s="118"/>
      <c r="H1596" s="118"/>
    </row>
    <row r="1597" spans="7:10" x14ac:dyDescent="0.25">
      <c r="G1597" s="118"/>
      <c r="H1597" s="118"/>
    </row>
    <row r="1598" spans="7:10" x14ac:dyDescent="0.25">
      <c r="G1598" s="118"/>
      <c r="H1598" s="118"/>
    </row>
    <row r="1599" spans="7:10" x14ac:dyDescent="0.25">
      <c r="G1599" s="118"/>
      <c r="H1599" s="118"/>
    </row>
    <row r="1600" spans="7:10" x14ac:dyDescent="0.25">
      <c r="G1600" s="118"/>
      <c r="H1600" s="118"/>
    </row>
    <row r="1601" spans="7:8" x14ac:dyDescent="0.25">
      <c r="G1601" s="118"/>
      <c r="H1601" s="118"/>
    </row>
    <row r="1602" spans="7:8" x14ac:dyDescent="0.25">
      <c r="G1602" s="118"/>
      <c r="H1602" s="118"/>
    </row>
    <row r="1603" spans="7:8" x14ac:dyDescent="0.25">
      <c r="G1603" s="118"/>
      <c r="H1603" s="118"/>
    </row>
    <row r="1604" spans="7:8" x14ac:dyDescent="0.25">
      <c r="G1604" s="118"/>
      <c r="H1604" s="118"/>
    </row>
    <row r="1605" spans="7:8" x14ac:dyDescent="0.25">
      <c r="G1605" s="118"/>
      <c r="H1605" s="118"/>
    </row>
    <row r="1606" spans="7:8" x14ac:dyDescent="0.25">
      <c r="G1606" s="118"/>
      <c r="H1606" s="118"/>
    </row>
    <row r="1607" spans="7:8" x14ac:dyDescent="0.25">
      <c r="G1607" s="118"/>
      <c r="H1607" s="118"/>
    </row>
    <row r="1608" spans="7:8" x14ac:dyDescent="0.25">
      <c r="G1608" s="118"/>
      <c r="H1608" s="118"/>
    </row>
    <row r="1609" spans="7:8" x14ac:dyDescent="0.25">
      <c r="G1609" s="118"/>
      <c r="H1609" s="118"/>
    </row>
    <row r="1610" spans="7:8" x14ac:dyDescent="0.25">
      <c r="G1610" s="118"/>
      <c r="H1610" s="118"/>
    </row>
    <row r="1611" spans="7:8" x14ac:dyDescent="0.25">
      <c r="G1611" s="118"/>
      <c r="H1611" s="118"/>
    </row>
    <row r="1612" spans="7:8" x14ac:dyDescent="0.25">
      <c r="G1612" s="118"/>
      <c r="H1612" s="118"/>
    </row>
    <row r="1613" spans="7:8" x14ac:dyDescent="0.25">
      <c r="G1613" s="118"/>
      <c r="H1613" s="118"/>
    </row>
    <row r="1614" spans="7:8" x14ac:dyDescent="0.25">
      <c r="G1614" s="118"/>
      <c r="H1614" s="118"/>
    </row>
    <row r="1615" spans="7:8" x14ac:dyDescent="0.25">
      <c r="G1615" s="118"/>
      <c r="H1615" s="118"/>
    </row>
    <row r="1616" spans="7:8" x14ac:dyDescent="0.25">
      <c r="G1616" s="118"/>
      <c r="H1616" s="118"/>
    </row>
    <row r="1617" spans="7:10" x14ac:dyDescent="0.25">
      <c r="G1617" s="118"/>
      <c r="H1617" s="118"/>
    </row>
    <row r="1618" spans="7:10" x14ac:dyDescent="0.25">
      <c r="G1618" s="121"/>
      <c r="H1618" s="121">
        <f>E52</f>
        <v>0</v>
      </c>
      <c r="I1618" s="150"/>
      <c r="J1618" s="150"/>
    </row>
    <row r="1619" spans="7:10" x14ac:dyDescent="0.25">
      <c r="G1619" s="65" t="s">
        <v>178</v>
      </c>
      <c r="H1619" s="118" t="s">
        <v>179</v>
      </c>
      <c r="I1619" s="147" t="s">
        <v>461</v>
      </c>
      <c r="J1619" s="148" t="s">
        <v>462</v>
      </c>
    </row>
    <row r="1620" spans="7:10" x14ac:dyDescent="0.25">
      <c r="G1620" s="118"/>
      <c r="H1620" s="118"/>
    </row>
    <row r="1621" spans="7:10" x14ac:dyDescent="0.25">
      <c r="G1621" s="118"/>
      <c r="H1621" s="118"/>
    </row>
    <row r="1622" spans="7:10" x14ac:dyDescent="0.25">
      <c r="G1622" s="118"/>
      <c r="H1622" s="118"/>
    </row>
    <row r="1623" spans="7:10" x14ac:dyDescent="0.25">
      <c r="G1623" s="118"/>
      <c r="H1623" s="118"/>
    </row>
    <row r="1624" spans="7:10" x14ac:dyDescent="0.25">
      <c r="G1624" s="118"/>
      <c r="H1624" s="118"/>
    </row>
    <row r="1625" spans="7:10" x14ac:dyDescent="0.25">
      <c r="G1625" s="118"/>
      <c r="H1625" s="118"/>
    </row>
    <row r="1626" spans="7:10" x14ac:dyDescent="0.25">
      <c r="G1626" s="118"/>
      <c r="H1626" s="118"/>
    </row>
    <row r="1627" spans="7:10" x14ac:dyDescent="0.25">
      <c r="G1627" s="118"/>
      <c r="H1627" s="118"/>
    </row>
    <row r="1628" spans="7:10" x14ac:dyDescent="0.25">
      <c r="G1628" s="118"/>
      <c r="H1628" s="118"/>
    </row>
    <row r="1629" spans="7:10" x14ac:dyDescent="0.25">
      <c r="G1629" s="118"/>
      <c r="H1629" s="118"/>
    </row>
    <row r="1630" spans="7:10" x14ac:dyDescent="0.25">
      <c r="G1630" s="118"/>
      <c r="H1630" s="118"/>
    </row>
    <row r="1631" spans="7:10" x14ac:dyDescent="0.25">
      <c r="G1631" s="118"/>
      <c r="H1631" s="118"/>
    </row>
    <row r="1632" spans="7:10" x14ac:dyDescent="0.25">
      <c r="G1632" s="118"/>
      <c r="H1632" s="118"/>
    </row>
    <row r="1633" spans="7:8" x14ac:dyDescent="0.25">
      <c r="G1633" s="118"/>
      <c r="H1633" s="118"/>
    </row>
    <row r="1634" spans="7:8" x14ac:dyDescent="0.25">
      <c r="G1634" s="118"/>
      <c r="H1634" s="118"/>
    </row>
    <row r="1635" spans="7:8" x14ac:dyDescent="0.25">
      <c r="G1635" s="118"/>
      <c r="H1635" s="118"/>
    </row>
    <row r="1636" spans="7:8" x14ac:dyDescent="0.25">
      <c r="G1636" s="118"/>
      <c r="H1636" s="118"/>
    </row>
    <row r="1637" spans="7:8" x14ac:dyDescent="0.25">
      <c r="G1637" s="118"/>
      <c r="H1637" s="118"/>
    </row>
    <row r="1638" spans="7:8" x14ac:dyDescent="0.25">
      <c r="G1638" s="118"/>
      <c r="H1638" s="118"/>
    </row>
    <row r="1639" spans="7:8" x14ac:dyDescent="0.25">
      <c r="G1639" s="118"/>
      <c r="H1639" s="118"/>
    </row>
    <row r="1640" spans="7:8" x14ac:dyDescent="0.25">
      <c r="G1640" s="118"/>
      <c r="H1640" s="118"/>
    </row>
    <row r="1641" spans="7:8" x14ac:dyDescent="0.25">
      <c r="G1641" s="118"/>
      <c r="H1641" s="118"/>
    </row>
    <row r="1642" spans="7:8" x14ac:dyDescent="0.25">
      <c r="G1642" s="118"/>
      <c r="H1642" s="118"/>
    </row>
    <row r="1643" spans="7:8" x14ac:dyDescent="0.25">
      <c r="G1643" s="118"/>
      <c r="H1643" s="118"/>
    </row>
    <row r="1644" spans="7:8" x14ac:dyDescent="0.25">
      <c r="G1644" s="118"/>
      <c r="H1644" s="118"/>
    </row>
    <row r="1645" spans="7:8" x14ac:dyDescent="0.25">
      <c r="G1645" s="118"/>
      <c r="H1645" s="118"/>
    </row>
    <row r="1646" spans="7:8" x14ac:dyDescent="0.25">
      <c r="G1646" s="118"/>
      <c r="H1646" s="118"/>
    </row>
    <row r="1647" spans="7:8" x14ac:dyDescent="0.25">
      <c r="G1647" s="118"/>
      <c r="H1647" s="118"/>
    </row>
    <row r="1648" spans="7:8" x14ac:dyDescent="0.25">
      <c r="G1648" s="118"/>
      <c r="H1648" s="118"/>
    </row>
    <row r="1649" spans="7:10" x14ac:dyDescent="0.25">
      <c r="G1649" s="118"/>
      <c r="H1649" s="118"/>
    </row>
    <row r="1650" spans="7:10" x14ac:dyDescent="0.25">
      <c r="G1650" s="118"/>
      <c r="H1650" s="118"/>
    </row>
    <row r="1651" spans="7:10" x14ac:dyDescent="0.25">
      <c r="G1651" s="121"/>
      <c r="H1651" s="121">
        <f>E53</f>
        <v>0</v>
      </c>
      <c r="I1651" s="150"/>
      <c r="J1651" s="150"/>
    </row>
    <row r="1652" spans="7:10" x14ac:dyDescent="0.25">
      <c r="G1652" s="65" t="s">
        <v>178</v>
      </c>
      <c r="H1652" s="118" t="s">
        <v>179</v>
      </c>
      <c r="I1652" s="147" t="s">
        <v>461</v>
      </c>
      <c r="J1652" s="148" t="s">
        <v>462</v>
      </c>
    </row>
    <row r="1653" spans="7:10" x14ac:dyDescent="0.25">
      <c r="G1653" s="118"/>
      <c r="H1653" s="118"/>
    </row>
    <row r="1654" spans="7:10" x14ac:dyDescent="0.25">
      <c r="G1654" s="118"/>
      <c r="H1654" s="118"/>
    </row>
    <row r="1655" spans="7:10" x14ac:dyDescent="0.25">
      <c r="G1655" s="118"/>
      <c r="H1655" s="118"/>
    </row>
    <row r="1656" spans="7:10" x14ac:dyDescent="0.25">
      <c r="G1656" s="118"/>
      <c r="H1656" s="118"/>
    </row>
    <row r="1657" spans="7:10" x14ac:dyDescent="0.25">
      <c r="G1657" s="118"/>
      <c r="H1657" s="118"/>
    </row>
    <row r="1658" spans="7:10" x14ac:dyDescent="0.25">
      <c r="G1658" s="118"/>
      <c r="H1658" s="118"/>
    </row>
    <row r="1659" spans="7:10" x14ac:dyDescent="0.25">
      <c r="G1659" s="118"/>
      <c r="H1659" s="118"/>
    </row>
    <row r="1660" spans="7:10" x14ac:dyDescent="0.25">
      <c r="G1660" s="118"/>
      <c r="H1660" s="118"/>
    </row>
    <row r="1661" spans="7:10" x14ac:dyDescent="0.25">
      <c r="G1661" s="118"/>
      <c r="H1661" s="118"/>
    </row>
    <row r="1662" spans="7:10" x14ac:dyDescent="0.25">
      <c r="G1662" s="118"/>
      <c r="H1662" s="118"/>
    </row>
    <row r="1663" spans="7:10" x14ac:dyDescent="0.25">
      <c r="G1663" s="118"/>
      <c r="H1663" s="118"/>
    </row>
    <row r="1664" spans="7:10" x14ac:dyDescent="0.25">
      <c r="G1664" s="118"/>
      <c r="H1664" s="118"/>
    </row>
    <row r="1665" spans="7:8" x14ac:dyDescent="0.25">
      <c r="G1665" s="118"/>
      <c r="H1665" s="118"/>
    </row>
    <row r="1666" spans="7:8" x14ac:dyDescent="0.25">
      <c r="G1666" s="118"/>
      <c r="H1666" s="118"/>
    </row>
    <row r="1667" spans="7:8" x14ac:dyDescent="0.25">
      <c r="G1667" s="118"/>
      <c r="H1667" s="118"/>
    </row>
    <row r="1668" spans="7:8" x14ac:dyDescent="0.25">
      <c r="G1668" s="118"/>
      <c r="H1668" s="118"/>
    </row>
    <row r="1669" spans="7:8" x14ac:dyDescent="0.25">
      <c r="G1669" s="118"/>
      <c r="H1669" s="118"/>
    </row>
    <row r="1670" spans="7:8" x14ac:dyDescent="0.25">
      <c r="G1670" s="118"/>
      <c r="H1670" s="118"/>
    </row>
    <row r="1671" spans="7:8" x14ac:dyDescent="0.25">
      <c r="G1671" s="118"/>
      <c r="H1671" s="118"/>
    </row>
    <row r="1672" spans="7:8" x14ac:dyDescent="0.25">
      <c r="G1672" s="118"/>
      <c r="H1672" s="118"/>
    </row>
    <row r="1673" spans="7:8" x14ac:dyDescent="0.25">
      <c r="G1673" s="118"/>
      <c r="H1673" s="118"/>
    </row>
    <row r="1674" spans="7:8" x14ac:dyDescent="0.25">
      <c r="G1674" s="118"/>
      <c r="H1674" s="118"/>
    </row>
    <row r="1675" spans="7:8" x14ac:dyDescent="0.25">
      <c r="G1675" s="118"/>
      <c r="H1675" s="118"/>
    </row>
    <row r="1676" spans="7:8" x14ac:dyDescent="0.25">
      <c r="G1676" s="118"/>
      <c r="H1676" s="118"/>
    </row>
    <row r="1677" spans="7:8" x14ac:dyDescent="0.25">
      <c r="G1677" s="118"/>
      <c r="H1677" s="118"/>
    </row>
    <row r="1678" spans="7:8" x14ac:dyDescent="0.25">
      <c r="G1678" s="118"/>
      <c r="H1678" s="118"/>
    </row>
    <row r="1679" spans="7:8" x14ac:dyDescent="0.25">
      <c r="G1679" s="118"/>
      <c r="H1679" s="118"/>
    </row>
    <row r="1680" spans="7:8" x14ac:dyDescent="0.25">
      <c r="G1680" s="118"/>
      <c r="H1680" s="118"/>
    </row>
    <row r="1681" spans="7:10" x14ac:dyDescent="0.25">
      <c r="G1681" s="118"/>
      <c r="H1681" s="118"/>
    </row>
    <row r="1682" spans="7:10" x14ac:dyDescent="0.25">
      <c r="G1682" s="118"/>
      <c r="H1682" s="118"/>
    </row>
    <row r="1683" spans="7:10" x14ac:dyDescent="0.25">
      <c r="G1683" s="118"/>
      <c r="H1683" s="118"/>
    </row>
    <row r="1684" spans="7:10" x14ac:dyDescent="0.25">
      <c r="G1684" s="121"/>
      <c r="H1684" s="121">
        <f>E54</f>
        <v>0</v>
      </c>
      <c r="I1684" s="150"/>
      <c r="J1684" s="150"/>
    </row>
    <row r="1685" spans="7:10" x14ac:dyDescent="0.25">
      <c r="G1685" s="65" t="s">
        <v>178</v>
      </c>
      <c r="H1685" s="118" t="s">
        <v>179</v>
      </c>
      <c r="I1685" s="147" t="s">
        <v>461</v>
      </c>
      <c r="J1685" s="148" t="s">
        <v>462</v>
      </c>
    </row>
    <row r="1686" spans="7:10" x14ac:dyDescent="0.25">
      <c r="G1686" s="118"/>
      <c r="H1686" s="118"/>
    </row>
    <row r="1687" spans="7:10" x14ac:dyDescent="0.25">
      <c r="G1687" s="118"/>
      <c r="H1687" s="118"/>
    </row>
    <row r="1688" spans="7:10" x14ac:dyDescent="0.25">
      <c r="G1688" s="118"/>
      <c r="H1688" s="118"/>
    </row>
    <row r="1689" spans="7:10" x14ac:dyDescent="0.25">
      <c r="G1689" s="118"/>
      <c r="H1689" s="118"/>
    </row>
    <row r="1690" spans="7:10" x14ac:dyDescent="0.25">
      <c r="G1690" s="118"/>
      <c r="H1690" s="118"/>
    </row>
    <row r="1691" spans="7:10" x14ac:dyDescent="0.25">
      <c r="G1691" s="118"/>
      <c r="H1691" s="118"/>
    </row>
    <row r="1692" spans="7:10" x14ac:dyDescent="0.25">
      <c r="G1692" s="118"/>
      <c r="H1692" s="118"/>
    </row>
    <row r="1693" spans="7:10" x14ac:dyDescent="0.25">
      <c r="G1693" s="118"/>
      <c r="H1693" s="118"/>
    </row>
    <row r="1694" spans="7:10" x14ac:dyDescent="0.25">
      <c r="G1694" s="118"/>
      <c r="H1694" s="118"/>
    </row>
    <row r="1695" spans="7:10" x14ac:dyDescent="0.25">
      <c r="G1695" s="118"/>
      <c r="H1695" s="118"/>
    </row>
    <row r="1696" spans="7:10" x14ac:dyDescent="0.25">
      <c r="G1696" s="118"/>
      <c r="H1696" s="118"/>
    </row>
    <row r="1697" spans="7:10" x14ac:dyDescent="0.25">
      <c r="G1697" s="118"/>
      <c r="H1697" s="118"/>
    </row>
    <row r="1698" spans="7:10" x14ac:dyDescent="0.25">
      <c r="G1698" s="118"/>
      <c r="H1698" s="118"/>
    </row>
    <row r="1699" spans="7:10" x14ac:dyDescent="0.25">
      <c r="G1699" s="118"/>
      <c r="H1699" s="118"/>
    </row>
    <row r="1700" spans="7:10" x14ac:dyDescent="0.25">
      <c r="G1700" s="118"/>
      <c r="H1700" s="118"/>
    </row>
    <row r="1701" spans="7:10" x14ac:dyDescent="0.25">
      <c r="G1701" s="118"/>
      <c r="H1701" s="118"/>
    </row>
    <row r="1702" spans="7:10" x14ac:dyDescent="0.25">
      <c r="G1702" s="118"/>
      <c r="H1702" s="118"/>
    </row>
    <row r="1703" spans="7:10" x14ac:dyDescent="0.25">
      <c r="G1703" s="118"/>
      <c r="H1703" s="118"/>
    </row>
    <row r="1704" spans="7:10" x14ac:dyDescent="0.25">
      <c r="G1704" s="118"/>
      <c r="H1704" s="118"/>
    </row>
    <row r="1705" spans="7:10" x14ac:dyDescent="0.25">
      <c r="G1705" s="118"/>
      <c r="H1705" s="118"/>
    </row>
    <row r="1706" spans="7:10" x14ac:dyDescent="0.25">
      <c r="G1706" s="118"/>
      <c r="H1706" s="118"/>
    </row>
    <row r="1707" spans="7:10" x14ac:dyDescent="0.25">
      <c r="G1707" s="121"/>
      <c r="H1707" s="121" t="s">
        <v>494</v>
      </c>
      <c r="I1707" s="150"/>
      <c r="J1707" s="150"/>
    </row>
    <row r="1708" spans="7:10" x14ac:dyDescent="0.25">
      <c r="G1708" s="65" t="s">
        <v>178</v>
      </c>
      <c r="H1708" s="118" t="s">
        <v>179</v>
      </c>
      <c r="I1708" s="147" t="s">
        <v>461</v>
      </c>
      <c r="J1708" s="148" t="s">
        <v>462</v>
      </c>
    </row>
    <row r="1709" spans="7:10" x14ac:dyDescent="0.25">
      <c r="G1709" s="118" t="s">
        <v>494</v>
      </c>
      <c r="H1709" s="118" t="s">
        <v>494</v>
      </c>
      <c r="I1709" s="147" t="s">
        <v>494</v>
      </c>
      <c r="J1709" s="147" t="s">
        <v>494</v>
      </c>
    </row>
    <row r="1710" spans="7:10" x14ac:dyDescent="0.25">
      <c r="G1710" s="118"/>
      <c r="H1710" s="118"/>
    </row>
    <row r="1711" spans="7:10" x14ac:dyDescent="0.25">
      <c r="G1711" s="118"/>
      <c r="H1711" s="118"/>
    </row>
    <row r="1712" spans="7:10" x14ac:dyDescent="0.25">
      <c r="G1712" s="118"/>
      <c r="H1712" s="118"/>
    </row>
    <row r="1713" spans="7:8" x14ac:dyDescent="0.25">
      <c r="G1713" s="118"/>
      <c r="H1713" s="118"/>
    </row>
    <row r="1714" spans="7:8" x14ac:dyDescent="0.25">
      <c r="G1714" s="118"/>
      <c r="H1714" s="118"/>
    </row>
    <row r="1715" spans="7:8" x14ac:dyDescent="0.25">
      <c r="G1715" s="118"/>
      <c r="H1715" s="118"/>
    </row>
    <row r="1716" spans="7:8" x14ac:dyDescent="0.25">
      <c r="G1716" s="118"/>
      <c r="H1716" s="118"/>
    </row>
    <row r="1717" spans="7:8" x14ac:dyDescent="0.25">
      <c r="G1717" s="118"/>
      <c r="H1717" s="118"/>
    </row>
  </sheetData>
  <pageMargins left="0.7" right="0.7" top="0.75" bottom="0.75" header="0.3" footer="0.3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4:S51"/>
  <sheetViews>
    <sheetView tabSelected="1" view="pageLayout" topLeftCell="A49" zoomScaleNormal="100" zoomScaleSheetLayoutView="85" workbookViewId="0">
      <selection activeCell="F19" sqref="F19"/>
    </sheetView>
  </sheetViews>
  <sheetFormatPr baseColWidth="10" defaultRowHeight="15.75" x14ac:dyDescent="0.25"/>
  <cols>
    <col min="1" max="7" width="5.7109375" style="1" customWidth="1"/>
    <col min="8" max="8" width="4" style="1" customWidth="1"/>
    <col min="9" max="9" width="4.5703125" style="1" customWidth="1"/>
    <col min="10" max="12" width="5.7109375" style="1" customWidth="1"/>
    <col min="13" max="13" width="4.5703125" style="1" customWidth="1"/>
    <col min="14" max="51" width="5.7109375" style="1" customWidth="1"/>
    <col min="52" max="16384" width="11.42578125" style="1"/>
  </cols>
  <sheetData>
    <row r="4" spans="1:19" ht="15.75" customHeight="1" x14ac:dyDescent="0.25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</row>
    <row r="5" spans="1:19" ht="36" x14ac:dyDescent="0.25">
      <c r="A5" s="200" t="str">
        <f>IF(SAISIE!C7=0," ",SAISIE!C7)</f>
        <v>0133254</v>
      </c>
      <c r="B5" s="200"/>
      <c r="C5" s="200"/>
      <c r="D5" s="200"/>
      <c r="E5" s="200"/>
      <c r="F5" s="200"/>
      <c r="G5" s="200"/>
      <c r="H5" s="200"/>
      <c r="I5" s="200"/>
      <c r="J5" s="200"/>
      <c r="K5" s="200"/>
      <c r="L5" s="200"/>
      <c r="M5" s="200"/>
      <c r="N5" s="200"/>
      <c r="O5" s="200"/>
      <c r="P5" s="200"/>
      <c r="Q5" s="200"/>
    </row>
    <row r="6" spans="1:19" s="33" customFormat="1" ht="36" x14ac:dyDescent="0.2">
      <c r="A6" s="198" t="str">
        <f>IF(SAISIE!C9=0," ",SAISIE!C9)</f>
        <v xml:space="preserve">ARSENAL TOULON </v>
      </c>
      <c r="B6" s="198"/>
      <c r="C6" s="198"/>
      <c r="D6" s="198"/>
      <c r="E6" s="198"/>
      <c r="F6" s="198"/>
      <c r="G6" s="198"/>
      <c r="H6" s="198"/>
      <c r="I6" s="198"/>
      <c r="J6" s="198"/>
      <c r="K6" s="198"/>
      <c r="L6" s="198"/>
      <c r="M6" s="198"/>
      <c r="N6" s="198"/>
      <c r="O6" s="198"/>
      <c r="P6" s="198"/>
      <c r="Q6" s="198"/>
    </row>
    <row r="7" spans="1:19" ht="26.25" x14ac:dyDescent="0.25">
      <c r="K7" s="73" t="s">
        <v>35</v>
      </c>
      <c r="L7" s="74">
        <f>IF(SAISIE!H9=0," ",SAISIE!H9)</f>
        <v>1</v>
      </c>
    </row>
    <row r="8" spans="1:19" s="33" customFormat="1" ht="12.75" x14ac:dyDescent="0.2">
      <c r="A8" s="48"/>
      <c r="B8" s="48"/>
      <c r="C8" s="48"/>
      <c r="D8" s="48"/>
      <c r="E8" s="48"/>
      <c r="F8" s="48"/>
      <c r="G8" s="48"/>
      <c r="H8" s="48"/>
      <c r="I8" s="48"/>
      <c r="J8" s="48"/>
      <c r="M8" s="48"/>
      <c r="N8" s="48"/>
      <c r="O8" s="48"/>
      <c r="P8" s="48"/>
      <c r="Q8" s="48"/>
    </row>
    <row r="9" spans="1:19" s="33" customFormat="1" ht="23.25" x14ac:dyDescent="0.2">
      <c r="A9" s="199" t="str">
        <f>IF(SAISIE!C11=0," ",SAISIE!C11)</f>
        <v xml:space="preserve">EVACUATION DE SABLE POLLUE </v>
      </c>
      <c r="B9" s="199"/>
      <c r="C9" s="199"/>
      <c r="D9" s="199"/>
      <c r="E9" s="199"/>
      <c r="F9" s="199"/>
      <c r="G9" s="199"/>
      <c r="H9" s="199"/>
      <c r="I9" s="199"/>
      <c r="J9" s="199"/>
      <c r="K9" s="199"/>
      <c r="L9" s="199"/>
      <c r="M9" s="199"/>
      <c r="N9" s="199"/>
      <c r="O9" s="199"/>
      <c r="P9" s="199"/>
      <c r="Q9" s="199"/>
    </row>
    <row r="10" spans="1:19" ht="23.25" x14ac:dyDescent="0.25">
      <c r="A10" s="199" t="str">
        <f>IF(SAISIE!C12=0," ",SAISIE!C12)</f>
        <v>NIVELLEMENT AIRE DE TIR EN DEPLACEMENT</v>
      </c>
      <c r="B10" s="199"/>
      <c r="C10" s="199"/>
      <c r="D10" s="199"/>
      <c r="E10" s="199"/>
      <c r="F10" s="199"/>
      <c r="G10" s="199"/>
      <c r="H10" s="199"/>
      <c r="I10" s="199"/>
      <c r="J10" s="199"/>
      <c r="K10" s="199"/>
      <c r="L10" s="199"/>
      <c r="M10" s="199"/>
      <c r="N10" s="199"/>
      <c r="O10" s="199"/>
      <c r="P10" s="199"/>
      <c r="Q10" s="199"/>
    </row>
    <row r="11" spans="1:19" ht="23.25" customHeight="1" x14ac:dyDescent="0.25">
      <c r="A11" s="199" t="str">
        <f>IF(SAISIE!C13=0," ",SAISIE!C13)</f>
        <v>REALISATION BUTE DE TIRE</v>
      </c>
      <c r="B11" s="199"/>
      <c r="C11" s="199"/>
      <c r="D11" s="199"/>
      <c r="E11" s="199"/>
      <c r="F11" s="199"/>
      <c r="G11" s="199"/>
      <c r="H11" s="199"/>
      <c r="I11" s="199"/>
      <c r="J11" s="199"/>
      <c r="K11" s="199"/>
      <c r="L11" s="199"/>
      <c r="M11" s="199"/>
      <c r="N11" s="199"/>
      <c r="O11" s="199"/>
      <c r="P11" s="199"/>
      <c r="Q11" s="199"/>
    </row>
    <row r="12" spans="1:19" ht="8.25" customHeight="1" x14ac:dyDescent="0.25"/>
    <row r="13" spans="1:19" ht="16.5" customHeight="1" x14ac:dyDescent="0.35">
      <c r="A13" s="30" t="s">
        <v>31</v>
      </c>
      <c r="B13" s="29"/>
      <c r="C13" s="29"/>
      <c r="D13" s="29"/>
      <c r="E13" s="29"/>
      <c r="F13" s="44" t="str">
        <f>IF(SAISIE!C15="N.C"," ",IF(SAISIE!C15=0," ",SAISIE!C15))</f>
        <v>SYMIELEC</v>
      </c>
      <c r="G13" s="29"/>
      <c r="H13" s="29"/>
      <c r="I13" s="31"/>
      <c r="J13" s="29"/>
      <c r="K13" s="29"/>
      <c r="L13" s="29"/>
      <c r="M13" s="49"/>
      <c r="N13" s="49"/>
      <c r="O13" s="29"/>
      <c r="P13" s="29"/>
      <c r="Q13" s="29"/>
    </row>
    <row r="14" spans="1:19" x14ac:dyDescent="0.25">
      <c r="A14" s="45" t="s">
        <v>30</v>
      </c>
      <c r="B14" s="42"/>
      <c r="C14" s="46"/>
      <c r="D14" s="46"/>
      <c r="E14" s="3" t="str">
        <f>IF(SAISIE!C17=0," ",SAISIE!C17)</f>
        <v xml:space="preserve"> </v>
      </c>
      <c r="G14" s="7"/>
      <c r="H14" s="7"/>
      <c r="I14" s="7"/>
      <c r="J14" s="46"/>
      <c r="K14" s="45" t="s">
        <v>32</v>
      </c>
      <c r="L14" s="7"/>
      <c r="M14" s="50"/>
      <c r="N14" s="51" t="str">
        <f>IF(SAISIE!C19=0," ",SAISIE!C19)</f>
        <v xml:space="preserve"> </v>
      </c>
      <c r="O14" s="51"/>
      <c r="P14" s="51"/>
      <c r="Q14" s="51"/>
    </row>
    <row r="15" spans="1:19" x14ac:dyDescent="0.25">
      <c r="A15" s="45" t="s">
        <v>465</v>
      </c>
      <c r="C15" s="4"/>
      <c r="E15" s="208" t="str">
        <f>IF(SAISIE!C21=0," ",SAISIE!C21)</f>
        <v xml:space="preserve"> </v>
      </c>
      <c r="F15" s="208"/>
      <c r="G15" s="209"/>
      <c r="I15" s="3"/>
      <c r="J15" s="3"/>
      <c r="L15" s="3"/>
      <c r="M15" s="14"/>
      <c r="N15" s="14"/>
    </row>
    <row r="16" spans="1:19" s="29" customFormat="1" ht="21" x14ac:dyDescent="0.35">
      <c r="A16" s="45" t="s">
        <v>466</v>
      </c>
      <c r="B16" s="1"/>
      <c r="C16" s="4"/>
      <c r="D16" s="1"/>
      <c r="E16" s="208" t="str">
        <f>IF(SAISIE!C23=0," ",SAISIE!C23)</f>
        <v xml:space="preserve"> </v>
      </c>
      <c r="F16" s="208"/>
      <c r="G16" s="209"/>
      <c r="H16" s="1"/>
      <c r="I16" s="3"/>
      <c r="J16" s="3"/>
      <c r="K16" s="3"/>
      <c r="L16" s="3"/>
      <c r="M16" s="14"/>
      <c r="N16" s="14"/>
      <c r="O16" s="1"/>
      <c r="P16" s="1"/>
      <c r="Q16" s="1"/>
      <c r="S16" s="52"/>
    </row>
    <row r="17" spans="1:19" s="46" customForma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9" ht="21" x14ac:dyDescent="0.35">
      <c r="A18" s="30" t="s">
        <v>34</v>
      </c>
      <c r="B18" s="29"/>
      <c r="C18" s="29"/>
      <c r="D18" s="29"/>
      <c r="E18" s="29"/>
      <c r="F18" s="44" t="str">
        <f>IF(SAISIE!C25="N.C","",IF(SAISIE!C25=0," ",SAISIE!C25))</f>
        <v>ESCOTA</v>
      </c>
      <c r="G18" s="29"/>
      <c r="H18" s="29"/>
      <c r="I18" s="32"/>
      <c r="J18" s="32"/>
      <c r="K18" s="32"/>
      <c r="L18" s="32"/>
      <c r="M18" s="49"/>
      <c r="N18" s="49"/>
      <c r="O18" s="29"/>
      <c r="P18" s="29"/>
      <c r="Q18" s="29"/>
    </row>
    <row r="19" spans="1:19" x14ac:dyDescent="0.25">
      <c r="A19" s="45" t="s">
        <v>30</v>
      </c>
      <c r="B19" s="42"/>
      <c r="C19" s="46"/>
      <c r="D19" s="46"/>
      <c r="E19" s="3" t="str">
        <f>IF(SAISIE!C27=0," ",IF(SAISIE!C25="N.C","",SAISIE!C27))</f>
        <v xml:space="preserve"> </v>
      </c>
      <c r="G19" s="46"/>
      <c r="H19" s="46"/>
      <c r="I19" s="7"/>
      <c r="J19" s="46"/>
      <c r="K19" s="45" t="s">
        <v>32</v>
      </c>
      <c r="L19" s="7"/>
      <c r="M19" s="50"/>
      <c r="N19" s="51" t="str">
        <f>IF(SAISIE!C29=0," ",IF(SAISIE!C25="N.C","",SAISIE!C29))</f>
        <v xml:space="preserve"> </v>
      </c>
      <c r="O19" s="46"/>
      <c r="P19" s="46"/>
      <c r="Q19" s="46"/>
    </row>
    <row r="20" spans="1:19" s="29" customFormat="1" ht="21" x14ac:dyDescent="0.35">
      <c r="A20" s="45" t="s">
        <v>465</v>
      </c>
      <c r="B20" s="1"/>
      <c r="C20" s="4"/>
      <c r="D20" s="1"/>
      <c r="E20" s="207" t="str">
        <f>IF(SAISIE!C31=0," ",IF(SAISIE!C25="N.C","",SAISIE!C31))</f>
        <v xml:space="preserve"> </v>
      </c>
      <c r="F20" s="207"/>
      <c r="G20" s="207"/>
      <c r="H20" s="151"/>
      <c r="I20" s="3"/>
      <c r="J20" s="3"/>
      <c r="K20" s="1"/>
      <c r="L20" s="1"/>
      <c r="M20" s="14"/>
      <c r="N20" s="14"/>
      <c r="O20" s="1"/>
      <c r="P20" s="1"/>
      <c r="Q20" s="1"/>
      <c r="S20" s="52"/>
    </row>
    <row r="21" spans="1:19" s="46" customFormat="1" x14ac:dyDescent="0.25">
      <c r="A21" s="45" t="s">
        <v>464</v>
      </c>
      <c r="B21" s="1"/>
      <c r="C21" s="1"/>
      <c r="D21" s="1"/>
      <c r="E21" s="207" t="str">
        <f>IF(SAISIE!C33=0," ",IF(SAISIE!C25="N.C","",SAISIE!C33))</f>
        <v xml:space="preserve"> </v>
      </c>
      <c r="F21" s="207"/>
      <c r="G21" s="207"/>
      <c r="H21" s="1"/>
      <c r="I21" s="10"/>
      <c r="J21" s="10"/>
      <c r="K21" s="1"/>
      <c r="L21" s="3"/>
      <c r="M21" s="14"/>
      <c r="N21" s="14"/>
      <c r="O21" s="1"/>
      <c r="P21" s="1"/>
      <c r="Q21" s="1"/>
    </row>
    <row r="22" spans="1:19" ht="15.75" customHeight="1" x14ac:dyDescent="0.35">
      <c r="O22" s="29"/>
      <c r="P22" s="29"/>
      <c r="Q22" s="29"/>
    </row>
    <row r="23" spans="1:19" ht="21" x14ac:dyDescent="0.35">
      <c r="A23" s="30" t="s">
        <v>33</v>
      </c>
      <c r="B23" s="29"/>
      <c r="C23" s="29"/>
      <c r="D23" s="29"/>
      <c r="E23" s="29"/>
      <c r="F23" s="31" t="str">
        <f>IF(SAISIE!C35=0," ",SAISIE!C35)</f>
        <v xml:space="preserve">SAINT MANDRIER - CIN SUD </v>
      </c>
      <c r="G23" s="29"/>
      <c r="H23" s="29"/>
      <c r="I23" s="32"/>
      <c r="J23" s="32"/>
      <c r="K23" s="32"/>
      <c r="L23" s="32"/>
      <c r="M23" s="49"/>
      <c r="N23" s="49"/>
      <c r="O23" s="29"/>
      <c r="P23" s="29"/>
      <c r="Q23" s="29"/>
    </row>
    <row r="24" spans="1:19" s="29" customFormat="1" ht="21" x14ac:dyDescent="0.35">
      <c r="F24" s="31" t="str">
        <f>IF(SAISIE!C36=0," ",SAISIE!C36)</f>
        <v>STAND DE TIR DU CANNIER</v>
      </c>
      <c r="G24" s="32"/>
      <c r="L24" s="32"/>
      <c r="M24" s="49"/>
      <c r="N24" s="49"/>
    </row>
    <row r="25" spans="1:19" s="29" customFormat="1" ht="21" x14ac:dyDescent="0.35">
      <c r="F25" s="31" t="str">
        <f>IF(SAISIE!C37=0," ",SAISIE!C37)</f>
        <v xml:space="preserve"> </v>
      </c>
      <c r="G25" s="32"/>
      <c r="L25" s="32"/>
      <c r="M25" s="49"/>
      <c r="N25" s="49"/>
    </row>
    <row r="26" spans="1:19" s="29" customFormat="1" ht="21" x14ac:dyDescent="0.35">
      <c r="F26" s="31" t="str">
        <f>IF(SAISIE!C38=0," ",SAISIE!C38)</f>
        <v xml:space="preserve"> </v>
      </c>
      <c r="G26" s="32"/>
      <c r="L26" s="32"/>
      <c r="M26" s="49"/>
      <c r="N26" s="49"/>
    </row>
    <row r="27" spans="1:19" s="29" customFormat="1" ht="8.25" customHeight="1" thickBot="1" x14ac:dyDescent="0.4">
      <c r="F27" s="31"/>
      <c r="G27" s="32"/>
      <c r="L27" s="32"/>
      <c r="M27" s="49"/>
      <c r="N27" s="49"/>
    </row>
    <row r="28" spans="1:19" s="29" customFormat="1" ht="18.75" customHeight="1" thickTop="1" x14ac:dyDescent="0.35">
      <c r="A28" s="94" t="s">
        <v>16</v>
      </c>
      <c r="B28" s="95"/>
      <c r="C28" s="95"/>
      <c r="D28" s="95"/>
      <c r="E28" s="102"/>
      <c r="F28" s="67"/>
      <c r="G28" s="67"/>
      <c r="H28" s="67"/>
      <c r="I28" s="67"/>
      <c r="J28" s="67"/>
      <c r="K28" s="67"/>
      <c r="L28" s="67"/>
      <c r="M28" s="77" t="s">
        <v>20</v>
      </c>
      <c r="N28" s="67"/>
      <c r="O28" s="77" t="s">
        <v>21</v>
      </c>
      <c r="P28" s="67"/>
      <c r="Q28" s="106"/>
    </row>
    <row r="29" spans="1:19" ht="19.5" customHeight="1" x14ac:dyDescent="0.25">
      <c r="A29" s="96"/>
      <c r="B29" s="97"/>
      <c r="C29" s="97"/>
      <c r="D29" s="97"/>
      <c r="E29" s="101" t="str">
        <f>IF(SAISIE!C41="AUCUN","",IF(SAISIE!C41=0," ",SAISIE!C41))</f>
        <v>Câbles</v>
      </c>
      <c r="F29" s="98"/>
      <c r="G29" s="98"/>
      <c r="H29" s="43"/>
      <c r="I29" s="43"/>
      <c r="J29" s="43"/>
      <c r="K29" s="43"/>
      <c r="L29" s="43"/>
      <c r="M29" s="103" t="str">
        <f>IF(SAISIE!C41="AUCUN","",SAISIE!I41)</f>
        <v>ml</v>
      </c>
      <c r="N29" s="103"/>
      <c r="O29" s="103">
        <f>IF(SAISIE!C41="AUCUN","",IF(SAISIE!C41=0," ",SAISIE!H41))</f>
        <v>15</v>
      </c>
      <c r="P29" s="43"/>
      <c r="Q29" s="107"/>
    </row>
    <row r="30" spans="1:19" ht="20.100000000000001" customHeight="1" x14ac:dyDescent="0.25">
      <c r="A30" s="96"/>
      <c r="B30" s="97"/>
      <c r="C30" s="97"/>
      <c r="D30" s="97"/>
      <c r="E30" s="101" t="str">
        <f>IF(SAISIE!C42="AUCUN","",IF(SAISIE!C42=0," ",SAISIE!C42))</f>
        <v/>
      </c>
      <c r="F30" s="98"/>
      <c r="G30" s="98"/>
      <c r="H30" s="43"/>
      <c r="I30" s="43"/>
      <c r="J30" s="43"/>
      <c r="K30" s="43"/>
      <c r="L30" s="43"/>
      <c r="M30" s="103" t="str">
        <f>IF(SAISIE!C42="AUCUN","",SAISIE!I42)</f>
        <v/>
      </c>
      <c r="N30" s="103"/>
      <c r="O30" s="103" t="str">
        <f>IF(SAISIE!C42="AUCUN","",IF(SAISIE!C42=0," ",SAISIE!H42))</f>
        <v/>
      </c>
      <c r="P30" s="43"/>
      <c r="Q30" s="107"/>
    </row>
    <row r="31" spans="1:19" ht="20.100000000000001" customHeight="1" x14ac:dyDescent="0.25">
      <c r="A31" s="96"/>
      <c r="B31" s="97"/>
      <c r="C31" s="97"/>
      <c r="D31" s="97"/>
      <c r="E31" s="101" t="str">
        <f>IF(SAISIE!C43="AUCUN","",IF(SAISIE!C43=0," ",SAISIE!C43))</f>
        <v/>
      </c>
      <c r="F31" s="98"/>
      <c r="G31" s="98"/>
      <c r="H31" s="43"/>
      <c r="I31" s="43"/>
      <c r="J31" s="43"/>
      <c r="K31" s="43"/>
      <c r="L31" s="43"/>
      <c r="M31" s="103" t="str">
        <f>IF(SAISIE!C43="AUCUN","",SAISIE!I43)</f>
        <v/>
      </c>
      <c r="N31" s="103"/>
      <c r="O31" s="103" t="str">
        <f>IF(SAISIE!C43="AUCUN","",IF(SAISIE!C43=0," ",SAISIE!H43))</f>
        <v/>
      </c>
      <c r="P31" s="43"/>
      <c r="Q31" s="108"/>
    </row>
    <row r="32" spans="1:19" ht="20.100000000000001" customHeight="1" x14ac:dyDescent="0.25">
      <c r="A32" s="96"/>
      <c r="B32" s="97"/>
      <c r="C32" s="97"/>
      <c r="D32" s="97"/>
      <c r="E32" s="101" t="str">
        <f>IF(SAISIE!C44="AUCUN","",IF(SAISIE!C44=0," ",SAISIE!C44))</f>
        <v/>
      </c>
      <c r="F32" s="98"/>
      <c r="G32" s="98"/>
      <c r="H32" s="43"/>
      <c r="I32" s="43"/>
      <c r="J32" s="43"/>
      <c r="K32" s="43"/>
      <c r="L32" s="43"/>
      <c r="M32" s="103" t="str">
        <f>IF(SAISIE!C44="AUCUN","",SAISIE!I44)</f>
        <v/>
      </c>
      <c r="N32" s="103"/>
      <c r="O32" s="103" t="str">
        <f>IF(SAISIE!C44="AUCUN","",IF(SAISIE!C44=0," ",SAISIE!H44))</f>
        <v/>
      </c>
      <c r="P32" s="43"/>
      <c r="Q32" s="107"/>
    </row>
    <row r="33" spans="1:18" ht="20.100000000000001" customHeight="1" x14ac:dyDescent="0.25">
      <c r="A33" s="96"/>
      <c r="B33" s="98"/>
      <c r="C33" s="98"/>
      <c r="D33" s="98"/>
      <c r="E33" s="101" t="str">
        <f>IF(SAISIE!C45="AUCUN","",IF(SAISIE!C45=0," ",SAISIE!C45))</f>
        <v/>
      </c>
      <c r="F33" s="98"/>
      <c r="G33" s="98"/>
      <c r="H33" s="43"/>
      <c r="I33" s="43"/>
      <c r="J33" s="43"/>
      <c r="K33" s="43"/>
      <c r="L33" s="43"/>
      <c r="M33" s="103" t="str">
        <f>IF(SAISIE!C45="AUCUN","",SAISIE!I45)</f>
        <v/>
      </c>
      <c r="N33" s="103"/>
      <c r="O33" s="103" t="str">
        <f>IF(SAISIE!C45="AUCUN","",IF(SAISIE!C45=0," ",SAISIE!H45))</f>
        <v/>
      </c>
      <c r="P33" s="43"/>
      <c r="Q33" s="107"/>
    </row>
    <row r="34" spans="1:18" ht="20.100000000000001" customHeight="1" x14ac:dyDescent="0.25">
      <c r="A34" s="96"/>
      <c r="B34" s="98"/>
      <c r="C34" s="98"/>
      <c r="D34" s="98"/>
      <c r="E34" s="101" t="str">
        <f>IF(SAISIE!C46="AUCUN","",IF(SAISIE!C46=0," ",SAISIE!C46))</f>
        <v/>
      </c>
      <c r="F34" s="98"/>
      <c r="G34" s="98"/>
      <c r="H34" s="43"/>
      <c r="I34" s="43"/>
      <c r="J34" s="43"/>
      <c r="K34" s="43"/>
      <c r="L34" s="43"/>
      <c r="M34" s="103" t="str">
        <f>IF(SAISIE!C46="AUCUN","",SAISIE!I46)</f>
        <v/>
      </c>
      <c r="N34" s="103"/>
      <c r="O34" s="103" t="str">
        <f>IF(SAISIE!C46="AUCUN","",IF(SAISIE!C46=0," ",SAISIE!H46))</f>
        <v/>
      </c>
      <c r="P34" s="43"/>
      <c r="Q34" s="107"/>
    </row>
    <row r="35" spans="1:18" ht="20.100000000000001" customHeight="1" x14ac:dyDescent="0.25">
      <c r="A35" s="96"/>
      <c r="B35" s="98"/>
      <c r="C35" s="98"/>
      <c r="D35" s="98"/>
      <c r="E35" s="101" t="str">
        <f>IF(SAISIE!C47="AUCUN","",IF(SAISIE!C47=0," ",SAISIE!C47))</f>
        <v/>
      </c>
      <c r="F35" s="98"/>
      <c r="G35" s="98"/>
      <c r="H35" s="85"/>
      <c r="I35" s="85"/>
      <c r="J35" s="85"/>
      <c r="K35" s="85"/>
      <c r="L35" s="85"/>
      <c r="M35" s="103" t="str">
        <f>IF(SAISIE!C47="AUCUN","",SAISIE!I47)</f>
        <v/>
      </c>
      <c r="N35" s="104"/>
      <c r="O35" s="103" t="str">
        <f>IF(SAISIE!C47="AUCUN","",IF(SAISIE!C47=0," ",SAISIE!H47))</f>
        <v/>
      </c>
      <c r="P35" s="85"/>
      <c r="Q35" s="108"/>
    </row>
    <row r="36" spans="1:18" ht="20.100000000000001" customHeight="1" x14ac:dyDescent="0.25">
      <c r="A36" s="96"/>
      <c r="B36" s="98"/>
      <c r="C36" s="98"/>
      <c r="D36" s="98"/>
      <c r="E36" s="101" t="str">
        <f>IF(SAISIE!C48="AUCUN","",IF(SAISIE!C48=0," ",SAISIE!C48))</f>
        <v/>
      </c>
      <c r="F36" s="98"/>
      <c r="G36" s="98"/>
      <c r="H36" s="85"/>
      <c r="I36" s="85"/>
      <c r="J36" s="85"/>
      <c r="K36" s="85"/>
      <c r="L36" s="85"/>
      <c r="M36" s="103" t="str">
        <f>IF(SAISIE!C48="AUCUN","",SAISIE!I48)</f>
        <v/>
      </c>
      <c r="N36" s="104"/>
      <c r="O36" s="103" t="str">
        <f>IF(SAISIE!C48="AUCUN","",IF(SAISIE!C48=0," ",SAISIE!H48))</f>
        <v/>
      </c>
      <c r="P36" s="85"/>
      <c r="Q36" s="108"/>
    </row>
    <row r="37" spans="1:18" ht="20.100000000000001" customHeight="1" thickBot="1" x14ac:dyDescent="0.3">
      <c r="A37" s="99"/>
      <c r="B37" s="100"/>
      <c r="C37" s="100"/>
      <c r="D37" s="100"/>
      <c r="E37" s="101" t="str">
        <f>IF(SAISIE!C49="AUCUN","",IF(SAISIE!C49=0," ",SAISIE!C49))</f>
        <v/>
      </c>
      <c r="F37" s="100"/>
      <c r="G37" s="100"/>
      <c r="H37" s="91"/>
      <c r="I37" s="91"/>
      <c r="J37" s="91"/>
      <c r="K37" s="91"/>
      <c r="L37" s="91"/>
      <c r="M37" s="103" t="str">
        <f>IF(SAISIE!C49="AUCUN","",SAISIE!I49)</f>
        <v/>
      </c>
      <c r="N37" s="105"/>
      <c r="O37" s="103" t="str">
        <f>IF(SAISIE!C49="AUCUN","",IF(SAISIE!C49=0," ",SAISIE!H49))</f>
        <v/>
      </c>
      <c r="P37" s="91"/>
      <c r="Q37" s="109"/>
    </row>
    <row r="38" spans="1:18" ht="18.75" customHeight="1" thickTop="1" thickBot="1" x14ac:dyDescent="0.3">
      <c r="A38" s="203" t="s">
        <v>15</v>
      </c>
      <c r="B38" s="204"/>
      <c r="C38" s="204"/>
      <c r="D38" s="204"/>
      <c r="E38" s="204"/>
      <c r="F38" s="204"/>
      <c r="G38" s="204"/>
      <c r="H38" s="204"/>
      <c r="I38" s="204"/>
      <c r="J38" s="204"/>
      <c r="K38" s="204"/>
      <c r="L38" s="204"/>
      <c r="M38" s="205"/>
      <c r="N38" s="203" t="s">
        <v>36</v>
      </c>
      <c r="O38" s="204"/>
      <c r="P38" s="204"/>
      <c r="Q38" s="206"/>
      <c r="R38" s="14"/>
    </row>
    <row r="39" spans="1:18" ht="6" customHeight="1" thickTop="1" x14ac:dyDescent="0.25">
      <c r="A39" s="11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1"/>
      <c r="O39" s="12"/>
      <c r="P39" s="12"/>
      <c r="Q39" s="13"/>
      <c r="R39" s="14"/>
    </row>
    <row r="40" spans="1:18" x14ac:dyDescent="0.25">
      <c r="A40" s="110" t="s">
        <v>10</v>
      </c>
      <c r="B40" s="14"/>
      <c r="C40" s="14"/>
      <c r="D40" s="14"/>
      <c r="E40" s="14"/>
      <c r="F40" s="25" t="s">
        <v>6</v>
      </c>
      <c r="G40" s="201" t="str">
        <f>IF(SAISIE!I51="AUCUN"," ",SAISIE!C51)</f>
        <v>27/06/2015</v>
      </c>
      <c r="H40" s="201"/>
      <c r="I40" s="201"/>
      <c r="J40" s="25" t="s">
        <v>8</v>
      </c>
      <c r="K40" s="201" t="str">
        <f>IF(SAISIE!I51="AUCUN"," ",SAISIE!E51)</f>
        <v>20/11/2015</v>
      </c>
      <c r="L40" s="201"/>
      <c r="M40" s="202"/>
      <c r="N40" s="36"/>
      <c r="O40" s="90">
        <f>IF(SAISIE!I51="AUCUN"," ",IF(SAISIE!H51=0," ",SAISIE!H51))</f>
        <v>5</v>
      </c>
      <c r="P40" s="37" t="str">
        <f>IF(SAISIE!I51="AUCUN"," ",IF(SAISIE!I51=0," ",SAISIE!I51))</f>
        <v xml:space="preserve">semaines </v>
      </c>
      <c r="Q40" s="111"/>
      <c r="R40" s="14"/>
    </row>
    <row r="41" spans="1:18" ht="6" customHeight="1" thickBot="1" x14ac:dyDescent="0.3">
      <c r="A41" s="16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6"/>
      <c r="O41" s="17"/>
      <c r="P41" s="17"/>
      <c r="Q41" s="112"/>
    </row>
    <row r="42" spans="1:18" ht="6" customHeight="1" thickTop="1" x14ac:dyDescent="0.25">
      <c r="A42" s="113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1"/>
      <c r="O42" s="12"/>
      <c r="P42" s="12"/>
      <c r="Q42" s="13"/>
    </row>
    <row r="43" spans="1:18" x14ac:dyDescent="0.25">
      <c r="A43" s="110" t="s">
        <v>11</v>
      </c>
      <c r="B43" s="14"/>
      <c r="C43" s="14"/>
      <c r="D43" s="14"/>
      <c r="E43" s="14"/>
      <c r="F43" s="25" t="s">
        <v>6</v>
      </c>
      <c r="G43" s="201" t="str">
        <f>IF(SAISIE!I53="AUCUN"," ",SAISIE!C53)</f>
        <v xml:space="preserve"> </v>
      </c>
      <c r="H43" s="201"/>
      <c r="I43" s="201"/>
      <c r="J43" s="25" t="s">
        <v>8</v>
      </c>
      <c r="K43" s="201" t="str">
        <f>IF(SAISIE!I53="AUCUN"," ",SAISIE!E53)</f>
        <v xml:space="preserve"> </v>
      </c>
      <c r="L43" s="201"/>
      <c r="M43" s="202"/>
      <c r="N43" s="36"/>
      <c r="O43" s="92" t="str">
        <f>IF(SAISIE!I53="AUCUN"," ",IF(SAISIE!H53=0," ",SAISIE!H53))</f>
        <v xml:space="preserve"> </v>
      </c>
      <c r="P43" s="37" t="str">
        <f>IF(SAISIE!I53="AUCUN"," ",IF(SAISIE!I53=0," ",SAISIE!I53))</f>
        <v xml:space="preserve"> </v>
      </c>
      <c r="Q43" s="38"/>
    </row>
    <row r="44" spans="1:18" ht="6" customHeight="1" x14ac:dyDescent="0.25">
      <c r="A44" s="114"/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2"/>
      <c r="N44" s="26"/>
      <c r="O44" s="22"/>
      <c r="P44" s="21"/>
      <c r="Q44" s="24"/>
    </row>
    <row r="45" spans="1:18" ht="24.75" customHeight="1" thickBot="1" x14ac:dyDescent="0.3">
      <c r="A45" s="110" t="s">
        <v>13</v>
      </c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2"/>
      <c r="N45" s="18"/>
      <c r="O45" s="18"/>
      <c r="P45" s="18"/>
      <c r="Q45" s="15"/>
    </row>
    <row r="46" spans="1:18" ht="6.75" customHeight="1" thickTop="1" x14ac:dyDescent="0.25">
      <c r="A46" s="11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82"/>
      <c r="O46" s="12"/>
      <c r="P46" s="12"/>
      <c r="Q46" s="13"/>
    </row>
    <row r="47" spans="1:18" ht="18.75" customHeight="1" x14ac:dyDescent="0.25">
      <c r="A47" s="110" t="s">
        <v>12</v>
      </c>
      <c r="B47" s="14"/>
      <c r="C47" s="14"/>
      <c r="D47" s="14"/>
      <c r="E47" s="14"/>
      <c r="F47" s="25" t="s">
        <v>6</v>
      </c>
      <c r="G47" s="93" t="str">
        <f>IF(SAISIE!I55="AUCUN"," ",SAISIE!C55)</f>
        <v xml:space="preserve"> </v>
      </c>
      <c r="H47" s="93"/>
      <c r="I47" s="93"/>
      <c r="J47" s="25" t="s">
        <v>8</v>
      </c>
      <c r="K47" s="93" t="str">
        <f>IF(SAISIE!I55="AUCUN"," ",SAISIE!E55)</f>
        <v xml:space="preserve"> </v>
      </c>
      <c r="L47" s="93"/>
      <c r="M47" s="93"/>
      <c r="N47" s="83"/>
      <c r="O47" s="92" t="str">
        <f>IF(SAISIE!I55="AUCUN"," ",IF(SAISIE!H55=0," ",SAISIE!H55))</f>
        <v xml:space="preserve"> </v>
      </c>
      <c r="P47" s="37" t="str">
        <f>IF(SAISIE!I55="AUCUN"," ",IF(SAISIE!I55=0," ",SAISIE!I55))</f>
        <v xml:space="preserve"> </v>
      </c>
      <c r="Q47" s="38"/>
    </row>
    <row r="48" spans="1:18" ht="6" customHeight="1" x14ac:dyDescent="0.25">
      <c r="A48" s="115"/>
      <c r="B48" s="21"/>
      <c r="C48" s="21"/>
      <c r="D48" s="21"/>
      <c r="E48" s="21"/>
      <c r="F48" s="21"/>
      <c r="G48" s="21"/>
      <c r="H48" s="22"/>
      <c r="I48" s="22"/>
      <c r="J48" s="22"/>
      <c r="K48" s="23"/>
      <c r="L48" s="23"/>
      <c r="M48" s="22"/>
      <c r="N48" s="84"/>
      <c r="O48" s="22"/>
      <c r="P48" s="21"/>
      <c r="Q48" s="24"/>
    </row>
    <row r="49" spans="1:18" ht="24.75" customHeight="1" thickBot="1" x14ac:dyDescent="0.3">
      <c r="A49" s="116" t="s">
        <v>14</v>
      </c>
      <c r="B49" s="86"/>
      <c r="C49" s="86"/>
      <c r="D49" s="86"/>
      <c r="E49" s="86"/>
      <c r="F49" s="86"/>
      <c r="G49" s="86"/>
      <c r="H49" s="87"/>
      <c r="I49" s="87"/>
      <c r="J49" s="87"/>
      <c r="K49" s="88"/>
      <c r="L49" s="88"/>
      <c r="M49" s="88"/>
      <c r="N49" s="87"/>
      <c r="O49" s="87"/>
      <c r="P49" s="87"/>
      <c r="Q49" s="89"/>
    </row>
    <row r="50" spans="1:18" ht="24.75" customHeight="1" thickTop="1" x14ac:dyDescent="0.25"/>
    <row r="51" spans="1:18" ht="27.95" customHeight="1" x14ac:dyDescent="0.25">
      <c r="A51" s="14"/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</row>
  </sheetData>
  <mergeCells count="15">
    <mergeCell ref="A6:Q6"/>
    <mergeCell ref="A10:Q10"/>
    <mergeCell ref="A5:Q5"/>
    <mergeCell ref="G43:I43"/>
    <mergeCell ref="K40:M40"/>
    <mergeCell ref="G40:I40"/>
    <mergeCell ref="K43:M43"/>
    <mergeCell ref="A9:Q9"/>
    <mergeCell ref="A38:M38"/>
    <mergeCell ref="N38:Q38"/>
    <mergeCell ref="A11:Q11"/>
    <mergeCell ref="E21:G21"/>
    <mergeCell ref="E15:G15"/>
    <mergeCell ref="E16:G16"/>
    <mergeCell ref="E20:G20"/>
  </mergeCells>
  <printOptions horizontalCentered="1" verticalCentered="1"/>
  <pageMargins left="0.19685039370078741" right="0.19685039370078741" top="0.15748031496062992" bottom="0.15748031496062992" header="0" footer="0"/>
  <pageSetup paperSize="9" scale="97" orientation="portrait" r:id="rId1"/>
  <rowBreaks count="1" manualBreakCount="1">
    <brk id="49" max="16383" man="1"/>
  </rowBreaks>
  <colBreaks count="1" manualBreakCount="1">
    <brk id="17" max="48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23</vt:i4>
      </vt:variant>
    </vt:vector>
  </HeadingPairs>
  <TitlesOfParts>
    <vt:vector size="26" baseType="lpstr">
      <vt:lpstr>SAISIE</vt:lpstr>
      <vt:lpstr>DONNEES</vt:lpstr>
      <vt:lpstr>PAGE DE GARDE</vt:lpstr>
      <vt:lpstr>Ancrage</vt:lpstr>
      <vt:lpstr>ARSENAL</vt:lpstr>
      <vt:lpstr>cablette</vt:lpstr>
      <vt:lpstr>Clients</vt:lpstr>
      <vt:lpstr>Communes</vt:lpstr>
      <vt:lpstr>Conducteurs_travaux</vt:lpstr>
      <vt:lpstr>Coulé_ou_préfa</vt:lpstr>
      <vt:lpstr>DEGREANE</vt:lpstr>
      <vt:lpstr>Descriptif_des_travaux</vt:lpstr>
      <vt:lpstr>DIAM_FOURREAUX</vt:lpstr>
      <vt:lpstr>DUREE</vt:lpstr>
      <vt:lpstr>DUREETRX</vt:lpstr>
      <vt:lpstr>EFFECTIF</vt:lpstr>
      <vt:lpstr>ESCOTA</vt:lpstr>
      <vt:lpstr>Impossé_par_le_client</vt:lpstr>
      <vt:lpstr>OUINON</vt:lpstr>
      <vt:lpstr>Qualification_spéciale_ou_habilitation</vt:lpstr>
      <vt:lpstr>Responsable_affaires</vt:lpstr>
      <vt:lpstr>SECTEURS</vt:lpstr>
      <vt:lpstr>SYMIELEC</vt:lpstr>
      <vt:lpstr>TYPE_FOURREAUX</vt:lpstr>
      <vt:lpstr>'PAGE DE GARDE'!Zone_d_impression</vt:lpstr>
      <vt:lpstr>SAISIE!Zone_d_impression</vt:lpstr>
    </vt:vector>
  </TitlesOfParts>
  <Company>VINCI ENERGIES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ALLIONE Celine</dc:creator>
  <cp:lastModifiedBy>VINCI Energies</cp:lastModifiedBy>
  <cp:lastPrinted>2015-07-16T05:57:01Z</cp:lastPrinted>
  <dcterms:created xsi:type="dcterms:W3CDTF">2014-12-10T08:26:31Z</dcterms:created>
  <dcterms:modified xsi:type="dcterms:W3CDTF">2015-07-22T08:05:49Z</dcterms:modified>
</cp:coreProperties>
</file>