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gnot Laurent\Desktop\"/>
    </mc:Choice>
  </mc:AlternateContent>
  <bookViews>
    <workbookView xWindow="120" yWindow="120" windowWidth="20730" windowHeight="11760" tabRatio="444" firstSheet="2" activeTab="4"/>
  </bookViews>
  <sheets>
    <sheet name="Accueil" sheetId="1" state="veryHidden" r:id="rId1"/>
    <sheet name="Données" sheetId="3" state="veryHidden" r:id="rId2"/>
    <sheet name="Listing" sheetId="4" r:id="rId3"/>
    <sheet name="Images" sheetId="6" r:id="rId4"/>
    <sheet name="Détail Userform1" sheetId="8" r:id="rId5"/>
    <sheet name="Feuille Temporaire" sheetId="7" state="veryHidden" r:id="rId6"/>
  </sheets>
  <functionGroups builtInGroupCount="18"/>
  <definedNames>
    <definedName name="_xlnm._FilterDatabase" localSheetId="4" hidden="1">'Détail Userform1'!$A$1:$H$218</definedName>
    <definedName name="_xlnm._FilterDatabase" localSheetId="3" hidden="1">Images!$A$1:$D$1</definedName>
    <definedName name="_xlnm._FilterDatabase" localSheetId="2" hidden="1">Listing!$A$1:$BR$22</definedName>
    <definedName name="ADMIN">Données!$DA$3</definedName>
    <definedName name="Annees">OFFSET(Données!$BN$2,,,COUNTA(Données!$BN:$BN)-1)</definedName>
    <definedName name="Code_France">OFFSET(Données!$BD$2:$BF$2,,,COUNTA(Données!$BF:$BF)-1)</definedName>
    <definedName name="Couleur">OFFSET(Données!$BR$2,,,COUNTA(Données!$BR:$BR)-1)</definedName>
    <definedName name="Echeance_date_Paiement">OFFSET(Données!$CG$2,,,COUNTA(Données!$CG:$CG)-1)</definedName>
    <definedName name="Mois">OFFSET(Données!$BP$2,,,COUNTA(Données!$BP:$BP)-1)</definedName>
    <definedName name="Poids_Limite">OFFSET(Données!$BI$2,,,COUNTA(Données!$BI:$BI)-1)</definedName>
    <definedName name="Remise">OFFSET(Données!$AI$2,,,COUNTA(Données!$AI:$AI)-1)</definedName>
    <definedName name="Tableau_des_Contacts">OFFSET(Listing!$A$2:$BG$2,,,COUNTA(Listing!$BG:$BG)-1)</definedName>
    <definedName name="Tableau_Fin_Paiement">OFFSET(Données!$CG$2:$CI$2,,,COUNTA(Données!$CI:$CI)-1)</definedName>
    <definedName name="TVA">OFFSET(Données!$AG$2,,,COUNTA(Données!$AG:$AG)-1)</definedName>
  </definedNames>
  <calcPr calcId="171027"/>
</workbook>
</file>

<file path=xl/calcChain.xml><?xml version="1.0" encoding="utf-8"?>
<calcChain xmlns="http://schemas.openxmlformats.org/spreadsheetml/2006/main">
  <c r="B2" i="8" l="1"/>
  <c r="B3" i="8" s="1"/>
  <c r="B4" i="8" s="1"/>
  <c r="B5" i="8" s="1"/>
  <c r="B6" i="8" s="1"/>
  <c r="B7" i="8" s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57" i="8" s="1"/>
  <c r="B58" i="8" s="1"/>
  <c r="B59" i="8" s="1"/>
  <c r="B60" i="8" s="1"/>
  <c r="B61" i="8" s="1"/>
  <c r="B62" i="8" s="1"/>
  <c r="B63" i="8" s="1"/>
  <c r="B64" i="8" s="1"/>
  <c r="B65" i="8" s="1"/>
  <c r="B66" i="8" s="1"/>
  <c r="B67" i="8" s="1"/>
  <c r="B68" i="8" s="1"/>
  <c r="B69" i="8" s="1"/>
  <c r="B70" i="8" s="1"/>
  <c r="B71" i="8" s="1"/>
  <c r="B72" i="8" s="1"/>
  <c r="B73" i="8" s="1"/>
  <c r="B74" i="8" s="1"/>
  <c r="B75" i="8" s="1"/>
  <c r="B76" i="8" s="1"/>
  <c r="B77" i="8" s="1"/>
  <c r="B78" i="8" s="1"/>
  <c r="B79" i="8" s="1"/>
  <c r="B80" i="8" s="1"/>
  <c r="B81" i="8" s="1"/>
  <c r="B82" i="8" s="1"/>
  <c r="B83" i="8" s="1"/>
  <c r="B84" i="8" s="1"/>
  <c r="B85" i="8" s="1"/>
  <c r="B86" i="8" s="1"/>
  <c r="B87" i="8" s="1"/>
  <c r="B88" i="8" s="1"/>
  <c r="B89" i="8" s="1"/>
  <c r="B90" i="8" s="1"/>
  <c r="B91" i="8" s="1"/>
  <c r="B92" i="8" s="1"/>
  <c r="B93" i="8" s="1"/>
  <c r="B94" i="8" s="1"/>
  <c r="B95" i="8" s="1"/>
  <c r="B96" i="8" s="1"/>
  <c r="B97" i="8" s="1"/>
  <c r="B98" i="8" s="1"/>
  <c r="B99" i="8" s="1"/>
  <c r="B100" i="8" s="1"/>
  <c r="B101" i="8" s="1"/>
  <c r="B102" i="8" s="1"/>
  <c r="B103" i="8" s="1"/>
  <c r="B104" i="8" s="1"/>
  <c r="B105" i="8" s="1"/>
  <c r="B106" i="8" s="1"/>
  <c r="B107" i="8" s="1"/>
  <c r="B108" i="8" s="1"/>
  <c r="B109" i="8" s="1"/>
  <c r="B110" i="8" s="1"/>
  <c r="B111" i="8" s="1"/>
  <c r="B112" i="8" s="1"/>
  <c r="B113" i="8" s="1"/>
  <c r="B114" i="8" s="1"/>
  <c r="B115" i="8" s="1"/>
  <c r="B116" i="8" s="1"/>
  <c r="B117" i="8" s="1"/>
  <c r="B118" i="8" s="1"/>
  <c r="B119" i="8" s="1"/>
  <c r="B120" i="8" s="1"/>
  <c r="B121" i="8" s="1"/>
  <c r="B122" i="8" s="1"/>
  <c r="B123" i="8" s="1"/>
  <c r="B124" i="8" s="1"/>
  <c r="B125" i="8" s="1"/>
  <c r="B126" i="8" s="1"/>
  <c r="B127" i="8" s="1"/>
  <c r="B128" i="8" s="1"/>
  <c r="B129" i="8" s="1"/>
  <c r="B130" i="8" s="1"/>
  <c r="B131" i="8" s="1"/>
  <c r="B132" i="8" s="1"/>
  <c r="B133" i="8" s="1"/>
  <c r="B134" i="8" s="1"/>
  <c r="B135" i="8" s="1"/>
  <c r="B136" i="8" s="1"/>
  <c r="B137" i="8" s="1"/>
  <c r="B138" i="8" s="1"/>
  <c r="B139" i="8" s="1"/>
  <c r="B140" i="8" s="1"/>
  <c r="B141" i="8" s="1"/>
  <c r="B142" i="8" s="1"/>
  <c r="B143" i="8" s="1"/>
  <c r="B144" i="8" s="1"/>
  <c r="B145" i="8" s="1"/>
  <c r="B146" i="8" s="1"/>
  <c r="B147" i="8" s="1"/>
  <c r="B148" i="8" s="1"/>
  <c r="B149" i="8" s="1"/>
  <c r="B150" i="8" s="1"/>
  <c r="B151" i="8" s="1"/>
  <c r="B152" i="8" s="1"/>
  <c r="B153" i="8" s="1"/>
  <c r="B154" i="8" s="1"/>
  <c r="B155" i="8" s="1"/>
  <c r="B156" i="8" s="1"/>
  <c r="B157" i="8" s="1"/>
  <c r="B158" i="8" s="1"/>
  <c r="B159" i="8" s="1"/>
  <c r="B160" i="8" s="1"/>
  <c r="B161" i="8" s="1"/>
  <c r="B162" i="8" s="1"/>
  <c r="B163" i="8" s="1"/>
  <c r="B164" i="8" s="1"/>
  <c r="B165" i="8" s="1"/>
  <c r="B166" i="8" s="1"/>
  <c r="B167" i="8" s="1"/>
  <c r="B168" i="8" s="1"/>
  <c r="B169" i="8" s="1"/>
  <c r="B170" i="8" s="1"/>
  <c r="B171" i="8" s="1"/>
  <c r="B172" i="8" s="1"/>
  <c r="B173" i="8" s="1"/>
  <c r="B174" i="8" s="1"/>
  <c r="B175" i="8" s="1"/>
  <c r="B176" i="8" s="1"/>
  <c r="B177" i="8" s="1"/>
  <c r="B178" i="8" s="1"/>
  <c r="B179" i="8" s="1"/>
  <c r="B180" i="8" s="1"/>
  <c r="B181" i="8" s="1"/>
  <c r="B182" i="8" s="1"/>
  <c r="B183" i="8" s="1"/>
  <c r="B184" i="8" s="1"/>
  <c r="B185" i="8" s="1"/>
  <c r="B186" i="8" s="1"/>
  <c r="B187" i="8" s="1"/>
  <c r="B188" i="8" s="1"/>
  <c r="B189" i="8" s="1"/>
  <c r="B190" i="8" s="1"/>
  <c r="B191" i="8" s="1"/>
  <c r="B192" i="8" s="1"/>
  <c r="B193" i="8" s="1"/>
  <c r="B194" i="8" s="1"/>
  <c r="B195" i="8" s="1"/>
  <c r="B196" i="8" s="1"/>
  <c r="B197" i="8" s="1"/>
  <c r="B198" i="8" s="1"/>
  <c r="B199" i="8" s="1"/>
  <c r="B200" i="8" s="1"/>
  <c r="B201" i="8" s="1"/>
  <c r="B202" i="8" s="1"/>
  <c r="B203" i="8" s="1"/>
  <c r="B204" i="8" s="1"/>
  <c r="B205" i="8" s="1"/>
  <c r="B206" i="8" s="1"/>
  <c r="B207" i="8" s="1"/>
  <c r="B208" i="8" s="1"/>
  <c r="B209" i="8" s="1"/>
  <c r="B210" i="8" s="1"/>
  <c r="B211" i="8" s="1"/>
  <c r="B212" i="8" s="1"/>
  <c r="B213" i="8" s="1"/>
  <c r="B214" i="8" s="1"/>
  <c r="B215" i="8" s="1"/>
  <c r="B216" i="8" s="1"/>
  <c r="B217" i="8" s="1"/>
  <c r="B218" i="8" s="1"/>
  <c r="CH9" i="3" l="1"/>
  <c r="CI9" i="3" s="1"/>
  <c r="CH8" i="3"/>
  <c r="CI8" i="3" s="1"/>
  <c r="CH7" i="3"/>
  <c r="CI7" i="3" s="1"/>
  <c r="CH6" i="3"/>
  <c r="CI6" i="3" s="1"/>
  <c r="CH5" i="3"/>
  <c r="CI5" i="3" s="1"/>
  <c r="CH4" i="3"/>
  <c r="CI4" i="3" s="1"/>
  <c r="CH3" i="3"/>
  <c r="CI3" i="3" s="1"/>
  <c r="CH2" i="3"/>
  <c r="CI2" i="3" s="1"/>
</calcChain>
</file>

<file path=xl/sharedStrings.xml><?xml version="1.0" encoding="utf-8"?>
<sst xmlns="http://schemas.openxmlformats.org/spreadsheetml/2006/main" count="3049" uniqueCount="2069">
  <si>
    <t>Mail</t>
  </si>
  <si>
    <t>Contact 1</t>
  </si>
  <si>
    <t>Tél</t>
  </si>
  <si>
    <t>Contact 2</t>
  </si>
  <si>
    <t>Contact 3</t>
  </si>
  <si>
    <t>N° SIRET</t>
  </si>
  <si>
    <t>N° APE</t>
  </si>
  <si>
    <t>Particulier</t>
  </si>
  <si>
    <t>Date de création</t>
  </si>
  <si>
    <t>Sécurité social</t>
  </si>
  <si>
    <t>Titulaire du compte</t>
  </si>
  <si>
    <t>Domiciliation</t>
  </si>
  <si>
    <t>Code Banque</t>
  </si>
  <si>
    <t>Code Guichet</t>
  </si>
  <si>
    <t>N° de Compte</t>
  </si>
  <si>
    <t>Cle Rib</t>
  </si>
  <si>
    <t>Code Iban</t>
  </si>
  <si>
    <t>Type de Contrat</t>
  </si>
  <si>
    <t>Salaire Brut</t>
  </si>
  <si>
    <t>Nom du poste</t>
  </si>
  <si>
    <t>Contrat d'apprentissage</t>
  </si>
  <si>
    <t>Contrat à durée indéterminée</t>
  </si>
  <si>
    <t xml:space="preserve">Contrat à durée déterminée </t>
  </si>
  <si>
    <t>Contrat unique d’insertion</t>
  </si>
  <si>
    <t>Contrat initiative emploi</t>
  </si>
  <si>
    <t>Contrat d’accompagnement dans l’emploi</t>
  </si>
  <si>
    <t>TVA Intracom</t>
  </si>
  <si>
    <t>Coéfficient</t>
  </si>
  <si>
    <t>Statut</t>
  </si>
  <si>
    <t>Groupe</t>
  </si>
  <si>
    <t>Date d'Arrivée</t>
  </si>
  <si>
    <t>C.N.E</t>
  </si>
  <si>
    <t>Contrat Nouvel Embauche</t>
  </si>
  <si>
    <t>C.A.E</t>
  </si>
  <si>
    <t>C.I.E</t>
  </si>
  <si>
    <t>C.U.I</t>
  </si>
  <si>
    <t>C.D.P</t>
  </si>
  <si>
    <t>C.T.T</t>
  </si>
  <si>
    <t>C.A</t>
  </si>
  <si>
    <t>C.D.I</t>
  </si>
  <si>
    <t>C.D.D</t>
  </si>
  <si>
    <t>BANQUE</t>
  </si>
  <si>
    <t>Date de modification</t>
  </si>
  <si>
    <t>Date de Naissance</t>
  </si>
  <si>
    <t>BRED</t>
  </si>
  <si>
    <t>Agriculteurs exploitants</t>
  </si>
  <si>
    <t>Artisans, commerçants et chefs d’entreprise</t>
  </si>
  <si>
    <t>Cadres et professions intellectuelles supérieures</t>
  </si>
  <si>
    <t>Professions intermédiaires</t>
  </si>
  <si>
    <t>Employés</t>
  </si>
  <si>
    <t>Ouvriers</t>
  </si>
  <si>
    <t>Autres personnes sans activité professionnelle</t>
  </si>
  <si>
    <t>Civilité</t>
  </si>
  <si>
    <t>Nom</t>
  </si>
  <si>
    <t>Prénom</t>
  </si>
  <si>
    <t>Entreprise</t>
  </si>
  <si>
    <t>Service</t>
  </si>
  <si>
    <t>Email</t>
  </si>
  <si>
    <t>Site Internet</t>
  </si>
  <si>
    <t>Notes</t>
  </si>
  <si>
    <t>Adresse (Domicile)</t>
  </si>
  <si>
    <t>Ville (Domicile)</t>
  </si>
  <si>
    <t>Pays (Domicile)</t>
  </si>
  <si>
    <t>Adresse  (Bureau)</t>
  </si>
  <si>
    <t>Code Postal (Bureau)</t>
  </si>
  <si>
    <t>Code Postal (Domicile)</t>
  </si>
  <si>
    <t>Ville (Bureau)</t>
  </si>
  <si>
    <t>Pays (Bureau)</t>
  </si>
  <si>
    <t>Téléphone (Domicile)</t>
  </si>
  <si>
    <t>Portable (Domicile)</t>
  </si>
  <si>
    <t>Fax (Domicile)</t>
  </si>
  <si>
    <t>Téléphone (Bureau)</t>
  </si>
  <si>
    <t>Portable (Bureau)</t>
  </si>
  <si>
    <t>Fax (Bureau)</t>
  </si>
  <si>
    <t>Code Bic / Swift</t>
  </si>
  <si>
    <t>Pays</t>
  </si>
  <si>
    <t>France</t>
  </si>
  <si>
    <t>Groupes</t>
  </si>
  <si>
    <t>Secteur d'Activité</t>
  </si>
  <si>
    <t>Fournisseurs</t>
  </si>
  <si>
    <t>Monsieur</t>
  </si>
  <si>
    <t>ALCOOL</t>
  </si>
  <si>
    <t>Madame</t>
  </si>
  <si>
    <t>ALIMENTAIRE</t>
  </si>
  <si>
    <t>Mademoiselle</t>
  </si>
  <si>
    <t>AUTOMOBILE</t>
  </si>
  <si>
    <t>BOISSONS</t>
  </si>
  <si>
    <t>BOULANGERIE</t>
  </si>
  <si>
    <t>CONSOMMABLES</t>
  </si>
  <si>
    <t>EQUIPEMENTS</t>
  </si>
  <si>
    <t>JARDINERIE</t>
  </si>
  <si>
    <t>LINGERIE</t>
  </si>
  <si>
    <t>LOISIRS</t>
  </si>
  <si>
    <t>POISSONNERIE</t>
  </si>
  <si>
    <t>PRODUITS D'ACCUEIL</t>
  </si>
  <si>
    <t>PROMOTIONNELS</t>
  </si>
  <si>
    <t>SERVICES</t>
  </si>
  <si>
    <t>SURGELES</t>
  </si>
  <si>
    <t>TRANSPORT</t>
  </si>
  <si>
    <t>Libéllé APE</t>
  </si>
  <si>
    <t>0111Z</t>
  </si>
  <si>
    <t>Culture de céréales (à l'exception du riz), de légumineuses et de graines oléagineuses</t>
  </si>
  <si>
    <t>0112Z</t>
  </si>
  <si>
    <t>Culture du riz</t>
  </si>
  <si>
    <t>0113Z</t>
  </si>
  <si>
    <t>Culture de légumes, de melons, de racines et de tubercules</t>
  </si>
  <si>
    <t>0114Z</t>
  </si>
  <si>
    <t>Culture de la canne à sucre</t>
  </si>
  <si>
    <t>0116Z</t>
  </si>
  <si>
    <t>Culture de plantes à fibres</t>
  </si>
  <si>
    <t>0119Z</t>
  </si>
  <si>
    <t>Autres cultures non permanentes</t>
  </si>
  <si>
    <t>0122Z</t>
  </si>
  <si>
    <t>Culture de fruits tropicaux et subtropicaux</t>
  </si>
  <si>
    <t>0123Z</t>
  </si>
  <si>
    <t>Culture d'agrumes</t>
  </si>
  <si>
    <t>0124Z</t>
  </si>
  <si>
    <t>Culture de fruits à pépins et à noyau</t>
  </si>
  <si>
    <t>0125Z</t>
  </si>
  <si>
    <t>Culture d'autres fruits d'arbres ou d'arbustes et de fruits à coque</t>
  </si>
  <si>
    <t>0126Z</t>
  </si>
  <si>
    <t>Culture de fruits oléagineux</t>
  </si>
  <si>
    <t>0127Z</t>
  </si>
  <si>
    <t>Culture de plantes à boissons</t>
  </si>
  <si>
    <t>0128Z</t>
  </si>
  <si>
    <t>Culture de plantes à épices, aromatiques, médicinales et pharmaceutiques</t>
  </si>
  <si>
    <t>0129Z</t>
  </si>
  <si>
    <t>Autres cultures permanentes</t>
  </si>
  <si>
    <t>0130Z</t>
  </si>
  <si>
    <t>Reproduction de plantes</t>
  </si>
  <si>
    <t>0141Z</t>
  </si>
  <si>
    <t>Élevage de vaches laitières</t>
  </si>
  <si>
    <t>0142Z</t>
  </si>
  <si>
    <t>Élevage d'autres bovins et de buffles</t>
  </si>
  <si>
    <t>4910Z</t>
  </si>
  <si>
    <t>Transport ferroviaire interurbain de voyageurs</t>
  </si>
  <si>
    <t>4920Z</t>
  </si>
  <si>
    <t>Transports ferroviaires de fret</t>
  </si>
  <si>
    <t>4931Z</t>
  </si>
  <si>
    <t>Transports urbains et suburbains de voyageurs</t>
  </si>
  <si>
    <t>4932Z</t>
  </si>
  <si>
    <t>Transports de voyageurs par taxis</t>
  </si>
  <si>
    <t>4939A</t>
  </si>
  <si>
    <t>Transports routiers réguliers de voyageurs</t>
  </si>
  <si>
    <t>4939B</t>
  </si>
  <si>
    <t>Autres transports routiers de voyageurs</t>
  </si>
  <si>
    <t>4941A</t>
  </si>
  <si>
    <t>Transports routiers de fret interurbains</t>
  </si>
  <si>
    <t>4941B</t>
  </si>
  <si>
    <t>Transports routiers de fret de proximité</t>
  </si>
  <si>
    <t>4941C</t>
  </si>
  <si>
    <t>Location de camions avec chauffeur</t>
  </si>
  <si>
    <t>4942Z</t>
  </si>
  <si>
    <t>Services de déménagement</t>
  </si>
  <si>
    <t>4950Z</t>
  </si>
  <si>
    <t>Transports par conduites</t>
  </si>
  <si>
    <t>5010Z</t>
  </si>
  <si>
    <t>Transports maritimes et côtiers de passagers</t>
  </si>
  <si>
    <t>5020Z</t>
  </si>
  <si>
    <t>Transports maritimes et côtiers de fret</t>
  </si>
  <si>
    <t>5040Z</t>
  </si>
  <si>
    <t>Transports fluviaux de fret</t>
  </si>
  <si>
    <t>Code APE</t>
  </si>
  <si>
    <t>Clients</t>
  </si>
  <si>
    <t>Santé</t>
  </si>
  <si>
    <t>SA</t>
  </si>
  <si>
    <t>EURL</t>
  </si>
  <si>
    <t>EARL</t>
  </si>
  <si>
    <t>EI</t>
  </si>
  <si>
    <t>EIRL</t>
  </si>
  <si>
    <t>GAEC</t>
  </si>
  <si>
    <t>GEIE</t>
  </si>
  <si>
    <t>GIE</t>
  </si>
  <si>
    <t xml:space="preserve">SARL </t>
  </si>
  <si>
    <t>SAS</t>
  </si>
  <si>
    <t>SASU</t>
  </si>
  <si>
    <t>SC</t>
  </si>
  <si>
    <t>SCA</t>
  </si>
  <si>
    <t>SCI</t>
  </si>
  <si>
    <t>SCIC</t>
  </si>
  <si>
    <t>SCM</t>
  </si>
  <si>
    <t>Civilité / Statut</t>
  </si>
  <si>
    <t>Type Coefficient</t>
  </si>
  <si>
    <t>Type Sigle</t>
  </si>
  <si>
    <t>Code Postal</t>
  </si>
  <si>
    <t>Type Contrat</t>
  </si>
  <si>
    <t>Privé</t>
  </si>
  <si>
    <t>Code Client</t>
  </si>
  <si>
    <t>20 037</t>
  </si>
  <si>
    <t>442 255 288 82</t>
  </si>
  <si>
    <t>2300 7578 7977 8952 1211 2256 888</t>
  </si>
  <si>
    <t>1 83 11 27 512 541 25</t>
  </si>
  <si>
    <t>2299 7578 7977 8952 1211 2256 888</t>
  </si>
  <si>
    <t>17 037</t>
  </si>
  <si>
    <t>2 83 11 27 512 541 25</t>
  </si>
  <si>
    <t>19 037</t>
  </si>
  <si>
    <t>441 255 288 82</t>
  </si>
  <si>
    <t>21 037</t>
  </si>
  <si>
    <t>443 255 288 82</t>
  </si>
  <si>
    <t>2301 7578 7977 8952 1211 2256 888</t>
  </si>
  <si>
    <t>22 037</t>
  </si>
  <si>
    <t>444 255 288 82</t>
  </si>
  <si>
    <t>2302 7578 7977 8952 1211 2256 888</t>
  </si>
  <si>
    <t>Banque</t>
  </si>
  <si>
    <t>Prénom 6</t>
  </si>
  <si>
    <t>orange.fr</t>
  </si>
  <si>
    <t>free.fr</t>
  </si>
  <si>
    <t>neuf.fr</t>
  </si>
  <si>
    <t>numericable.fr</t>
  </si>
  <si>
    <t>sfr.fr</t>
  </si>
  <si>
    <t>Service 17</t>
  </si>
  <si>
    <t>Listes des différents Métiers</t>
  </si>
  <si>
    <t>Code OGR</t>
  </si>
  <si>
    <t>Code Rome</t>
  </si>
  <si>
    <t>A</t>
  </si>
  <si>
    <t>AGRICULTURE ET PÊCHE, ESPACES NATURELS ET ESPACES VERTS, SOINS AUX ANIMAUX</t>
  </si>
  <si>
    <t>Engins agricoles et forestiers</t>
  </si>
  <si>
    <t>Conduite d'engins agricoles et forestiers</t>
  </si>
  <si>
    <t>Chauffeur / Chauffeuse de machines agricoles</t>
  </si>
  <si>
    <t>Conducteur / Conductrice d'automoteur de récolte</t>
  </si>
  <si>
    <t>Conducteur / Conductrice de machines à vendanger</t>
  </si>
  <si>
    <t>Conducteur / Conductrice de pulvérisateur</t>
  </si>
  <si>
    <t>Conducteur / Conductrice de tête d'abattage</t>
  </si>
  <si>
    <t>Conducteur / Conductrice de tracteur</t>
  </si>
  <si>
    <t>Conducteur / Conductrice de tracto-benne</t>
  </si>
  <si>
    <t>Conducteur / Conductrice d'engins de débardage</t>
  </si>
  <si>
    <t>Conducteur / Conductrice d'engins d'exploitation agricole</t>
  </si>
  <si>
    <t>Conducteur / Conductrice d'engins d'exploitation forestière</t>
  </si>
  <si>
    <t>Conducteur / Conductrice d'engins forestiers</t>
  </si>
  <si>
    <t>Conducteur / Conductrice d'épareuse</t>
  </si>
  <si>
    <t>Débardeur / Débardeuse</t>
  </si>
  <si>
    <t>Débardeur forestier / Débardeuse forestière</t>
  </si>
  <si>
    <t>Chef de district forestier</t>
  </si>
  <si>
    <t>Chef d'équipe de travaux forestiers</t>
  </si>
  <si>
    <t>Assistant / Assistante sanitaire apicole</t>
  </si>
  <si>
    <t>Aide d'élevage bovin</t>
  </si>
  <si>
    <t>Crustaciculteur / Crustacicultrice (crustacés)</t>
  </si>
  <si>
    <t>Pomiculteur / Pomicultrice</t>
  </si>
  <si>
    <t>Lieutenant / Lieutenante de pêche</t>
  </si>
  <si>
    <t>Educateur / Educatrice canin</t>
  </si>
  <si>
    <t>Etalagiste en bijouterie</t>
  </si>
  <si>
    <t>Styliste en accessoires textile</t>
  </si>
  <si>
    <t>Directeur / Directrice des services immobiliers</t>
  </si>
  <si>
    <t>Responsable de minilaboratoire de tirage photographique</t>
  </si>
  <si>
    <t>Commis / Commise de cuisine</t>
  </si>
  <si>
    <t>Coordonnateur / Coordonnatrice de sécurité et protection de la santé en industrie</t>
  </si>
  <si>
    <t>C/C-00001</t>
  </si>
  <si>
    <t>18 037</t>
  </si>
  <si>
    <t>440 255 288 82</t>
  </si>
  <si>
    <t>2298 7578 7977 8952 1211 2256 888</t>
  </si>
  <si>
    <t>C/F-00001</t>
  </si>
  <si>
    <t>C/P-00001</t>
  </si>
  <si>
    <t>P/A-00001</t>
  </si>
  <si>
    <t>C/S-00001</t>
  </si>
  <si>
    <t>C/C-00002</t>
  </si>
  <si>
    <t>24 037</t>
  </si>
  <si>
    <t>446 255 288 82</t>
  </si>
  <si>
    <t>2304 7578 7977 8952 1211 2256 888</t>
  </si>
  <si>
    <t>C/S-00002</t>
  </si>
  <si>
    <t>25 037</t>
  </si>
  <si>
    <t>447 255 288 82</t>
  </si>
  <si>
    <t>2305 7578 7977 8952 1211 2256 888</t>
  </si>
  <si>
    <t>C/C-00003</t>
  </si>
  <si>
    <t>10 322</t>
  </si>
  <si>
    <t>26 037</t>
  </si>
  <si>
    <t>448 255 288 82</t>
  </si>
  <si>
    <t>2306 7578 7977 8952 1211 2256 888</t>
  </si>
  <si>
    <t>C/F-00003</t>
  </si>
  <si>
    <t>11 322</t>
  </si>
  <si>
    <t>27 037</t>
  </si>
  <si>
    <t>449 255 288 82</t>
  </si>
  <si>
    <t>2307 7578 7977 8952 1211 2256 888</t>
  </si>
  <si>
    <t>C/S-00003</t>
  </si>
  <si>
    <t>12 322</t>
  </si>
  <si>
    <t>28 037</t>
  </si>
  <si>
    <t>450 255 288 82</t>
  </si>
  <si>
    <t>2308 7578 7977 8952 1211 2256 888</t>
  </si>
  <si>
    <t>C/C-00004</t>
  </si>
  <si>
    <t>13 322</t>
  </si>
  <si>
    <t>29 037</t>
  </si>
  <si>
    <t>451 255 288 82</t>
  </si>
  <si>
    <t>2309 7578 7977 8952 1211 2256 888</t>
  </si>
  <si>
    <t>C/F-00004</t>
  </si>
  <si>
    <t>14 322</t>
  </si>
  <si>
    <t>30 037</t>
  </si>
  <si>
    <t>452 255 288 82</t>
  </si>
  <si>
    <t>2310 7578 7977 8952 1211 2256 888</t>
  </si>
  <si>
    <t>15 322</t>
  </si>
  <si>
    <t>16 322</t>
  </si>
  <si>
    <t>32 037</t>
  </si>
  <si>
    <t>454 255 288 82</t>
  </si>
  <si>
    <t>2312 7578 7977 8952 1211 2256 888</t>
  </si>
  <si>
    <t>17 322</t>
  </si>
  <si>
    <t>33 037</t>
  </si>
  <si>
    <t>455 255 288 82</t>
  </si>
  <si>
    <t>2313 7578 7977 8952 1211 2256 888</t>
  </si>
  <si>
    <t>BOURG-EN-BRESSE</t>
  </si>
  <si>
    <t>BROU</t>
  </si>
  <si>
    <t>ST-DENIS-LES-BOURG</t>
  </si>
  <si>
    <t>AMAREINS</t>
  </si>
  <si>
    <t>LURCY</t>
  </si>
  <si>
    <t>MONTMERLE-SUR-SAONE</t>
  </si>
  <si>
    <t>ARBENT</t>
  </si>
  <si>
    <t>BOUVENT</t>
  </si>
  <si>
    <t>OYONNAX</t>
  </si>
  <si>
    <t>VEYZIAT</t>
  </si>
  <si>
    <t>ARANC</t>
  </si>
  <si>
    <t>CORLIER</t>
  </si>
  <si>
    <t>CORMARANCHE-EN-BUGEY</t>
  </si>
  <si>
    <t>IZENAVE</t>
  </si>
  <si>
    <t>OUTRIAZ</t>
  </si>
  <si>
    <t>THEZILLIEU</t>
  </si>
  <si>
    <t>CHANES</t>
  </si>
  <si>
    <t>ARGENTINE</t>
  </si>
  <si>
    <t>Communes</t>
  </si>
  <si>
    <t>Service 18</t>
  </si>
  <si>
    <t>18 322</t>
  </si>
  <si>
    <t>34 037</t>
  </si>
  <si>
    <t>456 255 288 82</t>
  </si>
  <si>
    <t>2314 7578 7977 8952 1211 2256 888</t>
  </si>
  <si>
    <t>Prénom 19</t>
  </si>
  <si>
    <t>19 322</t>
  </si>
  <si>
    <t>35 037</t>
  </si>
  <si>
    <t>457 255 288 82</t>
  </si>
  <si>
    <t>2315 7578 7977 8952 1211 2256 888</t>
  </si>
  <si>
    <t>FRANCE</t>
  </si>
  <si>
    <t>AFGHANISTAN</t>
  </si>
  <si>
    <t>1</t>
  </si>
  <si>
    <t>AFRIQUE DU SUD</t>
  </si>
  <si>
    <t>2</t>
  </si>
  <si>
    <t>ALBANIE</t>
  </si>
  <si>
    <t>3</t>
  </si>
  <si>
    <t>ALLEMAGNE</t>
  </si>
  <si>
    <t>5</t>
  </si>
  <si>
    <t>ANDORRE</t>
  </si>
  <si>
    <t>6</t>
  </si>
  <si>
    <t>ANGOLA</t>
  </si>
  <si>
    <t>8</t>
  </si>
  <si>
    <t>ARABIE SAOUDITE</t>
  </si>
  <si>
    <t>ARMÉNIE</t>
  </si>
  <si>
    <t>ANTIGUA-ET-BARBUDA</t>
  </si>
  <si>
    <t>AUSTRALIE</t>
  </si>
  <si>
    <t>AUTRICHE</t>
  </si>
  <si>
    <t>AZERBAÏDJAN</t>
  </si>
  <si>
    <t>BAHAMAS</t>
  </si>
  <si>
    <t>BAHREÏN</t>
  </si>
  <si>
    <t>BANGLADESH</t>
  </si>
  <si>
    <t>Activité</t>
  </si>
  <si>
    <t>45369 877 7777</t>
  </si>
  <si>
    <t>45370 877 7777</t>
  </si>
  <si>
    <t>45371 877 7777</t>
  </si>
  <si>
    <t>45372 877 7777</t>
  </si>
  <si>
    <t>45373 877 7777</t>
  </si>
  <si>
    <t>45374 877 7777</t>
  </si>
  <si>
    <t>45376 877 7777</t>
  </si>
  <si>
    <t>45377 877 7777</t>
  </si>
  <si>
    <t>45378 877 7777</t>
  </si>
  <si>
    <t>45379 877 7777</t>
  </si>
  <si>
    <t>45380 877 7777</t>
  </si>
  <si>
    <t>45381 877 7777</t>
  </si>
  <si>
    <t>45382 877 7777</t>
  </si>
  <si>
    <t>45384 877 7777</t>
  </si>
  <si>
    <t>45385 877 7777</t>
  </si>
  <si>
    <t>45386 877 7777</t>
  </si>
  <si>
    <t>45387 877 7777</t>
  </si>
  <si>
    <t>Nom Enfant1</t>
  </si>
  <si>
    <t>Prénom Enfant1</t>
  </si>
  <si>
    <t>Date de Naissance E1</t>
  </si>
  <si>
    <t>Nom Enfant2</t>
  </si>
  <si>
    <t>Prénom Enfant2</t>
  </si>
  <si>
    <t>Date de Naissance E2</t>
  </si>
  <si>
    <t>Numero Images</t>
  </si>
  <si>
    <t>Chemin Images</t>
  </si>
  <si>
    <t>Id</t>
  </si>
  <si>
    <t>Domiciliation 6</t>
  </si>
  <si>
    <t>06 00 00 00 00</t>
  </si>
  <si>
    <t>Buckminster</t>
  </si>
  <si>
    <t>TDC 17</t>
  </si>
  <si>
    <t>TDC 18</t>
  </si>
  <si>
    <t>Carter</t>
  </si>
  <si>
    <t>NOM 1</t>
  </si>
  <si>
    <t>Prénom 1</t>
  </si>
  <si>
    <t>BOULOGNE BILLANCOURT</t>
  </si>
  <si>
    <t>Domiciliation 1</t>
  </si>
  <si>
    <t>Guerra</t>
  </si>
  <si>
    <t>Howe</t>
  </si>
  <si>
    <t>Simone</t>
  </si>
  <si>
    <t>NOM 2</t>
  </si>
  <si>
    <t>Prénom 2</t>
  </si>
  <si>
    <t>Domiciliation 2</t>
  </si>
  <si>
    <t>Guthrie</t>
  </si>
  <si>
    <t>Rahim</t>
  </si>
  <si>
    <t>Hubbard</t>
  </si>
  <si>
    <t>Quemby</t>
  </si>
  <si>
    <t>NOM 3</t>
  </si>
  <si>
    <t>Prénom 3</t>
  </si>
  <si>
    <t>Domiciliation 3</t>
  </si>
  <si>
    <t>Hahn</t>
  </si>
  <si>
    <t>Alec</t>
  </si>
  <si>
    <t>Ray</t>
  </si>
  <si>
    <t>NOM 4</t>
  </si>
  <si>
    <t>Prénom 4</t>
  </si>
  <si>
    <t>Reed</t>
  </si>
  <si>
    <t>Domiciliation 4</t>
  </si>
  <si>
    <t>Hansen</t>
  </si>
  <si>
    <t>Gay</t>
  </si>
  <si>
    <t>Hudson</t>
  </si>
  <si>
    <t>Amery</t>
  </si>
  <si>
    <t>NOM 5</t>
  </si>
  <si>
    <t>Prénom 5</t>
  </si>
  <si>
    <t>Domiciliation 5</t>
  </si>
  <si>
    <t>Harrington</t>
  </si>
  <si>
    <t>Shaeleigh</t>
  </si>
  <si>
    <t>Hunter</t>
  </si>
  <si>
    <t>Quincy</t>
  </si>
  <si>
    <t>NOM 6</t>
  </si>
  <si>
    <t>Hart</t>
  </si>
  <si>
    <t>Althea</t>
  </si>
  <si>
    <t>Wendy</t>
  </si>
  <si>
    <t>NOM 8</t>
  </si>
  <si>
    <t>Prénom 8</t>
  </si>
  <si>
    <t>Domiciliation 8</t>
  </si>
  <si>
    <t>Hester</t>
  </si>
  <si>
    <t>Ivor</t>
  </si>
  <si>
    <t>Joseph</t>
  </si>
  <si>
    <t>Samantha</t>
  </si>
  <si>
    <t>NOM 9</t>
  </si>
  <si>
    <t>Prénom 9</t>
  </si>
  <si>
    <t>Domiciliation 9</t>
  </si>
  <si>
    <t>Hewitt</t>
  </si>
  <si>
    <t>Wayne</t>
  </si>
  <si>
    <t>Joyner</t>
  </si>
  <si>
    <t>Bert</t>
  </si>
  <si>
    <t>NOM 10</t>
  </si>
  <si>
    <t>Prénom 10</t>
  </si>
  <si>
    <t>Domiciliation 10</t>
  </si>
  <si>
    <t>Hickman</t>
  </si>
  <si>
    <t>Kelley</t>
  </si>
  <si>
    <t>Rhiannon</t>
  </si>
  <si>
    <t>NOM 11</t>
  </si>
  <si>
    <t>Prénom 11</t>
  </si>
  <si>
    <t>Domiciliation 11</t>
  </si>
  <si>
    <t>Holland</t>
  </si>
  <si>
    <t>Renee</t>
  </si>
  <si>
    <t>Kramer</t>
  </si>
  <si>
    <t>Levi</t>
  </si>
  <si>
    <t>NOM 12</t>
  </si>
  <si>
    <t>Prénom 12</t>
  </si>
  <si>
    <t>Domiciliation 12</t>
  </si>
  <si>
    <t>Holmes</t>
  </si>
  <si>
    <t>Perry</t>
  </si>
  <si>
    <t>Lamb</t>
  </si>
  <si>
    <t>Shannon</t>
  </si>
  <si>
    <t>NOM 13</t>
  </si>
  <si>
    <t>Prénom 13</t>
  </si>
  <si>
    <t>PARIS LA DEFENSE CEDEX</t>
  </si>
  <si>
    <t>Domiciliation 13</t>
  </si>
  <si>
    <t>Hooper</t>
  </si>
  <si>
    <t>Madison</t>
  </si>
  <si>
    <t>Larson</t>
  </si>
  <si>
    <t>Breanna</t>
  </si>
  <si>
    <t>NOM 14</t>
  </si>
  <si>
    <t>Prénom 14</t>
  </si>
  <si>
    <t>Domiciliation 14</t>
  </si>
  <si>
    <t>Hoover</t>
  </si>
  <si>
    <t>Yvette</t>
  </si>
  <si>
    <t>Leach</t>
  </si>
  <si>
    <t>Galena</t>
  </si>
  <si>
    <t>NOM 16</t>
  </si>
  <si>
    <t>Prénom 16</t>
  </si>
  <si>
    <t>Domiciliation 16</t>
  </si>
  <si>
    <t>House</t>
  </si>
  <si>
    <t>Tate</t>
  </si>
  <si>
    <t>Madden</t>
  </si>
  <si>
    <t>NOM 17</t>
  </si>
  <si>
    <t>Prénom 17</t>
  </si>
  <si>
    <t>Domiciliation 17</t>
  </si>
  <si>
    <t>Hope</t>
  </si>
  <si>
    <t>Marks</t>
  </si>
  <si>
    <t>Shafira</t>
  </si>
  <si>
    <t>NOM 19</t>
  </si>
  <si>
    <t>Domiciliation 19</t>
  </si>
  <si>
    <t>C/P-00002</t>
  </si>
  <si>
    <t>Howard</t>
  </si>
  <si>
    <t>Martena</t>
  </si>
  <si>
    <t>Mayer</t>
  </si>
  <si>
    <t>Keith</t>
  </si>
  <si>
    <t>Transporteurs</t>
  </si>
  <si>
    <t>Ouvert du lundi au vendredi de 8h30 à 12h et 14h à 18h et le samedi matin jusqu'à 12h</t>
  </si>
  <si>
    <t>CESSEINS</t>
  </si>
  <si>
    <t>ALGÉRIE</t>
  </si>
  <si>
    <t>Contrat de professionnalisation</t>
  </si>
  <si>
    <t>0115Z</t>
  </si>
  <si>
    <t>Culture du tabac</t>
  </si>
  <si>
    <t>BOUCHERIE</t>
  </si>
  <si>
    <t>Conducteur / Conductrice d'abatteuses</t>
  </si>
  <si>
    <t>4</t>
  </si>
  <si>
    <t>APREMONT</t>
  </si>
  <si>
    <t>ANGLETERRE</t>
  </si>
  <si>
    <t>Contrat de travail temporaire</t>
  </si>
  <si>
    <t>Retraités</t>
  </si>
  <si>
    <t>0121Z</t>
  </si>
  <si>
    <t>Culture de la vigne</t>
  </si>
  <si>
    <t>ELECTRONIQUE</t>
  </si>
  <si>
    <t>Conducteur / Conductrice de matériels de semis</t>
  </si>
  <si>
    <t>FR76 1545 9451 9344 3356 745 064</t>
  </si>
  <si>
    <t>CMB RFR 4BR RT</t>
  </si>
  <si>
    <t>Images</t>
  </si>
  <si>
    <t>Ouvert Du Lundi Au Vendredi De 8H30 À 12H Et 14H À 18H Et Le Samedi Matin Jusqu'À 12H</t>
  </si>
  <si>
    <t>Nom Enfant3</t>
  </si>
  <si>
    <t>Prénom Enfant3</t>
  </si>
  <si>
    <t>Date de Naissance E3</t>
  </si>
  <si>
    <t>NOM 7</t>
  </si>
  <si>
    <t>Prénom 7</t>
  </si>
  <si>
    <t>NOM 15</t>
  </si>
  <si>
    <t>Prénom 15</t>
  </si>
  <si>
    <t>NOM 18</t>
  </si>
  <si>
    <t>Prénom 18</t>
  </si>
  <si>
    <t>Service 1</t>
  </si>
  <si>
    <t>Service 2</t>
  </si>
  <si>
    <t>Service 3</t>
  </si>
  <si>
    <t>Service 4</t>
  </si>
  <si>
    <t>Service 5</t>
  </si>
  <si>
    <t>Service 6</t>
  </si>
  <si>
    <t>Service 7</t>
  </si>
  <si>
    <t>Service 8</t>
  </si>
  <si>
    <t>Service 9</t>
  </si>
  <si>
    <t>Service 10</t>
  </si>
  <si>
    <t>Service 11</t>
  </si>
  <si>
    <t>Service 12</t>
  </si>
  <si>
    <t>Service 13</t>
  </si>
  <si>
    <t>Service 14</t>
  </si>
  <si>
    <t>Service 15</t>
  </si>
  <si>
    <t>Service 16</t>
  </si>
  <si>
    <t>Service 19</t>
  </si>
  <si>
    <t>TDC 6</t>
  </si>
  <si>
    <t>TDC 7</t>
  </si>
  <si>
    <t>TDC 9</t>
  </si>
  <si>
    <t>TDC 10</t>
  </si>
  <si>
    <t>TDC 11</t>
  </si>
  <si>
    <t>TDC 12</t>
  </si>
  <si>
    <t>TDC 13</t>
  </si>
  <si>
    <t>TDC 15</t>
  </si>
  <si>
    <t>TDC 16</t>
  </si>
  <si>
    <t>Domiciliation 7</t>
  </si>
  <si>
    <t>Domiciliation 15</t>
  </si>
  <si>
    <t>Domiciliation 18</t>
  </si>
  <si>
    <t>Tdc 1</t>
  </si>
  <si>
    <t>Si Pas Image</t>
  </si>
  <si>
    <t>Nom de l'Image</t>
  </si>
  <si>
    <t>Tdc 2</t>
  </si>
  <si>
    <t>Tdc 3</t>
  </si>
  <si>
    <t>Tdc 4</t>
  </si>
  <si>
    <t>Tdc 8</t>
  </si>
  <si>
    <t>19</t>
  </si>
  <si>
    <t>Tdc 19</t>
  </si>
  <si>
    <t>TxtB_Numéro1 (Identité)</t>
  </si>
  <si>
    <t>Tdc 5</t>
  </si>
  <si>
    <t>14</t>
  </si>
  <si>
    <t>Tdc 14</t>
  </si>
  <si>
    <t>C:\Users\Mignot Laurent\Pictures\Images enregistrées\Parfait.jpg</t>
  </si>
  <si>
    <t>C:\Users\Mignot Laurent\Pictures\Images enregistrées\SSCS_Flag.jpg</t>
  </si>
  <si>
    <t>C:\Users\Mignot Laurent\Pictures\Images enregistrées\Impecable.jpg</t>
  </si>
  <si>
    <t>C:\Users\Mignot Laurent\Pictures\Images enregistrées\ecotech logo.jpg</t>
  </si>
  <si>
    <t>C:\Users\Mignot Laurent\Pictures\Images enregistrées\Merci 2 doigt.jpg</t>
  </si>
  <si>
    <t>C:\Users\Mignot Laurent\Pictures\Images enregistrées\index.jpg</t>
  </si>
  <si>
    <t>C:\Users\Mignot Laurent\Pictures\Images enregistrées\JR-12.jpg</t>
  </si>
  <si>
    <t>c:\users\mignot laurent\pictures\images enregistrées\parfait.jpg</t>
  </si>
  <si>
    <t>c:\users\mignot laurent\pictures\images enregistrées\sscs_flag.jpg</t>
  </si>
  <si>
    <t>c:\users\mignot laurent\pictures\images enregistrées\impecable.jpg</t>
  </si>
  <si>
    <t>c:\users\mignot laurent\pictures\images enregistrées\ecotech logo.jpg</t>
  </si>
  <si>
    <t>c:\users\mignot laurent\pictures\images enregistrées\merci 2 doigt.jpg</t>
  </si>
  <si>
    <t>c:\users\mignot laurent\pictures\images enregistrées\index.jpg</t>
  </si>
  <si>
    <t>c:\users\mignot laurent\pictures\images enregistrées\jr-12.jpg</t>
  </si>
  <si>
    <t>Date</t>
  </si>
  <si>
    <t>Remise</t>
  </si>
  <si>
    <t>Client</t>
  </si>
  <si>
    <t/>
  </si>
  <si>
    <t>Taux TVA</t>
  </si>
  <si>
    <t>Etat Lot</t>
  </si>
  <si>
    <t>Etat Article</t>
  </si>
  <si>
    <t>Retrait Produit</t>
  </si>
  <si>
    <t>Quarantaine</t>
  </si>
  <si>
    <t>Categories</t>
  </si>
  <si>
    <t>Type Article</t>
  </si>
  <si>
    <t>Type Conditionnement</t>
  </si>
  <si>
    <t>Unité</t>
  </si>
  <si>
    <t>Code Fournisseur</t>
  </si>
  <si>
    <t>Dpt</t>
  </si>
  <si>
    <t>Dept</t>
  </si>
  <si>
    <t>Préfecture</t>
  </si>
  <si>
    <t>Info à afficher</t>
  </si>
  <si>
    <t>Poids Limite</t>
  </si>
  <si>
    <t>VERIFICATION IBAN</t>
  </si>
  <si>
    <t>Années</t>
  </si>
  <si>
    <t>Mois</t>
  </si>
  <si>
    <t>Couleurs</t>
  </si>
  <si>
    <t>Échantillon</t>
  </si>
  <si>
    <t>Code hexa</t>
  </si>
  <si>
    <t>Couleurs RGB</t>
  </si>
  <si>
    <t>Mot de passe :</t>
  </si>
  <si>
    <t>Colis abîmé</t>
  </si>
  <si>
    <t>DLC dépassée</t>
  </si>
  <si>
    <t>Biologique</t>
  </si>
  <si>
    <t>Dangereux</t>
  </si>
  <si>
    <t>Accessoires</t>
  </si>
  <si>
    <t>Accessoires du vêtement et mercerie</t>
  </si>
  <si>
    <t>Bobine</t>
  </si>
  <si>
    <t>litre</t>
  </si>
  <si>
    <t>C.O.</t>
  </si>
  <si>
    <t>Conditionneur</t>
  </si>
  <si>
    <t>AIN</t>
  </si>
  <si>
    <t>0</t>
  </si>
  <si>
    <t>/</t>
  </si>
  <si>
    <t>Noir</t>
  </si>
  <si>
    <t>&amp;H000000</t>
  </si>
  <si>
    <t>0, 0, 0</t>
  </si>
  <si>
    <t>0, 0, 32</t>
  </si>
  <si>
    <t>0, 0, 64</t>
  </si>
  <si>
    <t>0, 0, 96</t>
  </si>
  <si>
    <t>0, 0, 128</t>
  </si>
  <si>
    <t>0, 0, 160</t>
  </si>
  <si>
    <t>0, 0, 192</t>
  </si>
  <si>
    <t>0, 0, 224</t>
  </si>
  <si>
    <t>0, 0, 255</t>
  </si>
  <si>
    <t>NOMS</t>
  </si>
  <si>
    <t>PASSWORD</t>
  </si>
  <si>
    <t>Colis déchiré</t>
  </si>
  <si>
    <t>Emballage non conforme</t>
  </si>
  <si>
    <t>Crise</t>
  </si>
  <si>
    <t>Non</t>
  </si>
  <si>
    <t>Alcool</t>
  </si>
  <si>
    <t xml:space="preserve">Agrumes frais </t>
  </si>
  <si>
    <t>Bouteille</t>
  </si>
  <si>
    <t>Kg</t>
  </si>
  <si>
    <t>D.I.</t>
  </si>
  <si>
    <t>Distributeur</t>
  </si>
  <si>
    <t>AISNE</t>
  </si>
  <si>
    <t>LAON</t>
  </si>
  <si>
    <t>Janvier</t>
  </si>
  <si>
    <t>Noir charbon</t>
  </si>
  <si>
    <t>&amp;H00003B</t>
  </si>
  <si>
    <t>0, 32, 0</t>
  </si>
  <si>
    <t>0, 32, 32</t>
  </si>
  <si>
    <t>0, 32, 64</t>
  </si>
  <si>
    <t>0, 32, 96</t>
  </si>
  <si>
    <t>0, 32, 128</t>
  </si>
  <si>
    <t>0, 32, 160</t>
  </si>
  <si>
    <t>0, 32, 192</t>
  </si>
  <si>
    <t>0, 32, 224</t>
  </si>
  <si>
    <t>0, 32, 255</t>
  </si>
  <si>
    <t>Laurent</t>
  </si>
  <si>
    <t>2122</t>
  </si>
  <si>
    <t>Colis écrasé</t>
  </si>
  <si>
    <t>Indéterminé</t>
  </si>
  <si>
    <t>Interdiction</t>
  </si>
  <si>
    <t>Rappel Fournisseur</t>
  </si>
  <si>
    <t>Boisson</t>
  </si>
  <si>
    <t>Animaux d'agrément</t>
  </si>
  <si>
    <t>Carton</t>
  </si>
  <si>
    <t>F.C.</t>
  </si>
  <si>
    <t>ALLIER</t>
  </si>
  <si>
    <t>MOULINS</t>
  </si>
  <si>
    <t>Février</t>
  </si>
  <si>
    <t>Bleu cyan ou bleu primaire</t>
  </si>
  <si>
    <t>&amp;H000060</t>
  </si>
  <si>
    <t>0, 64, 0</t>
  </si>
  <si>
    <t>0, 64, 32</t>
  </si>
  <si>
    <t>0, 64, 64</t>
  </si>
  <si>
    <t>0, 64, 96</t>
  </si>
  <si>
    <t>0, 64, 128</t>
  </si>
  <si>
    <t>0, 64, 160</t>
  </si>
  <si>
    <t>0, 64, 192</t>
  </si>
  <si>
    <t>0, 64, 224</t>
  </si>
  <si>
    <t>0, 64, 255</t>
  </si>
  <si>
    <t>Laurence</t>
  </si>
  <si>
    <t>111</t>
  </si>
  <si>
    <t>Colis non conforme</t>
  </si>
  <si>
    <t>Interdit à la Vente</t>
  </si>
  <si>
    <t>Manutention</t>
  </si>
  <si>
    <t>Réclamation</t>
  </si>
  <si>
    <t>Boucherie</t>
  </si>
  <si>
    <t>Appareils de réception, d'enregistrement et reproduction du son et de l'image</t>
  </si>
  <si>
    <t>Emballé</t>
  </si>
  <si>
    <t>Mètre Linéaire</t>
  </si>
  <si>
    <t>F.N.</t>
  </si>
  <si>
    <t>Fournisseur</t>
  </si>
  <si>
    <t>ALPES HTE PROVENCE</t>
  </si>
  <si>
    <t>DIGNE-LES-BAINS</t>
  </si>
  <si>
    <t>Mars</t>
  </si>
  <si>
    <t>Bleu de minuit</t>
  </si>
  <si>
    <t>&amp;H000078</t>
  </si>
  <si>
    <t>0, 96, 0</t>
  </si>
  <si>
    <t>0, 96, 32</t>
  </si>
  <si>
    <t>0, 96, 64</t>
  </si>
  <si>
    <t>0, 96, 96</t>
  </si>
  <si>
    <t>0, 96, 128</t>
  </si>
  <si>
    <t>0, 96, 160</t>
  </si>
  <si>
    <t>0, 96, 192</t>
  </si>
  <si>
    <t>0, 96, 224</t>
  </si>
  <si>
    <t>0, 96, 255</t>
  </si>
  <si>
    <t>Laure</t>
  </si>
  <si>
    <t>Colis non vérifié</t>
  </si>
  <si>
    <t>Manque d'information</t>
  </si>
  <si>
    <t>Mauvaise Gestion</t>
  </si>
  <si>
    <t>Vice caché</t>
  </si>
  <si>
    <t>Boulangerie</t>
  </si>
  <si>
    <t>Appareils, articles, produits de soins personnels</t>
  </si>
  <si>
    <t>Palette</t>
  </si>
  <si>
    <t>paquet</t>
  </si>
  <si>
    <t>I.M.</t>
  </si>
  <si>
    <t>Imprimeur</t>
  </si>
  <si>
    <t>HAUTES ALPES</t>
  </si>
  <si>
    <t>GAP</t>
  </si>
  <si>
    <t>Avril</t>
  </si>
  <si>
    <t>Smalt</t>
  </si>
  <si>
    <t>&amp;H000480</t>
  </si>
  <si>
    <t>0, 128, 0</t>
  </si>
  <si>
    <t>0, 128, 32</t>
  </si>
  <si>
    <t>0, 128, 64</t>
  </si>
  <si>
    <t>0, 128, 96</t>
  </si>
  <si>
    <t>0, 128, 128</t>
  </si>
  <si>
    <t>0, 128, 160</t>
  </si>
  <si>
    <t>0, 128, 192</t>
  </si>
  <si>
    <t>0, 128, 224</t>
  </si>
  <si>
    <t>0, 128, 255</t>
  </si>
  <si>
    <t>Laura</t>
  </si>
  <si>
    <t>11</t>
  </si>
  <si>
    <t>Colis partiel</t>
  </si>
  <si>
    <t>Odeur suspect</t>
  </si>
  <si>
    <t>Mauvaise Référence</t>
  </si>
  <si>
    <t>Charcuterie</t>
  </si>
  <si>
    <t>Articles de bijouterie, de joaillerie et d'horlogerie</t>
  </si>
  <si>
    <t>Rack</t>
  </si>
  <si>
    <t>I.T.</t>
  </si>
  <si>
    <t>Importateur</t>
  </si>
  <si>
    <t>ALPES MARITIMES</t>
  </si>
  <si>
    <t>NICE</t>
  </si>
  <si>
    <t>Mai</t>
  </si>
  <si>
    <t>Vert impérial</t>
  </si>
  <si>
    <t>&amp;H000957</t>
  </si>
  <si>
    <t>0, 160, 0</t>
  </si>
  <si>
    <t>0, 160, 32</t>
  </si>
  <si>
    <t>0, 160, 64</t>
  </si>
  <si>
    <t>0, 160, 96</t>
  </si>
  <si>
    <t>0, 160, 128</t>
  </si>
  <si>
    <t>0, 160, 160</t>
  </si>
  <si>
    <t>0, 160, 192</t>
  </si>
  <si>
    <t>0, 160, 224</t>
  </si>
  <si>
    <t>0, 160, 255</t>
  </si>
  <si>
    <t>Invite</t>
  </si>
  <si>
    <t>333</t>
  </si>
  <si>
    <t>Colis plein d'eau</t>
  </si>
  <si>
    <t>Perte,Vol</t>
  </si>
  <si>
    <t>Chaussures</t>
  </si>
  <si>
    <t>Articles de ménage en textile</t>
  </si>
  <si>
    <t>Sacs</t>
  </si>
  <si>
    <t>T.R.</t>
  </si>
  <si>
    <t>Transporteur</t>
  </si>
  <si>
    <t>ARDÈCHE</t>
  </si>
  <si>
    <t>PRIVAS</t>
  </si>
  <si>
    <t>Juin</t>
  </si>
  <si>
    <t>Bleu sarcelle</t>
  </si>
  <si>
    <t>&amp;H000966</t>
  </si>
  <si>
    <t>0, 192, 0</t>
  </si>
  <si>
    <t>0, 192, 32</t>
  </si>
  <si>
    <t>0, 192, 64</t>
  </si>
  <si>
    <t>0, 192, 96</t>
  </si>
  <si>
    <t>0, 192, 128</t>
  </si>
  <si>
    <t>0, 192, 160</t>
  </si>
  <si>
    <t>0, 192, 192</t>
  </si>
  <si>
    <t>0, 192, 224</t>
  </si>
  <si>
    <t>0, 192, 255</t>
  </si>
  <si>
    <t>Admin</t>
  </si>
  <si>
    <t>222</t>
  </si>
  <si>
    <t>RAS</t>
  </si>
  <si>
    <t>Problème Fournisseur</t>
  </si>
  <si>
    <t>Condiment</t>
  </si>
  <si>
    <t>Articles de ménage non durables</t>
  </si>
  <si>
    <t>V.D.</t>
  </si>
  <si>
    <t>Vente au détails</t>
  </si>
  <si>
    <t>ARDENNES</t>
  </si>
  <si>
    <t>CHARLEVILLE-MEZIERES</t>
  </si>
  <si>
    <t>7</t>
  </si>
  <si>
    <t>Juillet</t>
  </si>
  <si>
    <t>Sarcelle</t>
  </si>
  <si>
    <t>&amp;H0009B6</t>
  </si>
  <si>
    <t>0, 224, 0</t>
  </si>
  <si>
    <t>0, 224, 32</t>
  </si>
  <si>
    <t>0, 224, 64</t>
  </si>
  <si>
    <t>0, 224, 96</t>
  </si>
  <si>
    <t>0, 224, 128</t>
  </si>
  <si>
    <t>0, 224, 160</t>
  </si>
  <si>
    <t>0, 224, 192</t>
  </si>
  <si>
    <t>0, 224, 224</t>
  </si>
  <si>
    <t>0, 224, 255</t>
  </si>
  <si>
    <t>Visuel suspect</t>
  </si>
  <si>
    <t>Vandalisme</t>
  </si>
  <si>
    <t>Confiserie</t>
  </si>
  <si>
    <t>Articles de papeterie et de dessin</t>
  </si>
  <si>
    <t>V.G.</t>
  </si>
  <si>
    <t>Vente en gros</t>
  </si>
  <si>
    <t>ARIEGE</t>
  </si>
  <si>
    <t>FOIX</t>
  </si>
  <si>
    <t>Août</t>
  </si>
  <si>
    <t>Bleu des mers du sud</t>
  </si>
  <si>
    <t>&amp;H000B3B</t>
  </si>
  <si>
    <t>0, 255, 0</t>
  </si>
  <si>
    <t>0, 255, 32</t>
  </si>
  <si>
    <t>0, 255, 64</t>
  </si>
  <si>
    <t>0, 255, 96</t>
  </si>
  <si>
    <t>0, 255, 128</t>
  </si>
  <si>
    <t>0, 255, 160</t>
  </si>
  <si>
    <t>0, 255, 192</t>
  </si>
  <si>
    <t>0, 255, 224</t>
  </si>
  <si>
    <t>0, 255, 255</t>
  </si>
  <si>
    <t>Conserve</t>
  </si>
  <si>
    <t>Autres biens durables importants du domaine des loisirs et de la culture yc. réparation</t>
  </si>
  <si>
    <t>AUBE</t>
  </si>
  <si>
    <t>TROYES</t>
  </si>
  <si>
    <t>9</t>
  </si>
  <si>
    <t>Septembre</t>
  </si>
  <si>
    <t>Vert printemps</t>
  </si>
  <si>
    <t>&amp;H000D7D</t>
  </si>
  <si>
    <t>32, 0, 0</t>
  </si>
  <si>
    <t>32, 0, 32</t>
  </si>
  <si>
    <t>32, 0, 64</t>
  </si>
  <si>
    <t>32, 0, 96</t>
  </si>
  <si>
    <t>32, 0, 128</t>
  </si>
  <si>
    <t>32, 0, 160</t>
  </si>
  <si>
    <t>32, 0, 192</t>
  </si>
  <si>
    <t>32, 0, 224</t>
  </si>
  <si>
    <t>32, 0, 255</t>
  </si>
  <si>
    <t>Consoles</t>
  </si>
  <si>
    <t>Autres céréales et produits à base de céréales</t>
  </si>
  <si>
    <t>AUDE</t>
  </si>
  <si>
    <t>CARCASSONNE</t>
  </si>
  <si>
    <t>Octobre</t>
  </si>
  <si>
    <t>Vert primaire</t>
  </si>
  <si>
    <t>&amp;H000DFF</t>
  </si>
  <si>
    <t>32, 32, 0</t>
  </si>
  <si>
    <t>32, 32, 32</t>
  </si>
  <si>
    <t>32, 32, 64</t>
  </si>
  <si>
    <t>32, 32, 96</t>
  </si>
  <si>
    <t>32, 32, 128</t>
  </si>
  <si>
    <t>32, 32, 160</t>
  </si>
  <si>
    <t>32, 32, 192</t>
  </si>
  <si>
    <t>32, 32, 224</t>
  </si>
  <si>
    <t>32, 32, 255</t>
  </si>
  <si>
    <t>Dessert</t>
  </si>
  <si>
    <t>Autres dépenses d'habillement</t>
  </si>
  <si>
    <t>AVEYRON</t>
  </si>
  <si>
    <t>RODEZ</t>
  </si>
  <si>
    <t>B</t>
  </si>
  <si>
    <t>Novembre</t>
  </si>
  <si>
    <t>Cyan clair</t>
  </si>
  <si>
    <t>&amp;H000E33</t>
  </si>
  <si>
    <t>32, 64, 0</t>
  </si>
  <si>
    <t>32, 64, 32</t>
  </si>
  <si>
    <t>32, 64, 64</t>
  </si>
  <si>
    <t>32, 64, 96</t>
  </si>
  <si>
    <t>32, 64, 128</t>
  </si>
  <si>
    <t>32, 64, 160</t>
  </si>
  <si>
    <t>32, 64, 192</t>
  </si>
  <si>
    <t>32, 64, 224</t>
  </si>
  <si>
    <t>32, 64, 255</t>
  </si>
  <si>
    <t>Divers</t>
  </si>
  <si>
    <t>Autres dépenses en équipement</t>
  </si>
  <si>
    <t>BOUCHES DU RHÔNE</t>
  </si>
  <si>
    <t>MARSEILLE--1ER-ARRONDISSEMENT</t>
  </si>
  <si>
    <t>C</t>
  </si>
  <si>
    <t>Décembre</t>
  </si>
  <si>
    <t>Bleu saphir</t>
  </si>
  <si>
    <t>&amp;H0010FF</t>
  </si>
  <si>
    <t>32, 96, 0</t>
  </si>
  <si>
    <t>32, 96, 32</t>
  </si>
  <si>
    <t>32, 96, 64</t>
  </si>
  <si>
    <t>32, 96, 96</t>
  </si>
  <si>
    <t>32, 96, 128</t>
  </si>
  <si>
    <t>32, 96, 160</t>
  </si>
  <si>
    <t>32, 96, 192</t>
  </si>
  <si>
    <t>32, 96, 224</t>
  </si>
  <si>
    <t>32, 96, 255</t>
  </si>
  <si>
    <t>Droguerie</t>
  </si>
  <si>
    <t>Autres fruits frais</t>
  </si>
  <si>
    <t>CALVADOS</t>
  </si>
  <si>
    <t>CAEN</t>
  </si>
  <si>
    <t>D</t>
  </si>
  <si>
    <t>Vert pin</t>
  </si>
  <si>
    <t>&amp;H001139</t>
  </si>
  <si>
    <t>32, 128, 0</t>
  </si>
  <si>
    <t>32, 128, 32</t>
  </si>
  <si>
    <t>32, 128, 64</t>
  </si>
  <si>
    <t>32, 128, 96</t>
  </si>
  <si>
    <t>32, 128, 128</t>
  </si>
  <si>
    <t>32, 128, 160</t>
  </si>
  <si>
    <t>32, 128, 192</t>
  </si>
  <si>
    <t>32, 128, 224</t>
  </si>
  <si>
    <t>32, 128, 255</t>
  </si>
  <si>
    <t>Frais</t>
  </si>
  <si>
    <t>Autres pâtisseries, préparation à base de pâte</t>
  </si>
  <si>
    <t>CANTAL</t>
  </si>
  <si>
    <t>AURILLAC</t>
  </si>
  <si>
    <t>E</t>
  </si>
  <si>
    <t>Émeraude</t>
  </si>
  <si>
    <t>&amp;H0012C5</t>
  </si>
  <si>
    <t>32, 160, 0</t>
  </si>
  <si>
    <t>32, 160, 32</t>
  </si>
  <si>
    <t>32, 160, 64</t>
  </si>
  <si>
    <t>32, 160, 96</t>
  </si>
  <si>
    <t>32, 160, 128</t>
  </si>
  <si>
    <t>32, 160, 160</t>
  </si>
  <si>
    <t>32, 160, 192</t>
  </si>
  <si>
    <t>32, 160, 224</t>
  </si>
  <si>
    <t>32, 160, 255</t>
  </si>
  <si>
    <t>Fromage</t>
  </si>
  <si>
    <t>Autres produits alimentaires</t>
  </si>
  <si>
    <t>CHARENTE</t>
  </si>
  <si>
    <t>ANGOULEME</t>
  </si>
  <si>
    <t>F</t>
  </si>
  <si>
    <t>Bleu marine</t>
  </si>
  <si>
    <t>&amp;H001348</t>
  </si>
  <si>
    <t>32, 192, 0</t>
  </si>
  <si>
    <t>32, 192, 32</t>
  </si>
  <si>
    <t>32, 192, 64</t>
  </si>
  <si>
    <t>32, 192, 96</t>
  </si>
  <si>
    <t>32, 192, 128</t>
  </si>
  <si>
    <t>32, 192, 160</t>
  </si>
  <si>
    <t>32, 192, 192</t>
  </si>
  <si>
    <t>32, 192, 224</t>
  </si>
  <si>
    <t>32, 192, 255</t>
  </si>
  <si>
    <t>Fruits secs</t>
  </si>
  <si>
    <t>Autres viandes comestibles fraîches ou surgelées (cheval, lapin, gibier)</t>
  </si>
  <si>
    <t>CHARENTE MARITIME</t>
  </si>
  <si>
    <t>LA ROCHELLE</t>
  </si>
  <si>
    <t>G</t>
  </si>
  <si>
    <t>Marine</t>
  </si>
  <si>
    <t>&amp;H001636</t>
  </si>
  <si>
    <t>32, 224, 0</t>
  </si>
  <si>
    <t>32, 224, 32</t>
  </si>
  <si>
    <t>32, 224, 64</t>
  </si>
  <si>
    <t>32, 224, 96</t>
  </si>
  <si>
    <t>32, 224, 128</t>
  </si>
  <si>
    <t>32, 224, 160</t>
  </si>
  <si>
    <t>32, 224, 192</t>
  </si>
  <si>
    <t>32, 224, 224</t>
  </si>
  <si>
    <t>32, 224, 255</t>
  </si>
  <si>
    <t>Hifi / TV</t>
  </si>
  <si>
    <t>Bananes fraîches</t>
  </si>
  <si>
    <t>CHER</t>
  </si>
  <si>
    <t>BOURGES</t>
  </si>
  <si>
    <t>H</t>
  </si>
  <si>
    <t>Bleu canard</t>
  </si>
  <si>
    <t>&amp;H00171D</t>
  </si>
  <si>
    <t>32, 255, 0</t>
  </si>
  <si>
    <t>32, 255, 32</t>
  </si>
  <si>
    <t>32, 255, 64</t>
  </si>
  <si>
    <t>32, 255, 96</t>
  </si>
  <si>
    <t>32, 255, 128</t>
  </si>
  <si>
    <t>32, 255, 160</t>
  </si>
  <si>
    <t>32, 255, 192</t>
  </si>
  <si>
    <t>32, 255, 224</t>
  </si>
  <si>
    <t>32, 255, 255</t>
  </si>
  <si>
    <t>Hygiène</t>
  </si>
  <si>
    <t>Beurre</t>
  </si>
  <si>
    <t>CORREZE</t>
  </si>
  <si>
    <t>TULLE</t>
  </si>
  <si>
    <t>I</t>
  </si>
  <si>
    <t>Bleu paon</t>
  </si>
  <si>
    <t>&amp;H001953</t>
  </si>
  <si>
    <t>64, 0, 0</t>
  </si>
  <si>
    <t>64, 0, 32</t>
  </si>
  <si>
    <t>64, 0, 64</t>
  </si>
  <si>
    <t>64, 0, 96</t>
  </si>
  <si>
    <t>64, 0, 128</t>
  </si>
  <si>
    <t>64, 0, 160</t>
  </si>
  <si>
    <t>64, 0, 192</t>
  </si>
  <si>
    <t>64, 0, 224</t>
  </si>
  <si>
    <t>64, 0, 255</t>
  </si>
  <si>
    <t>CORDIEUX</t>
  </si>
  <si>
    <t>BARBADE</t>
  </si>
  <si>
    <t>SCOP</t>
  </si>
  <si>
    <t>0143Z</t>
  </si>
  <si>
    <t>Élevage de chevaux et d'autres équidés</t>
  </si>
  <si>
    <t>Opérateur / Opératrice d'abatteuse</t>
  </si>
  <si>
    <t>Jeux / Jouets</t>
  </si>
  <si>
    <t>Bière et boissons à base de bière</t>
  </si>
  <si>
    <t>CORSE</t>
  </si>
  <si>
    <t>J</t>
  </si>
  <si>
    <t>Vert sapin</t>
  </si>
  <si>
    <t>&amp;H00196B</t>
  </si>
  <si>
    <t>64, 32, 0</t>
  </si>
  <si>
    <t>64, 32, 32</t>
  </si>
  <si>
    <t>64, 32, 64</t>
  </si>
  <si>
    <t>64, 32, 96</t>
  </si>
  <si>
    <t>64, 32, 128</t>
  </si>
  <si>
    <t>64, 32, 160</t>
  </si>
  <si>
    <t>64, 32, 192</t>
  </si>
  <si>
    <t>64, 32, 224</t>
  </si>
  <si>
    <t>64, 32, 255</t>
  </si>
  <si>
    <t>DAGNEUX</t>
  </si>
  <si>
    <t>Belgique</t>
  </si>
  <si>
    <t>SCP</t>
  </si>
  <si>
    <t>0144Z</t>
  </si>
  <si>
    <t>Élevage de chameaux et d'autres camélidés</t>
  </si>
  <si>
    <t>Opérateur / Opératrice d'épandage</t>
  </si>
  <si>
    <t>Légumes</t>
  </si>
  <si>
    <t>Boissons gazeuses</t>
  </si>
  <si>
    <t>COTE D'OR</t>
  </si>
  <si>
    <t>DIJON</t>
  </si>
  <si>
    <t>K</t>
  </si>
  <si>
    <t>Vert bouteille</t>
  </si>
  <si>
    <t>&amp;H001A7B</t>
  </si>
  <si>
    <t>64, 64, 0</t>
  </si>
  <si>
    <t>64, 64, 32</t>
  </si>
  <si>
    <t>64, 64, 64</t>
  </si>
  <si>
    <t>64, 64, 96</t>
  </si>
  <si>
    <t>64, 64, 128</t>
  </si>
  <si>
    <t>64, 64, 160</t>
  </si>
  <si>
    <t>64, 64, 192</t>
  </si>
  <si>
    <t>64, 64, 224</t>
  </si>
  <si>
    <t>64, 64, 255</t>
  </si>
  <si>
    <t>JAILLEUX</t>
  </si>
  <si>
    <t>BELIZE</t>
  </si>
  <si>
    <t>SCS</t>
  </si>
  <si>
    <t>0145Z</t>
  </si>
  <si>
    <t>Élevage d'ovins et de caprins</t>
  </si>
  <si>
    <t>Pilote de machines d'abattage</t>
  </si>
  <si>
    <t>Meubles</t>
  </si>
  <si>
    <t>Cacao et chocolat en poudre</t>
  </si>
  <si>
    <t>COTE D'ARMOR</t>
  </si>
  <si>
    <t>SAINT-BRIEUC</t>
  </si>
  <si>
    <t>L</t>
  </si>
  <si>
    <t>Dorian</t>
  </si>
  <si>
    <t>&amp;H001C3D</t>
  </si>
  <si>
    <t>64, 96, 0</t>
  </si>
  <si>
    <t>64, 96, 32</t>
  </si>
  <si>
    <t>64, 96, 64</t>
  </si>
  <si>
    <t>64, 96, 96</t>
  </si>
  <si>
    <t>64, 96, 128</t>
  </si>
  <si>
    <t>64, 96, 160</t>
  </si>
  <si>
    <t>64, 96, 192</t>
  </si>
  <si>
    <t>64, 96, 224</t>
  </si>
  <si>
    <t>64, 96, 255</t>
  </si>
  <si>
    <t>LA-BOISSE</t>
  </si>
  <si>
    <t>BÉNIN</t>
  </si>
  <si>
    <t xml:space="preserve">SEL </t>
  </si>
  <si>
    <t>0146Z</t>
  </si>
  <si>
    <t>Élevage de porcins</t>
  </si>
  <si>
    <t>Tractoriste agricole</t>
  </si>
  <si>
    <t>Pc</t>
  </si>
  <si>
    <t>Café, thé, plantes a infusion</t>
  </si>
  <si>
    <t>CREUSE</t>
  </si>
  <si>
    <t>GUERET</t>
  </si>
  <si>
    <t>M</t>
  </si>
  <si>
    <t>Bleu nuit</t>
  </si>
  <si>
    <t>&amp;H002248</t>
  </si>
  <si>
    <t>64, 128, 0</t>
  </si>
  <si>
    <t>64, 128, 32</t>
  </si>
  <si>
    <t>64, 128, 64</t>
  </si>
  <si>
    <t>64, 128, 96</t>
  </si>
  <si>
    <t>64, 128, 128</t>
  </si>
  <si>
    <t>64, 128, 160</t>
  </si>
  <si>
    <t>64, 128, 192</t>
  </si>
  <si>
    <t>64, 128, 224</t>
  </si>
  <si>
    <t>64, 128, 255</t>
  </si>
  <si>
    <t>LA-LECHERE</t>
  </si>
  <si>
    <t>BHOUTAN</t>
  </si>
  <si>
    <t>SELAFA</t>
  </si>
  <si>
    <t>0147Z</t>
  </si>
  <si>
    <t>Élevage de volailles</t>
  </si>
  <si>
    <t>Tractoriste forestier / Tractoriste forestière</t>
  </si>
  <si>
    <t>Poissonnerie</t>
  </si>
  <si>
    <t>Carburants, électricité, huiles, lubrifiants</t>
  </si>
  <si>
    <t>DORDOGNE</t>
  </si>
  <si>
    <t>PERIGUEUX</t>
  </si>
  <si>
    <t>N</t>
  </si>
  <si>
    <t>Noir d'aniline</t>
  </si>
  <si>
    <t>&amp;H002466</t>
  </si>
  <si>
    <t>64, 160, 0</t>
  </si>
  <si>
    <t>64, 160, 32</t>
  </si>
  <si>
    <t>64, 160, 64</t>
  </si>
  <si>
    <t>64, 160, 96</t>
  </si>
  <si>
    <t>64, 160, 128</t>
  </si>
  <si>
    <t>64, 160, 160</t>
  </si>
  <si>
    <t>64, 160, 192</t>
  </si>
  <si>
    <t>64, 160, 224</t>
  </si>
  <si>
    <t>64, 160, 255</t>
  </si>
  <si>
    <t>LA-VALBONNE</t>
  </si>
  <si>
    <t>BIÉLORUSSIE</t>
  </si>
  <si>
    <t>SELARL</t>
  </si>
  <si>
    <t>0149Z</t>
  </si>
  <si>
    <t>Élevage d'autres animaux</t>
  </si>
  <si>
    <t>Espaces naturels et espaces verts</t>
  </si>
  <si>
    <t>Surgelé</t>
  </si>
  <si>
    <t>Chaussures pour hommes, femmes et enfants</t>
  </si>
  <si>
    <t>DOUBS</t>
  </si>
  <si>
    <t>BESANCON</t>
  </si>
  <si>
    <t>O</t>
  </si>
  <si>
    <t>Noir de carbone</t>
  </si>
  <si>
    <t>&amp;H002488</t>
  </si>
  <si>
    <t>64, 192, 0</t>
  </si>
  <si>
    <t>64, 192, 32</t>
  </si>
  <si>
    <t>64, 192, 64</t>
  </si>
  <si>
    <t>64, 192, 96</t>
  </si>
  <si>
    <t>64, 192, 128</t>
  </si>
  <si>
    <t>64, 192, 160</t>
  </si>
  <si>
    <t>64, 192, 192</t>
  </si>
  <si>
    <t>64, 192, 224</t>
  </si>
  <si>
    <t>64, 192, 255</t>
  </si>
  <si>
    <t>MONTLUEL</t>
  </si>
  <si>
    <t>BIRMANIE</t>
  </si>
  <si>
    <t>SELAS</t>
  </si>
  <si>
    <t>0150Z</t>
  </si>
  <si>
    <t>Culture et élevage associés</t>
  </si>
  <si>
    <t>Bûcheronnage et élagage</t>
  </si>
  <si>
    <t>Téléphonie</t>
  </si>
  <si>
    <t>Conserve viande, produit de transformation des viandes, plat préparé à base de viande</t>
  </si>
  <si>
    <t>DROME</t>
  </si>
  <si>
    <t>VALENCE</t>
  </si>
  <si>
    <t>P</t>
  </si>
  <si>
    <t>Noir de fumée</t>
  </si>
  <si>
    <t>&amp;H002566</t>
  </si>
  <si>
    <t>64, 224, 0</t>
  </si>
  <si>
    <t>64, 224, 32</t>
  </si>
  <si>
    <t>64, 224, 64</t>
  </si>
  <si>
    <t>64, 224, 96</t>
  </si>
  <si>
    <t>64, 224, 128</t>
  </si>
  <si>
    <t>64, 224, 160</t>
  </si>
  <si>
    <t>64, 224, 192</t>
  </si>
  <si>
    <t>64, 224, 224</t>
  </si>
  <si>
    <t>64, 224, 255</t>
  </si>
  <si>
    <t>NIEVROZ</t>
  </si>
  <si>
    <t>BOLIVIE</t>
  </si>
  <si>
    <t>SELCA</t>
  </si>
  <si>
    <t>0161Z</t>
  </si>
  <si>
    <t>Activités de soutien aux cultures</t>
  </si>
  <si>
    <t>Arboriste</t>
  </si>
  <si>
    <t>Vetements</t>
  </si>
  <si>
    <t>Eaux minérales</t>
  </si>
  <si>
    <t>EURE</t>
  </si>
  <si>
    <t>EVREUX</t>
  </si>
  <si>
    <t>Q</t>
  </si>
  <si>
    <t>Sinople</t>
  </si>
  <si>
    <t>&amp;H00295C</t>
  </si>
  <si>
    <t>64, 255, 0</t>
  </si>
  <si>
    <t>64, 255, 32</t>
  </si>
  <si>
    <t>64, 255, 64</t>
  </si>
  <si>
    <t>64, 255, 96</t>
  </si>
  <si>
    <t>64, 255, 128</t>
  </si>
  <si>
    <t>64, 255, 160</t>
  </si>
  <si>
    <t>64, 255, 192</t>
  </si>
  <si>
    <t>64, 255, 224</t>
  </si>
  <si>
    <t>64, 255, 255</t>
  </si>
  <si>
    <t>RAPAN</t>
  </si>
  <si>
    <t>BOSNIE-HERZÉGOVINE</t>
  </si>
  <si>
    <t>SEM</t>
  </si>
  <si>
    <t>0162Z</t>
  </si>
  <si>
    <t>Activités de soutien à la production animale</t>
  </si>
  <si>
    <t>Arboriste grimpeur / grimpeuse</t>
  </si>
  <si>
    <t>Equipement photo. et cinéma., optique</t>
  </si>
  <si>
    <t>EURE ET LOIRE</t>
  </si>
  <si>
    <t>CHARTRES</t>
  </si>
  <si>
    <t>R</t>
  </si>
  <si>
    <t>Denim</t>
  </si>
  <si>
    <t>&amp;H002C20</t>
  </si>
  <si>
    <t>96, 0, 0</t>
  </si>
  <si>
    <t>96, 0, 32</t>
  </si>
  <si>
    <t>96, 0, 64</t>
  </si>
  <si>
    <t>96, 0, 96</t>
  </si>
  <si>
    <t>96, 0, 128</t>
  </si>
  <si>
    <t>96, 0, 160</t>
  </si>
  <si>
    <t>96, 0, 192</t>
  </si>
  <si>
    <t>96, 0, 224</t>
  </si>
  <si>
    <t>96, 0, 255</t>
  </si>
  <si>
    <t>STE-CROIX</t>
  </si>
  <si>
    <t>BOTSWANA</t>
  </si>
  <si>
    <t>SEML</t>
  </si>
  <si>
    <t>0163Z</t>
  </si>
  <si>
    <t>Traitement primaire des récoltes</t>
  </si>
  <si>
    <t>Bûcheron / Bûcheronne</t>
  </si>
  <si>
    <t>Fromages et produits laitiers</t>
  </si>
  <si>
    <t>FINISTÈRE</t>
  </si>
  <si>
    <t>QUIMPER</t>
  </si>
  <si>
    <t>S</t>
  </si>
  <si>
    <t>Menthe</t>
  </si>
  <si>
    <t>&amp;H002C5C</t>
  </si>
  <si>
    <t>96, 32, 0</t>
  </si>
  <si>
    <t>96, 32, 32</t>
  </si>
  <si>
    <t>96, 32, 64</t>
  </si>
  <si>
    <t>96, 32, 96</t>
  </si>
  <si>
    <t>96, 32, 128</t>
  </si>
  <si>
    <t>96, 32, 160</t>
  </si>
  <si>
    <t>96, 32, 192</t>
  </si>
  <si>
    <t>96, 32, 224</t>
  </si>
  <si>
    <t>96, 32, 255</t>
  </si>
  <si>
    <t>THIL</t>
  </si>
  <si>
    <t>BRÉSIL</t>
  </si>
  <si>
    <t xml:space="preserve">SEP </t>
  </si>
  <si>
    <t>0164Z</t>
  </si>
  <si>
    <t>Traitement des semences</t>
  </si>
  <si>
    <t>Bûcheron élagueur / Bûcheronne élagueuse</t>
  </si>
  <si>
    <t>Fruits au sirop et fruits surgelés</t>
  </si>
  <si>
    <t>GARD</t>
  </si>
  <si>
    <t>NIMES</t>
  </si>
  <si>
    <t>T</t>
  </si>
  <si>
    <t>Vert menthe</t>
  </si>
  <si>
    <t>&amp;H002D69</t>
  </si>
  <si>
    <t>96, 64, 0</t>
  </si>
  <si>
    <t>96, 64, 32</t>
  </si>
  <si>
    <t>96, 64, 64</t>
  </si>
  <si>
    <t>96, 64, 96</t>
  </si>
  <si>
    <t>96, 64, 128</t>
  </si>
  <si>
    <t>96, 64, 160</t>
  </si>
  <si>
    <t>96, 64, 192</t>
  </si>
  <si>
    <t>96, 64, 224</t>
  </si>
  <si>
    <t>96, 64, 255</t>
  </si>
  <si>
    <t>CHARIX</t>
  </si>
  <si>
    <t>BRUNEI</t>
  </si>
  <si>
    <t>SICA</t>
  </si>
  <si>
    <t>0170Z</t>
  </si>
  <si>
    <t>Chasse, piégeage et services annexes</t>
  </si>
  <si>
    <t>Charbonnier / Charbonnière</t>
  </si>
  <si>
    <t>Fruits séchés</t>
  </si>
  <si>
    <t>HAUTE GARONNE</t>
  </si>
  <si>
    <t>TOULOUSE</t>
  </si>
  <si>
    <t>U</t>
  </si>
  <si>
    <t>Vert épinard</t>
  </si>
  <si>
    <t>&amp;H002E8F</t>
  </si>
  <si>
    <t>96, 96, 0</t>
  </si>
  <si>
    <t>96, 96, 32</t>
  </si>
  <si>
    <t>96, 96, 64</t>
  </si>
  <si>
    <t>96, 96, 96</t>
  </si>
  <si>
    <t>96, 96, 128</t>
  </si>
  <si>
    <t>96, 96, 160</t>
  </si>
  <si>
    <t>96, 96, 192</t>
  </si>
  <si>
    <t>96, 96, 224</t>
  </si>
  <si>
    <t>96, 96, 255</t>
  </si>
  <si>
    <t>LALLEYRIAT</t>
  </si>
  <si>
    <t>BULGARIE</t>
  </si>
  <si>
    <t>SNC</t>
  </si>
  <si>
    <t>0210Z</t>
  </si>
  <si>
    <t>Sylviculture et autres activités forestières</t>
  </si>
  <si>
    <t>Commis / Commise de coupe</t>
  </si>
  <si>
    <t>Gros appareils électroménagers</t>
  </si>
  <si>
    <t>GERS</t>
  </si>
  <si>
    <t>AUCH</t>
  </si>
  <si>
    <t>V</t>
  </si>
  <si>
    <t>Vert de chrome</t>
  </si>
  <si>
    <t>&amp;H002F61</t>
  </si>
  <si>
    <t>96, 128, 0</t>
  </si>
  <si>
    <t>96, 128, 32</t>
  </si>
  <si>
    <t>96, 128, 64</t>
  </si>
  <si>
    <t>96, 128, 96</t>
  </si>
  <si>
    <t>96, 128, 128</t>
  </si>
  <si>
    <t>96, 128, 160</t>
  </si>
  <si>
    <t>96, 128, 192</t>
  </si>
  <si>
    <t>96, 128, 224</t>
  </si>
  <si>
    <t>96, 128, 255</t>
  </si>
  <si>
    <t>LES-NEYROLLES</t>
  </si>
  <si>
    <t>BURKINA FASO</t>
  </si>
  <si>
    <t>0220Z</t>
  </si>
  <si>
    <t>Exploitation forestière</t>
  </si>
  <si>
    <t>Ehouppeur / Ehouppeuse</t>
  </si>
  <si>
    <t>Gros outillage de bricolage et de jardinage</t>
  </si>
  <si>
    <t>GIRONDE</t>
  </si>
  <si>
    <t>BORDEAUX</t>
  </si>
  <si>
    <t>W</t>
  </si>
  <si>
    <t>Bleu outremer</t>
  </si>
  <si>
    <t>&amp;H0030E3</t>
  </si>
  <si>
    <t>96, 160, 0</t>
  </si>
  <si>
    <t>96, 160, 32</t>
  </si>
  <si>
    <t>96, 160, 64</t>
  </si>
  <si>
    <t>96, 160, 96</t>
  </si>
  <si>
    <t>96, 160, 128</t>
  </si>
  <si>
    <t>96, 160, 160</t>
  </si>
  <si>
    <t>96, 160, 192</t>
  </si>
  <si>
    <t>96, 160, 224</t>
  </si>
  <si>
    <t>96, 160, 255</t>
  </si>
  <si>
    <t>DOMPIERRE-SUR-CHALARONNE</t>
  </si>
  <si>
    <t>BURUNDI</t>
  </si>
  <si>
    <t>0230Z</t>
  </si>
  <si>
    <t>Récolte de produits forestiers non ligneux poussant à l'état sauvage</t>
  </si>
  <si>
    <t>Elagueur / Elagueuse</t>
  </si>
  <si>
    <t>Horticulture</t>
  </si>
  <si>
    <t>HERAULT</t>
  </si>
  <si>
    <t>MONTPELLIER</t>
  </si>
  <si>
    <t>X</t>
  </si>
  <si>
    <t>Vert de Hooker</t>
  </si>
  <si>
    <t>&amp;H0032A4</t>
  </si>
  <si>
    <t>96, 192, 0</t>
  </si>
  <si>
    <t>96, 192, 32</t>
  </si>
  <si>
    <t>96, 192, 64</t>
  </si>
  <si>
    <t>96, 192, 96</t>
  </si>
  <si>
    <t>96, 192, 128</t>
  </si>
  <si>
    <t>96, 192, 160</t>
  </si>
  <si>
    <t>96, 192, 192</t>
  </si>
  <si>
    <t>96, 192, 224</t>
  </si>
  <si>
    <t>96, 192, 255</t>
  </si>
  <si>
    <t>ILLIAT</t>
  </si>
  <si>
    <t>CAMBODGE</t>
  </si>
  <si>
    <t>0240Z</t>
  </si>
  <si>
    <t>Services de soutien à l'exploitation forestière</t>
  </si>
  <si>
    <t>Elagueur / Elagueuse espaces verts</t>
  </si>
  <si>
    <t>Huiles alimentaires</t>
  </si>
  <si>
    <t>ILLE DE VILAINE</t>
  </si>
  <si>
    <t>RENNES</t>
  </si>
  <si>
    <t>Y</t>
  </si>
  <si>
    <t>Bleu pétrole</t>
  </si>
  <si>
    <t>&amp;H003326</t>
  </si>
  <si>
    <t>96, 224, 0</t>
  </si>
  <si>
    <t>96, 224, 32</t>
  </si>
  <si>
    <t>96, 224, 64</t>
  </si>
  <si>
    <t>96, 224, 96</t>
  </si>
  <si>
    <t>96, 224, 128</t>
  </si>
  <si>
    <t>96, 224, 160</t>
  </si>
  <si>
    <t>96, 224, 192</t>
  </si>
  <si>
    <t>96, 224, 224</t>
  </si>
  <si>
    <t>96, 224, 255</t>
  </si>
  <si>
    <t>ST-DIDIER-SUR-CHALARONNE</t>
  </si>
  <si>
    <t>CAMEROUN</t>
  </si>
  <si>
    <t>0311Z</t>
  </si>
  <si>
    <t>Pêche en mer</t>
  </si>
  <si>
    <t>Elagueur-botteur / Elagueuse-botteuse</t>
  </si>
  <si>
    <t>Imprimés divers</t>
  </si>
  <si>
    <t>INDRE</t>
  </si>
  <si>
    <t>CHATEAUROUX</t>
  </si>
  <si>
    <t>Z</t>
  </si>
  <si>
    <t>Azur (héraldique)</t>
  </si>
  <si>
    <t>&amp;H003543</t>
  </si>
  <si>
    <t>96, 255, 0</t>
  </si>
  <si>
    <t>96, 255, 32</t>
  </si>
  <si>
    <t>96, 255, 64</t>
  </si>
  <si>
    <t>96, 255, 96</t>
  </si>
  <si>
    <t>96, 255, 128</t>
  </si>
  <si>
    <t>96, 255, 160</t>
  </si>
  <si>
    <t>96, 255, 192</t>
  </si>
  <si>
    <t>96, 255, 224</t>
  </si>
  <si>
    <t>96, 255, 255</t>
  </si>
  <si>
    <t>ST-ETIENNE-SUR-CHALARONNE</t>
  </si>
  <si>
    <t>CANADA</t>
  </si>
  <si>
    <t>0312Z</t>
  </si>
  <si>
    <t>Pêche en eau douce</t>
  </si>
  <si>
    <t>Elagueur-grimpeur / Elagueuse-grimpeuse</t>
  </si>
  <si>
    <t xml:space="preserve">Jeux de hasard </t>
  </si>
  <si>
    <t>INDRE ET LOIRE</t>
  </si>
  <si>
    <t>TOURS</t>
  </si>
  <si>
    <t>Bleu azur</t>
  </si>
  <si>
    <t>&amp;H003625</t>
  </si>
  <si>
    <t>128, 0, 0</t>
  </si>
  <si>
    <t>128, 0, 32</t>
  </si>
  <si>
    <t>128, 0, 64</t>
  </si>
  <si>
    <t>128, 0, 96</t>
  </si>
  <si>
    <t>128, 0, 128</t>
  </si>
  <si>
    <t>128, 0, 160</t>
  </si>
  <si>
    <t>128, 0, 192</t>
  </si>
  <si>
    <t>128, 0, 224</t>
  </si>
  <si>
    <t>128, 0, 255</t>
  </si>
  <si>
    <t>THOISSEY</t>
  </si>
  <si>
    <t>CAP-VERT</t>
  </si>
  <si>
    <t>0321Z</t>
  </si>
  <si>
    <t>Aquaculture en mer</t>
  </si>
  <si>
    <t>Grimpeur-élagueur / Grimpeuse-élagueuse</t>
  </si>
  <si>
    <t>Jeux, jouets, articles de sport et loisirs de plein air</t>
  </si>
  <si>
    <t>ISÈRE</t>
  </si>
  <si>
    <t>GRENOBLE</t>
  </si>
  <si>
    <t>AD</t>
  </si>
  <si>
    <t>Malachite</t>
  </si>
  <si>
    <t>&amp;H0036FF</t>
  </si>
  <si>
    <t>128, 32, 0</t>
  </si>
  <si>
    <t>128, 32, 32</t>
  </si>
  <si>
    <t>128, 32, 64</t>
  </si>
  <si>
    <t>128, 32, 96</t>
  </si>
  <si>
    <t>128, 32, 128</t>
  </si>
  <si>
    <t>128, 32, 160</t>
  </si>
  <si>
    <t>128, 32, 192</t>
  </si>
  <si>
    <t>128, 32, 224</t>
  </si>
  <si>
    <t>128, 32, 255</t>
  </si>
  <si>
    <t>BLYES</t>
  </si>
  <si>
    <t>CHILI</t>
  </si>
  <si>
    <t>0322Z</t>
  </si>
  <si>
    <t>Aquaculture en eau douce</t>
  </si>
  <si>
    <t>Homme / Femme de pied</t>
  </si>
  <si>
    <t>Journaux et périodiques</t>
  </si>
  <si>
    <t>JURA</t>
  </si>
  <si>
    <t>LONS-LE-SAUNIER</t>
  </si>
  <si>
    <t>AT</t>
  </si>
  <si>
    <t>Vert malachite</t>
  </si>
  <si>
    <t>&amp;H003729</t>
  </si>
  <si>
    <t>128, 64, 0</t>
  </si>
  <si>
    <t>128, 64, 32</t>
  </si>
  <si>
    <t>128, 64, 64</t>
  </si>
  <si>
    <t>128, 64, 96</t>
  </si>
  <si>
    <t>128, 64, 128</t>
  </si>
  <si>
    <t>128, 64, 160</t>
  </si>
  <si>
    <t>128, 64, 192</t>
  </si>
  <si>
    <t>128, 64, 224</t>
  </si>
  <si>
    <t>128, 64, 255</t>
  </si>
  <si>
    <t>CHAZEY-SUR-AIN</t>
  </si>
  <si>
    <t>CHINE</t>
  </si>
  <si>
    <t>0510Z</t>
  </si>
  <si>
    <t>Extraction de houille</t>
  </si>
  <si>
    <t>Ouvrier / Ouvrière d'exploitation forestière</t>
  </si>
  <si>
    <t>Jus de fruits et de légumes</t>
  </si>
  <si>
    <t>LANDES</t>
  </si>
  <si>
    <t>MONT-DE-MARSAN</t>
  </si>
  <si>
    <t>BA</t>
  </si>
  <si>
    <t>Vert turquoise</t>
  </si>
  <si>
    <t>&amp;H003783</t>
  </si>
  <si>
    <t>128, 96, 0</t>
  </si>
  <si>
    <t>128, 96, 32</t>
  </si>
  <si>
    <t>128, 96, 64</t>
  </si>
  <si>
    <t>128, 96, 96</t>
  </si>
  <si>
    <t>128, 96, 128</t>
  </si>
  <si>
    <t>128, 96, 160</t>
  </si>
  <si>
    <t>128, 96, 192</t>
  </si>
  <si>
    <t>128, 96, 224</t>
  </si>
  <si>
    <t>128, 96, 255</t>
  </si>
  <si>
    <t>LAGNIEU</t>
  </si>
  <si>
    <t>CHYPRE</t>
  </si>
  <si>
    <t>0520Z</t>
  </si>
  <si>
    <t>Extraction de lignite</t>
  </si>
  <si>
    <t>Entretien des espaces naturels</t>
  </si>
  <si>
    <t>Lait frais, condensé, en poudre</t>
  </si>
  <si>
    <t>LOIR ET CHER</t>
  </si>
  <si>
    <t>BLOIS</t>
  </si>
  <si>
    <t>BE</t>
  </si>
  <si>
    <t>Bleu Klein</t>
  </si>
  <si>
    <t>&amp;H003976</t>
  </si>
  <si>
    <t>128, 128, 0</t>
  </si>
  <si>
    <t>128, 128, 32</t>
  </si>
  <si>
    <t>128, 128, 64</t>
  </si>
  <si>
    <t>128, 128, 96</t>
  </si>
  <si>
    <t>128, 128, 128</t>
  </si>
  <si>
    <t>128, 128, 160</t>
  </si>
  <si>
    <t>128, 128, 192</t>
  </si>
  <si>
    <t>128, 128, 224</t>
  </si>
  <si>
    <t>128, 128, 255</t>
  </si>
  <si>
    <t>LEYMENT</t>
  </si>
  <si>
    <t>COLOMBIE</t>
  </si>
  <si>
    <t>UBS</t>
  </si>
  <si>
    <t>0610Z</t>
  </si>
  <si>
    <t>Extraction de pétrole brut</t>
  </si>
  <si>
    <t>Agent / Agente d'aménagement des circuits pédestres, équestres et Vtt</t>
  </si>
  <si>
    <t>Légumes et plats à base de légumes, en conserve (sans pommes de terre)</t>
  </si>
  <si>
    <t>LOIRE</t>
  </si>
  <si>
    <t>SAINT-ETIENNE</t>
  </si>
  <si>
    <t>BG</t>
  </si>
  <si>
    <t>Bleu cobalt</t>
  </si>
  <si>
    <t>&amp;H00398F</t>
  </si>
  <si>
    <t>128, 160, 0</t>
  </si>
  <si>
    <t>128, 160, 32</t>
  </si>
  <si>
    <t>128, 160, 64</t>
  </si>
  <si>
    <t>128, 160, 96</t>
  </si>
  <si>
    <t>128, 160, 128</t>
  </si>
  <si>
    <t>128, 160, 160</t>
  </si>
  <si>
    <t>128, 160, 192</t>
  </si>
  <si>
    <t>128, 160, 224</t>
  </si>
  <si>
    <t>128, 160, 255</t>
  </si>
  <si>
    <t>SOUCLIN</t>
  </si>
  <si>
    <t>COMORES</t>
  </si>
  <si>
    <t>0620Z</t>
  </si>
  <si>
    <t>Extraction de gaz naturel</t>
  </si>
  <si>
    <t>Agent / Agente d'aménagement des haies et fossés</t>
  </si>
  <si>
    <t>Légumes frais</t>
  </si>
  <si>
    <t>HAUTE LOIRE</t>
  </si>
  <si>
    <t>LE PUY-EN-VELAY</t>
  </si>
  <si>
    <t>CH</t>
  </si>
  <si>
    <t>Bleu de cobalt</t>
  </si>
  <si>
    <t>&amp;H003B50</t>
  </si>
  <si>
    <t>128, 192, 0</t>
  </si>
  <si>
    <t>128, 192, 32</t>
  </si>
  <si>
    <t>128, 192, 64</t>
  </si>
  <si>
    <t>128, 192, 96</t>
  </si>
  <si>
    <t>128, 192, 128</t>
  </si>
  <si>
    <t>128, 192, 160</t>
  </si>
  <si>
    <t>128, 192, 192</t>
  </si>
  <si>
    <t>128, 192, 224</t>
  </si>
  <si>
    <t>128, 192, 255</t>
  </si>
  <si>
    <t>STE-JULIE</t>
  </si>
  <si>
    <t>CONGO</t>
  </si>
  <si>
    <t>0710Z</t>
  </si>
  <si>
    <t>Extraction de minerais de fer</t>
  </si>
  <si>
    <t>Agent / Agente d'entretien de la nature</t>
  </si>
  <si>
    <t>Légumes préparés et plats à base de légumes, frais et surgelés</t>
  </si>
  <si>
    <t>LOIRE ATLANTIQUE</t>
  </si>
  <si>
    <t>NANTES</t>
  </si>
  <si>
    <t>CS</t>
  </si>
  <si>
    <t>Vert de vessie</t>
  </si>
  <si>
    <t>&amp;H003BA6</t>
  </si>
  <si>
    <t>128, 224, 0</t>
  </si>
  <si>
    <t>128, 224, 32</t>
  </si>
  <si>
    <t>128, 224, 64</t>
  </si>
  <si>
    <t>128, 224, 96</t>
  </si>
  <si>
    <t>128, 224, 128</t>
  </si>
  <si>
    <t>128, 224, 160</t>
  </si>
  <si>
    <t>128, 224, 192</t>
  </si>
  <si>
    <t>128, 224, 224</t>
  </si>
  <si>
    <t>128, 224, 255</t>
  </si>
  <si>
    <t>VANNES</t>
  </si>
  <si>
    <t>LILLE</t>
  </si>
  <si>
    <t>MACON</t>
  </si>
  <si>
    <t>Conducteur / Conductrice de travaux forestiers</t>
  </si>
  <si>
    <t xml:space="preserve">Ouvrier forestier / Ouvrière forestière </t>
  </si>
  <si>
    <t>azerty</t>
  </si>
  <si>
    <t>344-772-538-00072</t>
  </si>
  <si>
    <t>524-986-361-00011</t>
  </si>
  <si>
    <t>333-722-155-00020</t>
  </si>
  <si>
    <t>422-273-409-00025</t>
  </si>
  <si>
    <t>409-065-406-00038</t>
  </si>
  <si>
    <t>316-466-937-00067</t>
  </si>
  <si>
    <t>327-327-037-00054</t>
  </si>
  <si>
    <t>411-434-384-00037</t>
  </si>
  <si>
    <t>854-800-745-01125</t>
  </si>
  <si>
    <t>434-403-689-00012</t>
  </si>
  <si>
    <t>450-707-047-00038</t>
  </si>
  <si>
    <t>514-020-197-00018</t>
  </si>
  <si>
    <t>398-149-187-00021</t>
  </si>
  <si>
    <t>316-807-015-00706</t>
  </si>
  <si>
    <t>421-253-899-00015</t>
  </si>
  <si>
    <t>440-068-666-00013</t>
  </si>
  <si>
    <t>773-801-204-00068</t>
  </si>
  <si>
    <t>301-420-469-00035</t>
  </si>
  <si>
    <t>572-141-885-02180</t>
  </si>
  <si>
    <t>FR-68-524-986-361</t>
  </si>
  <si>
    <t>FR-30-344-772-538</t>
  </si>
  <si>
    <t>FR-86-333-722-155</t>
  </si>
  <si>
    <t>FR-45-422-273-409</t>
  </si>
  <si>
    <t>FR-51-409-065-406</t>
  </si>
  <si>
    <t>FR-34-316-466-937</t>
  </si>
  <si>
    <t>FR-71-327-327-037</t>
  </si>
  <si>
    <t>FR-86-411-434-384</t>
  </si>
  <si>
    <t>FR-55-854-800-745</t>
  </si>
  <si>
    <t>FR-74-434-403-689</t>
  </si>
  <si>
    <t>FR-32-450-707-047</t>
  </si>
  <si>
    <t>FR-96-514-020-197</t>
  </si>
  <si>
    <t>FR-49-398-149-187</t>
  </si>
  <si>
    <t>FR-22-316-807-015</t>
  </si>
  <si>
    <t>FR-22-421-253-899</t>
  </si>
  <si>
    <t>FR-23-440-068-666</t>
  </si>
  <si>
    <t>FR-12-773-801-204</t>
  </si>
  <si>
    <t>FR-65-301-420-469</t>
  </si>
  <si>
    <t>FR-94-572-141-885</t>
  </si>
  <si>
    <t>ABC DESIGN</t>
  </si>
  <si>
    <t>ALEXANDRA</t>
  </si>
  <si>
    <t>AMI A LENGLART</t>
  </si>
  <si>
    <t>AMTICO INTERNATIONAL SA</t>
  </si>
  <si>
    <t>APICIUS</t>
  </si>
  <si>
    <t>ARRO</t>
  </si>
  <si>
    <t>ARTE FRANCE</t>
  </si>
  <si>
    <t>ARTEPY</t>
  </si>
  <si>
    <t>AXIMA SEITHA</t>
  </si>
  <si>
    <t>BALSAN SAS</t>
  </si>
  <si>
    <t>BALTYS</t>
  </si>
  <si>
    <t>BOIS ET CONCEPTS</t>
  </si>
  <si>
    <t>BRAGARD</t>
  </si>
  <si>
    <t>BRAKE FRANCE</t>
  </si>
  <si>
    <t>BRAVILOR FRANCE SAS</t>
  </si>
  <si>
    <t>CAA AGENCEMENT</t>
  </si>
  <si>
    <t>CASADISAGNE</t>
  </si>
  <si>
    <t>CASAMANCE &amp; CAMENGO</t>
  </si>
  <si>
    <t>CEDEO - DSC</t>
  </si>
  <si>
    <t>COLLINET SIEGES</t>
  </si>
  <si>
    <t>DAVIGEL SAS</t>
  </si>
  <si>
    <t>4 Place Du Pas De Saint Cloud</t>
  </si>
  <si>
    <t>92210</t>
  </si>
  <si>
    <t>ST CLOUD</t>
  </si>
  <si>
    <t>92 Rue Jouffroux D'Abbans</t>
  </si>
  <si>
    <t>75017</t>
  </si>
  <si>
    <t>PARIS 17</t>
  </si>
  <si>
    <t>15 Rue De La Tannerie</t>
  </si>
  <si>
    <t>44105</t>
  </si>
  <si>
    <t>NANTES CEDEX 4</t>
  </si>
  <si>
    <t>25 Rue De Sèvres</t>
  </si>
  <si>
    <t>27 Grande Rue</t>
  </si>
  <si>
    <t>POLIGNY</t>
  </si>
  <si>
    <t>16, Rue Du Ried</t>
  </si>
  <si>
    <t>WEYERSHEIM</t>
  </si>
  <si>
    <t>16 Place Du General De Gaulle</t>
  </si>
  <si>
    <t>Espace Entreprise Macon/loche</t>
  </si>
  <si>
    <t>1 Place Des Degres</t>
  </si>
  <si>
    <t>Usine Corbilly-arthon</t>
  </si>
  <si>
    <t>LE POINCONNET</t>
  </si>
  <si>
    <t>9, Rue Saillant</t>
  </si>
  <si>
    <t>VAULX EN VELIN</t>
  </si>
  <si>
    <t>15 Rue Henri De Parcevaux</t>
  </si>
  <si>
    <t>2 Rue Christophe Denis</t>
  </si>
  <si>
    <t>EPINAL CEDEX</t>
  </si>
  <si>
    <t>Les Jardins D'eole - Batiment Le Levan</t>
  </si>
  <si>
    <t>LIMONEST</t>
  </si>
  <si>
    <t>5  Rue Michel Carre</t>
  </si>
  <si>
    <t>ARGENTEUIL CEDEX</t>
  </si>
  <si>
    <t>14, Rue St Éloi</t>
  </si>
  <si>
    <t>ST LAURENT DE LA PLAINE</t>
  </si>
  <si>
    <t>Z.a Les Grandes Terres</t>
  </si>
  <si>
    <t>EYGALIERES</t>
  </si>
  <si>
    <t>2 Rue D'hem</t>
  </si>
  <si>
    <t>WILLEMS</t>
  </si>
  <si>
    <t>163 Rue De Paris</t>
  </si>
  <si>
    <t>BOBIGNY CEDEX</t>
  </si>
  <si>
    <t>4 Rue Du Moulin</t>
  </si>
  <si>
    <t>BAUDIGNECOURT</t>
  </si>
  <si>
    <t>Bp 41</t>
  </si>
  <si>
    <t>DIEPPE</t>
  </si>
  <si>
    <t>01 46 02 09 09</t>
  </si>
  <si>
    <t>01 48 16 27 83</t>
  </si>
  <si>
    <t>02 40 46 41 42</t>
  </si>
  <si>
    <t>01 55 38 95 70</t>
  </si>
  <si>
    <t>03 84 73 70 10</t>
  </si>
  <si>
    <t>03 88 68 13 14</t>
  </si>
  <si>
    <t>08 10 34 34 04</t>
  </si>
  <si>
    <t>03 85 29 11 74</t>
  </si>
  <si>
    <t>02 40 41 00 00</t>
  </si>
  <si>
    <t>02 54 29 78 33</t>
  </si>
  <si>
    <t>04 78 69 34 45</t>
  </si>
  <si>
    <t>02 97 42 77 53</t>
  </si>
  <si>
    <t>03 29 69 10 10</t>
  </si>
  <si>
    <t>04 78 66 38 00</t>
  </si>
  <si>
    <t>01 34 34 47 74</t>
  </si>
  <si>
    <t>02 41 74 37 77</t>
  </si>
  <si>
    <t>04 90 95 06 36</t>
  </si>
  <si>
    <t>03 20 61 72 22</t>
  </si>
  <si>
    <t>01 41 83 57 04</t>
  </si>
  <si>
    <t>03 29 89 61 06</t>
  </si>
  <si>
    <t>02 35 04 76 00</t>
  </si>
  <si>
    <t>e.bruzac@abcdesign-mobilier.fr</t>
  </si>
  <si>
    <t>sebastien.williams@alexandra.co.uk</t>
  </si>
  <si>
    <t>contact@lenglart.com</t>
  </si>
  <si>
    <t>marion.maraval@amtico.com</t>
  </si>
  <si>
    <t>remi.ohayon@apicius.com</t>
  </si>
  <si>
    <t>jma@arro-mobilier.fr</t>
  </si>
  <si>
    <t>contract.france@arte-international.com</t>
  </si>
  <si>
    <t>paris-sud@artepy.fr</t>
  </si>
  <si>
    <t>laurent.cottard@aximaseitha-gdfsuez.com</t>
  </si>
  <si>
    <t>corinne.boutard@balsan.com</t>
  </si>
  <si>
    <t>as.malatray@baltys.fr</t>
  </si>
  <si>
    <t>lneveu@boisetconcepts.com</t>
  </si>
  <si>
    <t>jerome.coutisson@bragard.fr</t>
  </si>
  <si>
    <t>jbguichard@brake-france.fr</t>
  </si>
  <si>
    <t>yvonne.diebolt@bravilor.com</t>
  </si>
  <si>
    <t>jp.louche@caa-agencement.fr</t>
  </si>
  <si>
    <t>contact@casadisagne.com</t>
  </si>
  <si>
    <t>e.volant@casamance.com</t>
  </si>
  <si>
    <t>jean-pierre.martinez@saint-gobain.com</t>
  </si>
  <si>
    <t>virginie@collinet-sieges.fr</t>
  </si>
  <si>
    <t>jean-pierre.vau@fr.nestle.com</t>
  </si>
  <si>
    <t>01 46 02 49 08</t>
  </si>
  <si>
    <t>01 48 16 27 85</t>
  </si>
  <si>
    <t>02 40 46 17 76</t>
  </si>
  <si>
    <t>01 55 38 95 71</t>
  </si>
  <si>
    <t>03 84 73 10 10</t>
  </si>
  <si>
    <t>03 88 68 10 56</t>
  </si>
  <si>
    <t>08 10 34 34 01</t>
  </si>
  <si>
    <t>03 85 34 63 28</t>
  </si>
  <si>
    <t>02 54 36 79 08</t>
  </si>
  <si>
    <t>04 72 76 29 14</t>
  </si>
  <si>
    <t>02 97 69 11 14</t>
  </si>
  <si>
    <t>03 29 35 10 15</t>
  </si>
  <si>
    <t>04 78 66 38 05</t>
  </si>
  <si>
    <t>01 34 34 47 75</t>
  </si>
  <si>
    <t>02 41 74 37 78</t>
  </si>
  <si>
    <t>04 90 95 17 97</t>
  </si>
  <si>
    <t>03 20 61 76 67</t>
  </si>
  <si>
    <t>01 41 83 57 57</t>
  </si>
  <si>
    <t>03 29 89 77 01</t>
  </si>
  <si>
    <t>02 35 84 71 46</t>
  </si>
  <si>
    <t>10</t>
  </si>
  <si>
    <t>12</t>
  </si>
  <si>
    <t>13</t>
  </si>
  <si>
    <t>15</t>
  </si>
  <si>
    <t>16</t>
  </si>
  <si>
    <t>17</t>
  </si>
  <si>
    <t>18</t>
  </si>
  <si>
    <t>20</t>
  </si>
  <si>
    <t>21</t>
  </si>
  <si>
    <t>NOM 20</t>
  </si>
  <si>
    <t>NOM 21</t>
  </si>
  <si>
    <t>Prénom 20</t>
  </si>
  <si>
    <t>Prénom 21</t>
  </si>
  <si>
    <t>Service 24</t>
  </si>
  <si>
    <t>Service 29</t>
  </si>
  <si>
    <t>C/F-00002</t>
  </si>
  <si>
    <t>P/A-00002</t>
  </si>
  <si>
    <t>C/P-00003</t>
  </si>
  <si>
    <t>P/A-00003</t>
  </si>
  <si>
    <t>C/P-00004</t>
  </si>
  <si>
    <t>P/A-00004</t>
  </si>
  <si>
    <t>P/A-00005</t>
  </si>
  <si>
    <t>FR86 486 120 116</t>
  </si>
  <si>
    <t>FR05 632 750 139 00016</t>
  </si>
  <si>
    <t>486-120-116-00018</t>
  </si>
  <si>
    <t>632-750-139-00016</t>
  </si>
  <si>
    <t>Emilie Bruzac</t>
  </si>
  <si>
    <t>Sebastien Williams</t>
  </si>
  <si>
    <t>Patricia Lenglart</t>
  </si>
  <si>
    <t>Marion MARAVAL</t>
  </si>
  <si>
    <t>Remi OHAYON</t>
  </si>
  <si>
    <t>Jean Marc MAGAND</t>
  </si>
  <si>
    <t>Hervé DURUPT</t>
  </si>
  <si>
    <t>Francoise ROMEAS</t>
  </si>
  <si>
    <t>Laurent COTTARD</t>
  </si>
  <si>
    <t>Corinne BOUTARD</t>
  </si>
  <si>
    <t>Anne-Sophie MALATRAY</t>
  </si>
  <si>
    <t>Laurent NEVEU</t>
  </si>
  <si>
    <t>Jerome COUTISSON</t>
  </si>
  <si>
    <t>Jean Baptiste DE MARLIVA</t>
  </si>
  <si>
    <t>Yvonne DIEBOLT</t>
  </si>
  <si>
    <t>Jean Pierre LOUCHE</t>
  </si>
  <si>
    <t>Christian SCELLES</t>
  </si>
  <si>
    <t>Edith VOLANT</t>
  </si>
  <si>
    <t>Jean Pierre MARTINEZ</t>
  </si>
  <si>
    <t>Virginie COLLINET</t>
  </si>
  <si>
    <t>Jean Pierre VAU</t>
  </si>
  <si>
    <t>INTITULE</t>
  </si>
  <si>
    <t>Formule</t>
  </si>
  <si>
    <t>30 jours</t>
  </si>
  <si>
    <t>30 jours fin de mois</t>
  </si>
  <si>
    <t>45 jours</t>
  </si>
  <si>
    <t>45 jours fin de mois</t>
  </si>
  <si>
    <t>45 jours et fin du mois</t>
  </si>
  <si>
    <t>60 jours</t>
  </si>
  <si>
    <t>A réception de facture</t>
  </si>
  <si>
    <t>Fin de mois</t>
  </si>
  <si>
    <t>Tdc 24</t>
  </si>
  <si>
    <t>Tdc 29</t>
  </si>
  <si>
    <t>Domiciliation 24</t>
  </si>
  <si>
    <t>Domiciliation 29</t>
  </si>
  <si>
    <t>P/A-00006</t>
  </si>
  <si>
    <t>ALLIANZ BANQUE</t>
  </si>
  <si>
    <t>AXA BANQUE</t>
  </si>
  <si>
    <t>B FOR BANK</t>
  </si>
  <si>
    <t>BANK OF AMERICA</t>
  </si>
  <si>
    <t>BANK OF CHINA</t>
  </si>
  <si>
    <t>BANK OF NEW YORK MELLON</t>
  </si>
  <si>
    <t>BANQUES POPULAIRES</t>
  </si>
  <si>
    <t>BARCLAYS</t>
  </si>
  <si>
    <t>BNP PARIBAS</t>
  </si>
  <si>
    <t>BOURSORAMA BANQUE</t>
  </si>
  <si>
    <t>CAISSES D’EPARGNE</t>
  </si>
  <si>
    <t>CITIZENS BANK</t>
  </si>
  <si>
    <t>COMMERZBANK</t>
  </si>
  <si>
    <t>CRÉDIT AGRICOLE</t>
  </si>
  <si>
    <t>CRÉDIT DU NORD</t>
  </si>
  <si>
    <t>CRÉDIT MUTUEL</t>
  </si>
  <si>
    <t>CREDIT SUISSE</t>
  </si>
  <si>
    <t>DEUTSCHE BANK</t>
  </si>
  <si>
    <t>DEXIA</t>
  </si>
  <si>
    <t>FORTUNÉO BANQUE</t>
  </si>
  <si>
    <t>GOLDMAN SACHS</t>
  </si>
  <si>
    <t>GROUPAMA</t>
  </si>
  <si>
    <t>GROUPAMABANQUE</t>
  </si>
  <si>
    <t>HSBC FRANCE</t>
  </si>
  <si>
    <t>ING DIRECT</t>
  </si>
  <si>
    <t>JP MORGAN CHASE</t>
  </si>
  <si>
    <t>LA BANQUE POSTALE</t>
  </si>
  <si>
    <t>LE CRÉDIT LYONNAIS</t>
  </si>
  <si>
    <t>LLOYDS BANKING GROUP</t>
  </si>
  <si>
    <t>MITSUBISHI UFJ FG</t>
  </si>
  <si>
    <t>MIZUHO FG</t>
  </si>
  <si>
    <t>MONABANQ</t>
  </si>
  <si>
    <t>MONTE PASCHI BANQUE</t>
  </si>
  <si>
    <t>MORGAN STANLEY</t>
  </si>
  <si>
    <t>NORDEA</t>
  </si>
  <si>
    <t>ROYAL BANK OF SCOTLAND</t>
  </si>
  <si>
    <t>SANTANDER</t>
  </si>
  <si>
    <t>SOCIÉTÉ GÉNÉRALE</t>
  </si>
  <si>
    <t>STATE STREET</t>
  </si>
  <si>
    <t>SUMITOMO MITSUI FG</t>
  </si>
  <si>
    <t>UNICREDIT</t>
  </si>
  <si>
    <t>WELLS FARGO</t>
  </si>
  <si>
    <t>A11</t>
  </si>
  <si>
    <t>A111</t>
  </si>
  <si>
    <t>A12</t>
  </si>
  <si>
    <t>A121</t>
  </si>
  <si>
    <t>A122</t>
  </si>
  <si>
    <t>Lbl_1</t>
  </si>
  <si>
    <t>Lbl_2</t>
  </si>
  <si>
    <t>Lbl_11</t>
  </si>
  <si>
    <t>Lbl_9</t>
  </si>
  <si>
    <t>Lbl_8</t>
  </si>
  <si>
    <t>Lbl_7</t>
  </si>
  <si>
    <t>Lbl_6</t>
  </si>
  <si>
    <t>Lbl_5</t>
  </si>
  <si>
    <t>Lbl_4</t>
  </si>
  <si>
    <t>Lbl_3</t>
  </si>
  <si>
    <t>Lbl_24</t>
  </si>
  <si>
    <t>Lbl_23</t>
  </si>
  <si>
    <t>Lbl_10</t>
  </si>
  <si>
    <t>Lbl_14</t>
  </si>
  <si>
    <t>Lbl_12</t>
  </si>
  <si>
    <t>Lbl_22</t>
  </si>
  <si>
    <t>LstB_Referentiel</t>
  </si>
  <si>
    <t>TxtB_Recherche_Nom</t>
  </si>
  <si>
    <t>TxtB_Recherche_Prenom</t>
  </si>
  <si>
    <t>TxtB_Recherche_Entreprise</t>
  </si>
  <si>
    <t>TxtB_Recherche_Activite</t>
  </si>
  <si>
    <t>CmbB_Recherche_Groupe</t>
  </si>
  <si>
    <t>CmbB_Groupe_Nom</t>
  </si>
  <si>
    <t>TxtB_Numero2</t>
  </si>
  <si>
    <t>TxtB_Numero3</t>
  </si>
  <si>
    <t>TxtB_Numero4</t>
  </si>
  <si>
    <t>TxtB_Numero9</t>
  </si>
  <si>
    <t>TxtB_Numero5</t>
  </si>
  <si>
    <t>TxtB_Numero7</t>
  </si>
  <si>
    <t>TxtB_Numero6</t>
  </si>
  <si>
    <t>Lbl_18</t>
  </si>
  <si>
    <t>Lbl_16</t>
  </si>
  <si>
    <t>Lbl_15</t>
  </si>
  <si>
    <t>Lbl_17</t>
  </si>
  <si>
    <t>Lbl_21</t>
  </si>
  <si>
    <t>Lbl_19</t>
  </si>
  <si>
    <t>TxtB_Numero12</t>
  </si>
  <si>
    <t>TxtB_Numero10</t>
  </si>
  <si>
    <t>TxtB_Numero13</t>
  </si>
  <si>
    <t>TxtB_Numero14</t>
  </si>
  <si>
    <t>TxtB_Numero16</t>
  </si>
  <si>
    <t>TxtB_Numero17</t>
  </si>
  <si>
    <t>Lbl_Fond_1</t>
  </si>
  <si>
    <t>Lbl_Fond_2</t>
  </si>
  <si>
    <t>Lbl_Fond_3</t>
  </si>
  <si>
    <t>Lbl_Fond_4</t>
  </si>
  <si>
    <t>Lbl_Fond_5</t>
  </si>
  <si>
    <t>Lbl_Commentaires1</t>
  </si>
  <si>
    <t>Lbl_Fond_7</t>
  </si>
  <si>
    <t>TxtB_Recherche_Telephone</t>
  </si>
  <si>
    <t>CmbB_Code_Postal_Domicile</t>
  </si>
  <si>
    <t>CmbB_Ville_Domicile</t>
  </si>
  <si>
    <t>CmbB_Pays_Domicile</t>
  </si>
  <si>
    <t>CmbB_Code_Postal_Bureau</t>
  </si>
  <si>
    <t>CmbB_Ville_Bureau</t>
  </si>
  <si>
    <t>CmbB_Pays_Bureau</t>
  </si>
  <si>
    <t>TxtB_Numero15</t>
  </si>
  <si>
    <t>Lbl_25</t>
  </si>
  <si>
    <t>Lbl_26</t>
  </si>
  <si>
    <t>TxtB_Numero20</t>
  </si>
  <si>
    <t>Lbl_29</t>
  </si>
  <si>
    <t>TxtB_Numero19</t>
  </si>
  <si>
    <t>Lbl_28</t>
  </si>
  <si>
    <t>TxtB_Numero18</t>
  </si>
  <si>
    <t>Lbl_27</t>
  </si>
  <si>
    <t>TxtB_Numero23</t>
  </si>
  <si>
    <t>Lbl_32</t>
  </si>
  <si>
    <t>TxtB_Numero22</t>
  </si>
  <si>
    <t>Lbl_31</t>
  </si>
  <si>
    <t>TxtB_Numero21</t>
  </si>
  <si>
    <t>Lbl_30</t>
  </si>
  <si>
    <t>Lbl_13</t>
  </si>
  <si>
    <t>TxtB_Numero8</t>
  </si>
  <si>
    <t>Lbl_20</t>
  </si>
  <si>
    <t>TxtB_Numero11</t>
  </si>
  <si>
    <t>TxtB_Numero27</t>
  </si>
  <si>
    <t>TxtB_Numero28</t>
  </si>
  <si>
    <t>TxtB_Numero29</t>
  </si>
  <si>
    <t>TxtB_Numero30</t>
  </si>
  <si>
    <t>TxtB_Numero31</t>
  </si>
  <si>
    <t>CmbB_Statut</t>
  </si>
  <si>
    <t>CmbB_Type_Contrat</t>
  </si>
  <si>
    <t>CmbB_Banque</t>
  </si>
  <si>
    <t>TxtB_Numero32</t>
  </si>
  <si>
    <t>TxtB_Numero33</t>
  </si>
  <si>
    <t>TxtB_Numero34</t>
  </si>
  <si>
    <t>Lbl_Fond_8</t>
  </si>
  <si>
    <t>TxtB_Numero35</t>
  </si>
  <si>
    <t>CmbB_Coefficient</t>
  </si>
  <si>
    <t>CmbB_Groupe_Travail</t>
  </si>
  <si>
    <t>TxtB_Numero36</t>
  </si>
  <si>
    <t>TxtB_Numero37</t>
  </si>
  <si>
    <t>Lbl_Fond_9</t>
  </si>
  <si>
    <t>Lbl_37</t>
  </si>
  <si>
    <t>Lbl_38</t>
  </si>
  <si>
    <t>Lbl_39</t>
  </si>
  <si>
    <t>Lbl_40</t>
  </si>
  <si>
    <t>Lbl_41</t>
  </si>
  <si>
    <t>Lbl_42</t>
  </si>
  <si>
    <t>Lbl_43</t>
  </si>
  <si>
    <t>Lbl_44</t>
  </si>
  <si>
    <t>Lbl_45</t>
  </si>
  <si>
    <t>Lbl_46</t>
  </si>
  <si>
    <t>Lbl_Date1</t>
  </si>
  <si>
    <t>Lbl_47</t>
  </si>
  <si>
    <t>Lbl_48</t>
  </si>
  <si>
    <t>Lbl_49</t>
  </si>
  <si>
    <t>Lbl_50</t>
  </si>
  <si>
    <t>Lbl_51</t>
  </si>
  <si>
    <t>Lbl_Date2</t>
  </si>
  <si>
    <t>CmbB_Civilite</t>
  </si>
  <si>
    <t>Lbl_Fond_6</t>
  </si>
  <si>
    <t>TxtB_Numero26</t>
  </si>
  <si>
    <t>TxtB_Numero24</t>
  </si>
  <si>
    <t>TxtB_Numero25</t>
  </si>
  <si>
    <t>Lbl_33</t>
  </si>
  <si>
    <t>Lbl_34</t>
  </si>
  <si>
    <t>Lbl_35</t>
  </si>
  <si>
    <t>Lbl_36</t>
  </si>
  <si>
    <t>Lbl_52</t>
  </si>
  <si>
    <t>Lbl_Date3</t>
  </si>
  <si>
    <t>Lbl_Format_1</t>
  </si>
  <si>
    <t>CmbB_Code_APE</t>
  </si>
  <si>
    <t>Lbl_53</t>
  </si>
  <si>
    <t>Lbl_Fond_10</t>
  </si>
  <si>
    <t>Lbl_Fond_11</t>
  </si>
  <si>
    <t>Lbl_Ligne</t>
  </si>
  <si>
    <t>CmdB_Quitter</t>
  </si>
  <si>
    <t>CmbB_Poste</t>
  </si>
  <si>
    <t>CmbB_CodeClient</t>
  </si>
  <si>
    <t>CmbB_Activite</t>
  </si>
  <si>
    <t>CmdB_Premier</t>
  </si>
  <si>
    <t>CmdB_Precedent</t>
  </si>
  <si>
    <t>CmdB_Suivant</t>
  </si>
  <si>
    <t>CmdB_Dernier</t>
  </si>
  <si>
    <t>Frm1_Enfant</t>
  </si>
  <si>
    <t>Lbl_Date5</t>
  </si>
  <si>
    <t>Lbl_55</t>
  </si>
  <si>
    <t>TxtB_Numero39</t>
  </si>
  <si>
    <t>Lbl_54</t>
  </si>
  <si>
    <t>TxtB_Numero38</t>
  </si>
  <si>
    <t>Frm2_Enfant</t>
  </si>
  <si>
    <t>Lbl_Date6</t>
  </si>
  <si>
    <t>Lbl_57</t>
  </si>
  <si>
    <t>TxtB_Numero41</t>
  </si>
  <si>
    <t>Lbl_56</t>
  </si>
  <si>
    <t>TxtB_Numero40</t>
  </si>
  <si>
    <t>Lbl_Fond_12</t>
  </si>
  <si>
    <t>Lbl_Fond_13</t>
  </si>
  <si>
    <t>WebBrowser1</t>
  </si>
  <si>
    <t>Lbl_Fond_14</t>
  </si>
  <si>
    <t>Image2</t>
  </si>
  <si>
    <t>Lbl_Recherche</t>
  </si>
  <si>
    <t>Lbl_Bureau2</t>
  </si>
  <si>
    <t>Lbl_Bureau1</t>
  </si>
  <si>
    <t>Lbl_Domicile1</t>
  </si>
  <si>
    <t>Lbl_Mail</t>
  </si>
  <si>
    <t>Lbl_Commentaires2</t>
  </si>
  <si>
    <t>Lbl_Domicile2</t>
  </si>
  <si>
    <t>Lbl_Image1</t>
  </si>
  <si>
    <t>Lbl_Image2</t>
  </si>
  <si>
    <t>Lbl_Mail1</t>
  </si>
  <si>
    <t>Lbl_Mail2</t>
  </si>
  <si>
    <t>Lbl_Mail3</t>
  </si>
  <si>
    <t>TxtB_Chemin</t>
  </si>
  <si>
    <t>TxtB_Images</t>
  </si>
  <si>
    <t>TxtB1</t>
  </si>
  <si>
    <t>Lbl_Recherche_Mail</t>
  </si>
  <si>
    <t>Lbl_Recherche_Telephone</t>
  </si>
  <si>
    <t>Lbl_Recherche_Activite</t>
  </si>
  <si>
    <t>Lbl_Recherche_Entreprise</t>
  </si>
  <si>
    <t>Lbl_Recherche_Prenom</t>
  </si>
  <si>
    <t>Lbl_Recherche_Nom</t>
  </si>
  <si>
    <t>Lbl_Recherche_Groupe</t>
  </si>
  <si>
    <t>Lbl_Fond_16</t>
  </si>
  <si>
    <t>Lbl_Recherche2</t>
  </si>
  <si>
    <t>TxtB_Date1</t>
  </si>
  <si>
    <t>TxtB_Date2</t>
  </si>
  <si>
    <t>CmdB_Date2</t>
  </si>
  <si>
    <t>CmdB_Date1</t>
  </si>
  <si>
    <t>CmdB_Date3</t>
  </si>
  <si>
    <t>TxtB_Date3</t>
  </si>
  <si>
    <t>CmdB_Date4</t>
  </si>
  <si>
    <t>TxtB_Date4</t>
  </si>
  <si>
    <t>CmdB_Date5</t>
  </si>
  <si>
    <t>TxtB_Date5</t>
  </si>
  <si>
    <t>CmdB_Date6</t>
  </si>
  <si>
    <t>TxtB_Date6</t>
  </si>
  <si>
    <t>Lbl_Date4</t>
  </si>
  <si>
    <t>MonthView1</t>
  </si>
  <si>
    <t>CmdB_Ouvrir_Image</t>
  </si>
  <si>
    <t>Frm3_Enfant</t>
  </si>
  <si>
    <t>Lbl_Date7</t>
  </si>
  <si>
    <t>Lbl_59</t>
  </si>
  <si>
    <t>TxtB_Numero43</t>
  </si>
  <si>
    <t>Lbl_58</t>
  </si>
  <si>
    <t>TxtB_Numero42</t>
  </si>
  <si>
    <t>TxtB_Date7</t>
  </si>
  <si>
    <t>CmdB_Date7</t>
  </si>
  <si>
    <t>CmdB_Fermer</t>
  </si>
  <si>
    <t>TxtB_Numero1</t>
  </si>
  <si>
    <t>Image1</t>
  </si>
  <si>
    <t>Lbl_Groupe</t>
  </si>
  <si>
    <t>Lbl_Telechargement</t>
  </si>
  <si>
    <t>Lbl_MthV</t>
  </si>
  <si>
    <t>CmdB_Effacer</t>
  </si>
  <si>
    <t>CmdB_Ecrire</t>
  </si>
  <si>
    <t>CmdB_Impression</t>
  </si>
  <si>
    <t>CmdB_Supprimer</t>
  </si>
  <si>
    <t>CmdB_Modifier</t>
  </si>
  <si>
    <t>CmdB_Nouveau</t>
  </si>
  <si>
    <t>Lbl_Fond_15</t>
  </si>
  <si>
    <t>Lbl_Decoration_1</t>
  </si>
  <si>
    <t>Lbl_Decoration_2</t>
  </si>
  <si>
    <t>Lbl_Decoration_3</t>
  </si>
  <si>
    <t>Frm4_Webrowser</t>
  </si>
  <si>
    <t>Lbl_Chemin</t>
  </si>
  <si>
    <t>=Images!D:D</t>
  </si>
  <si>
    <t>=Images!E:E</t>
  </si>
  <si>
    <t>=Listing!H:H</t>
  </si>
  <si>
    <t>=Listing!C:C</t>
  </si>
  <si>
    <t>=Listing!N:N</t>
  </si>
  <si>
    <t>=Listing!J:J</t>
  </si>
  <si>
    <t>=Listing!P:P</t>
  </si>
  <si>
    <t>=Listing!L:L</t>
  </si>
  <si>
    <t>=Listing!O:O</t>
  </si>
  <si>
    <t>=Listing!K:K</t>
  </si>
  <si>
    <t>=Listing!D:D</t>
  </si>
  <si>
    <t>=Listing!E:E</t>
  </si>
  <si>
    <t>=Listing!M:M</t>
  </si>
  <si>
    <t>=Listing!I:I</t>
  </si>
  <si>
    <t>=Listing!G:G</t>
  </si>
  <si>
    <t>=Listing!F:F</t>
  </si>
  <si>
    <t>=Listing!AG:AG</t>
  </si>
  <si>
    <t>=Listing!Q:Q</t>
  </si>
  <si>
    <t>=Listing!T:T</t>
  </si>
  <si>
    <t>=Listing!X:X</t>
  </si>
  <si>
    <t>=Listing!Y:Y</t>
  </si>
  <si>
    <t>=Listing!S:S</t>
  </si>
  <si>
    <t>=Listing!R:R</t>
  </si>
  <si>
    <t>=Listing!U:U</t>
  </si>
  <si>
    <t>=Listing!V:V</t>
  </si>
  <si>
    <t>=Listing!AF:AF</t>
  </si>
  <si>
    <t>=Listing!AD:AD</t>
  </si>
  <si>
    <t>=Listing!AA:AA</t>
  </si>
  <si>
    <t>=Listing!Z:Z</t>
  </si>
  <si>
    <t>=Listing!W:W</t>
  </si>
  <si>
    <t>=Listing!AB:AB</t>
  </si>
  <si>
    <t>=Listing!AC:AC</t>
  </si>
  <si>
    <t>=Listing!AE:AE</t>
  </si>
  <si>
    <t>=Listing!AH:AH</t>
  </si>
  <si>
    <t>=Listing!AI:AI</t>
  </si>
  <si>
    <t>=Listing!AK:AK</t>
  </si>
  <si>
    <t>=Listing!AL:AL</t>
  </si>
  <si>
    <t>=Listing!AN:AN</t>
  </si>
  <si>
    <t>=Listing!AO:AO</t>
  </si>
  <si>
    <t>=Listing!AP:AP</t>
  </si>
  <si>
    <t>=Listing!AM:AM</t>
  </si>
  <si>
    <t>=Listing!AJ:AJ</t>
  </si>
  <si>
    <t>=Listing!AQ:AQ</t>
  </si>
  <si>
    <t>=Listing!AR:AR</t>
  </si>
  <si>
    <t>=Listing!AT:AT</t>
  </si>
  <si>
    <t>=Listing!AS:AS</t>
  </si>
  <si>
    <t>=Listing!AU:AU</t>
  </si>
  <si>
    <t>=Listing!AY:AY</t>
  </si>
  <si>
    <t>=Listing!BA:BA</t>
  </si>
  <si>
    <t>=Listing!AZ:AZ</t>
  </si>
  <si>
    <t>=Listing!AW:AW</t>
  </si>
  <si>
    <t>=Listing!AX:AX</t>
  </si>
  <si>
    <t>=Listing!BB:BB</t>
  </si>
  <si>
    <t>=Listing!AV:AV</t>
  </si>
  <si>
    <t>=Listing!BF:BF</t>
  </si>
  <si>
    <t>=Listing!BO:BO</t>
  </si>
  <si>
    <t>=Listing!BH:BH</t>
  </si>
  <si>
    <t>=Listing!BK:BK</t>
  </si>
  <si>
    <t>=Listing!BI:BI</t>
  </si>
  <si>
    <t>=Listing!BN:BN</t>
  </si>
  <si>
    <t>=Listing!BL:BL</t>
  </si>
  <si>
    <t>=Listing!BG:BG</t>
  </si>
  <si>
    <t>=Listing!BC:BC</t>
  </si>
  <si>
    <t>=Listing!BD:BD</t>
  </si>
  <si>
    <t>=Listing!BE:BE</t>
  </si>
  <si>
    <t>=Listing!BR:BR</t>
  </si>
  <si>
    <t>=Listing!BJ:BJ</t>
  </si>
  <si>
    <t>=Listing!BM:BM</t>
  </si>
  <si>
    <t>=Listing!BP:BP</t>
  </si>
  <si>
    <t>=Listing!BQ:BQ</t>
  </si>
  <si>
    <t>=Listing!A:A</t>
  </si>
  <si>
    <t>=Listing!B:B</t>
  </si>
  <si>
    <t>=TxtB_Date</t>
  </si>
  <si>
    <t>=LstB_Referentiel</t>
  </si>
  <si>
    <t>=Aujourd'hui</t>
  </si>
  <si>
    <t>=Filtre</t>
  </si>
  <si>
    <t>=TxtB_Chemin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</si>
</sst>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000"/>
    <numFmt numFmtId="167" formatCode="00000"/>
    <numFmt numFmtId="168" formatCode="_-* #,##0.00\ [$€-40C]_-;\-* #,##0.00\ [$€-40C]_-;_-* &quot;-&quot;??\ [$€-40C]_-;_-@_-"/>
    <numFmt numFmtId="169" formatCode="_-* #,##0\ _€_-;\-* #,##0\ _€_-;_-* &quot;-&quot;??\ _€_-;_-@_-"/>
    <numFmt numFmtId="170" formatCode="00"/>
    <numFmt numFmtId="171" formatCode="#,##0\ \K\g"/>
    <numFmt numFmtId="172" formatCode="_(* #,##0_);_(* \(#,##0\);_(* &quot;-&quot;??_);_(@_)"/>
    <numFmt numFmtId="173" formatCode="dd\-mm\-yyyy;@"/>
  </numFmts>
  <fonts count="3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11"/>
      <color theme="1" tint="0.249977111117893"/>
      <name val="Calibri"/>
      <family val="2"/>
    </font>
    <font>
      <sz val="11"/>
      <color theme="1" tint="0.249977111117893"/>
      <name val="Calibri"/>
      <family val="2"/>
    </font>
    <font>
      <b/>
      <sz val="11"/>
      <color rgb="FF40404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8080"/>
      <name val="Calibri"/>
      <family val="2"/>
      <scheme val="minor"/>
    </font>
    <font>
      <b/>
      <sz val="11"/>
      <color rgb="FF0070C0"/>
      <name val="Calibri"/>
      <family val="2"/>
    </font>
    <font>
      <sz val="11"/>
      <color rgb="FF0070C0"/>
      <name val="Calibri"/>
      <family val="2"/>
    </font>
    <font>
      <sz val="11"/>
      <color rgb="FF0070C0"/>
      <name val="Calibri"/>
      <family val="2"/>
      <scheme val="minor"/>
    </font>
    <font>
      <b/>
      <i/>
      <sz val="11"/>
      <color theme="1" tint="0.249977111117893"/>
      <name val="Calibri"/>
      <family val="2"/>
    </font>
    <font>
      <i/>
      <sz val="11"/>
      <color theme="1" tint="0.249977111117893"/>
      <name val="Calibri"/>
      <family val="2"/>
      <scheme val="minor"/>
    </font>
    <font>
      <i/>
      <sz val="11"/>
      <color theme="1" tint="0.249977111117893"/>
      <name val="Calibri"/>
      <family val="2"/>
    </font>
    <font>
      <b/>
      <sz val="11"/>
      <color rgb="FF404040"/>
      <name val="Calibri"/>
      <family val="2"/>
    </font>
    <font>
      <sz val="11"/>
      <color rgb="FF404040"/>
      <name val="Calibri"/>
      <family val="2"/>
    </font>
    <font>
      <sz val="11"/>
      <color rgb="FF404040"/>
      <name val="Calibri"/>
      <family val="2"/>
      <scheme val="minor"/>
    </font>
    <font>
      <sz val="8"/>
      <color rgb="FF000000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Spinnaker"/>
      <family val="2"/>
    </font>
    <font>
      <b/>
      <i/>
      <sz val="11"/>
      <color theme="1" tint="0.249977111117893"/>
      <name val="Calibri"/>
      <family val="2"/>
      <scheme val="minor"/>
    </font>
    <font>
      <sz val="10"/>
      <name val="Arial"/>
      <family val="2"/>
    </font>
    <font>
      <sz val="11"/>
      <color theme="1"/>
      <name val="Courier New"/>
      <family val="3"/>
    </font>
    <font>
      <b/>
      <sz val="11"/>
      <color rgb="FF03224C"/>
      <name val="Calibri"/>
      <family val="2"/>
      <scheme val="minor"/>
    </font>
    <font>
      <sz val="11"/>
      <color theme="0"/>
      <name val="Courier New"/>
      <family val="3"/>
    </font>
    <font>
      <b/>
      <sz val="11"/>
      <color rgb="FF03224C"/>
      <name val="Courier New"/>
      <family val="3"/>
    </font>
    <font>
      <sz val="11"/>
      <color rgb="FF03224C"/>
      <name val="Calibri"/>
      <family val="2"/>
      <scheme val="minor"/>
    </font>
    <font>
      <sz val="11"/>
      <color rgb="FFFFFFFF"/>
      <name val="Calibri"/>
      <family val="2"/>
    </font>
    <font>
      <sz val="10"/>
      <color theme="1"/>
      <name val="Spinnaker"/>
      <family val="2"/>
    </font>
    <font>
      <sz val="11"/>
      <color rgb="FF444444"/>
      <name val="Calibri"/>
      <family val="2"/>
    </font>
    <font>
      <i/>
      <sz val="12"/>
      <color rgb="FF40404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ourier New"/>
      <family val="3"/>
    </font>
  </fonts>
  <fills count="49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6666"/>
        <bgColor indexed="64"/>
      </patternFill>
    </fill>
    <fill>
      <patternFill patternType="solid">
        <fgColor rgb="FF006666"/>
        <bgColor theme="8" tint="0.3999145481734672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E0FFE0"/>
        <bgColor indexed="64"/>
      </patternFill>
    </fill>
    <fill>
      <patternFill patternType="solid">
        <fgColor rgb="FF000020"/>
        <bgColor indexed="64"/>
      </patternFill>
    </fill>
    <fill>
      <patternFill patternType="solid">
        <fgColor rgb="FF000040"/>
        <bgColor indexed="64"/>
      </patternFill>
    </fill>
    <fill>
      <patternFill patternType="solid">
        <fgColor rgb="FF000060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rgb="FF0000A0"/>
        <bgColor indexed="64"/>
      </patternFill>
    </fill>
    <fill>
      <patternFill patternType="solid">
        <fgColor rgb="FF0000C0"/>
        <bgColor indexed="64"/>
      </patternFill>
    </fill>
    <fill>
      <patternFill patternType="solid">
        <fgColor rgb="FF0000E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0010"/>
        <bgColor indexed="64"/>
      </patternFill>
    </fill>
    <fill>
      <patternFill patternType="solid">
        <fgColor rgb="FF3B0000"/>
        <bgColor indexed="64"/>
      </patternFill>
    </fill>
    <fill>
      <patternFill patternType="solid">
        <fgColor rgb="FF002000"/>
        <bgColor indexed="64"/>
      </patternFill>
    </fill>
    <fill>
      <patternFill patternType="solid">
        <fgColor rgb="FF002020"/>
        <bgColor indexed="64"/>
      </patternFill>
    </fill>
    <fill>
      <patternFill patternType="solid">
        <fgColor rgb="FF002040"/>
        <bgColor indexed="64"/>
      </patternFill>
    </fill>
    <fill>
      <patternFill patternType="solid">
        <fgColor rgb="FF002080"/>
        <bgColor indexed="64"/>
      </patternFill>
    </fill>
    <fill>
      <patternFill patternType="solid">
        <fgColor rgb="FF0020A0"/>
        <bgColor indexed="64"/>
      </patternFill>
    </fill>
    <fill>
      <patternFill patternType="solid">
        <fgColor rgb="FF0020C0"/>
        <bgColor indexed="64"/>
      </patternFill>
    </fill>
    <fill>
      <patternFill patternType="solid">
        <fgColor rgb="FF0020E0"/>
        <bgColor indexed="64"/>
      </patternFill>
    </fill>
    <fill>
      <patternFill patternType="solid">
        <fgColor rgb="FF0020FF"/>
        <bgColor indexed="64"/>
      </patternFill>
    </fill>
    <fill>
      <patternFill patternType="solid">
        <fgColor rgb="FF600000"/>
        <bgColor indexed="64"/>
      </patternFill>
    </fill>
    <fill>
      <patternFill patternType="solid">
        <fgColor rgb="FF004000"/>
        <bgColor indexed="64"/>
      </patternFill>
    </fill>
    <fill>
      <patternFill patternType="solid">
        <fgColor rgb="FF004020"/>
        <bgColor indexed="64"/>
      </patternFill>
    </fill>
    <fill>
      <patternFill patternType="solid">
        <fgColor rgb="FF004040"/>
        <bgColor indexed="64"/>
      </patternFill>
    </fill>
    <fill>
      <patternFill patternType="solid">
        <fgColor rgb="FF004060"/>
        <bgColor indexed="64"/>
      </patternFill>
    </fill>
    <fill>
      <patternFill patternType="solid">
        <fgColor rgb="FF004080"/>
        <bgColor indexed="64"/>
      </patternFill>
    </fill>
    <fill>
      <patternFill patternType="solid">
        <fgColor rgb="FF0040A0"/>
        <bgColor indexed="64"/>
      </patternFill>
    </fill>
    <fill>
      <patternFill patternType="solid">
        <fgColor rgb="FF0040C0"/>
        <bgColor indexed="64"/>
      </patternFill>
    </fill>
    <fill>
      <patternFill patternType="solid">
        <fgColor rgb="FF0040E0"/>
        <bgColor indexed="64"/>
      </patternFill>
    </fill>
    <fill>
      <patternFill patternType="solid">
        <fgColor rgb="FF0040FF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rgb="FF780000"/>
        <bgColor indexed="64"/>
      </patternFill>
    </fill>
    <fill>
      <patternFill patternType="solid">
        <fgColor rgb="FF006000"/>
        <bgColor indexed="64"/>
      </patternFill>
    </fill>
    <fill>
      <patternFill patternType="solid">
        <fgColor rgb="FF006020"/>
        <bgColor indexed="64"/>
      </patternFill>
    </fill>
    <fill>
      <patternFill patternType="solid">
        <fgColor rgb="FF006040"/>
        <bgColor indexed="64"/>
      </patternFill>
    </fill>
    <fill>
      <patternFill patternType="solid">
        <fgColor rgb="FF006060"/>
        <bgColor indexed="64"/>
      </patternFill>
    </fill>
    <fill>
      <patternFill patternType="solid">
        <fgColor rgb="FF006080"/>
        <bgColor indexed="64"/>
      </patternFill>
    </fill>
    <fill>
      <patternFill patternType="solid">
        <fgColor rgb="FF0060A0"/>
        <bgColor indexed="64"/>
      </patternFill>
    </fill>
    <fill>
      <patternFill patternType="solid">
        <fgColor rgb="FF0060C0"/>
        <bgColor indexed="64"/>
      </patternFill>
    </fill>
    <fill>
      <patternFill patternType="solid">
        <fgColor rgb="FF0060E0"/>
        <bgColor indexed="64"/>
      </patternFill>
    </fill>
    <fill>
      <patternFill patternType="solid">
        <fgColor rgb="FF0060FF"/>
        <bgColor indexed="64"/>
      </patternFill>
    </fill>
    <fill>
      <patternFill patternType="solid">
        <fgColor rgb="FF003399"/>
        <bgColor indexed="64"/>
      </patternFill>
    </fill>
    <fill>
      <patternFill patternType="solid">
        <fgColor rgb="FF8004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008020"/>
        <bgColor indexed="64"/>
      </patternFill>
    </fill>
    <fill>
      <patternFill patternType="solid">
        <fgColor rgb="FF008040"/>
        <bgColor indexed="64"/>
      </patternFill>
    </fill>
    <fill>
      <patternFill patternType="solid">
        <fgColor rgb="FF008060"/>
        <bgColor indexed="64"/>
      </patternFill>
    </fill>
    <fill>
      <patternFill patternType="solid">
        <fgColor rgb="FF0080A0"/>
        <bgColor indexed="64"/>
      </patternFill>
    </fill>
    <fill>
      <patternFill patternType="solid">
        <fgColor rgb="FF0080C0"/>
        <bgColor indexed="64"/>
      </patternFill>
    </fill>
    <fill>
      <patternFill patternType="solid">
        <fgColor rgb="FF0080E0"/>
        <bgColor indexed="64"/>
      </patternFill>
    </fill>
    <fill>
      <patternFill patternType="solid">
        <fgColor rgb="FF0080FF"/>
        <bgColor indexed="64"/>
      </patternFill>
    </fill>
    <fill>
      <patternFill patternType="solid">
        <fgColor rgb="FF00561B"/>
        <bgColor indexed="64"/>
      </patternFill>
    </fill>
    <fill>
      <patternFill patternType="solid">
        <fgColor rgb="FF570900"/>
        <bgColor indexed="64"/>
      </patternFill>
    </fill>
    <fill>
      <patternFill patternType="solid">
        <fgColor rgb="FF00A000"/>
        <bgColor indexed="64"/>
      </patternFill>
    </fill>
    <fill>
      <patternFill patternType="solid">
        <fgColor rgb="FF00A020"/>
        <bgColor indexed="64"/>
      </patternFill>
    </fill>
    <fill>
      <patternFill patternType="solid">
        <fgColor rgb="FF00A040"/>
        <bgColor indexed="64"/>
      </patternFill>
    </fill>
    <fill>
      <patternFill patternType="solid">
        <fgColor rgb="FF00A060"/>
        <bgColor indexed="64"/>
      </patternFill>
    </fill>
    <fill>
      <patternFill patternType="solid">
        <fgColor rgb="FF00A080"/>
        <bgColor indexed="64"/>
      </patternFill>
    </fill>
    <fill>
      <patternFill patternType="solid">
        <fgColor rgb="FF00A0A0"/>
        <bgColor indexed="64"/>
      </patternFill>
    </fill>
    <fill>
      <patternFill patternType="solid">
        <fgColor rgb="FF00A0C0"/>
        <bgColor indexed="64"/>
      </patternFill>
    </fill>
    <fill>
      <patternFill patternType="solid">
        <fgColor rgb="FF00A0E0"/>
        <bgColor indexed="64"/>
      </patternFill>
    </fill>
    <fill>
      <patternFill patternType="solid">
        <fgColor rgb="FF00A0FF"/>
        <bgColor indexed="64"/>
      </patternFill>
    </fill>
    <fill>
      <patternFill patternType="solid">
        <fgColor rgb="FF008E8E"/>
        <bgColor indexed="64"/>
      </patternFill>
    </fill>
    <fill>
      <patternFill patternType="solid">
        <fgColor rgb="FF660900"/>
        <bgColor indexed="64"/>
      </patternFill>
    </fill>
    <fill>
      <patternFill patternType="solid">
        <fgColor rgb="FF00C000"/>
        <bgColor indexed="64"/>
      </patternFill>
    </fill>
    <fill>
      <patternFill patternType="solid">
        <fgColor rgb="FF00C020"/>
        <bgColor indexed="64"/>
      </patternFill>
    </fill>
    <fill>
      <patternFill patternType="solid">
        <fgColor rgb="FF00C040"/>
        <bgColor indexed="64"/>
      </patternFill>
    </fill>
    <fill>
      <patternFill patternType="solid">
        <fgColor rgb="FF00C060"/>
        <bgColor indexed="64"/>
      </patternFill>
    </fill>
    <fill>
      <patternFill patternType="solid">
        <fgColor rgb="FF00C080"/>
        <bgColor indexed="64"/>
      </patternFill>
    </fill>
    <fill>
      <patternFill patternType="solid">
        <fgColor rgb="FF00C0A0"/>
        <bgColor indexed="64"/>
      </patternFill>
    </fill>
    <fill>
      <patternFill patternType="solid">
        <fgColor rgb="FF00C0C0"/>
        <bgColor indexed="64"/>
      </patternFill>
    </fill>
    <fill>
      <patternFill patternType="solid">
        <fgColor rgb="FF00C0E0"/>
        <bgColor indexed="64"/>
      </patternFill>
    </fill>
    <fill>
      <patternFill patternType="solid">
        <fgColor rgb="FF00C0FF"/>
        <bgColor indexed="64"/>
      </patternFill>
    </fill>
    <fill>
      <patternFill patternType="solid">
        <fgColor rgb="FFB60900"/>
        <bgColor indexed="64"/>
      </patternFill>
    </fill>
    <fill>
      <patternFill patternType="solid">
        <fgColor rgb="FF00E000"/>
        <bgColor indexed="64"/>
      </patternFill>
    </fill>
    <fill>
      <patternFill patternType="solid">
        <fgColor rgb="FF00E020"/>
        <bgColor indexed="64"/>
      </patternFill>
    </fill>
    <fill>
      <patternFill patternType="solid">
        <fgColor rgb="FF00E040"/>
        <bgColor indexed="64"/>
      </patternFill>
    </fill>
    <fill>
      <patternFill patternType="solid">
        <fgColor rgb="FF00E060"/>
        <bgColor indexed="64"/>
      </patternFill>
    </fill>
    <fill>
      <patternFill patternType="solid">
        <fgColor rgb="FF00E080"/>
        <bgColor indexed="64"/>
      </patternFill>
    </fill>
    <fill>
      <patternFill patternType="solid">
        <fgColor rgb="FF00E0A0"/>
        <bgColor indexed="64"/>
      </patternFill>
    </fill>
    <fill>
      <patternFill patternType="solid">
        <fgColor rgb="FF00E0C0"/>
        <bgColor indexed="64"/>
      </patternFill>
    </fill>
    <fill>
      <patternFill patternType="solid">
        <fgColor rgb="FF00E0E0"/>
        <bgColor indexed="64"/>
      </patternFill>
    </fill>
    <fill>
      <patternFill patternType="solid">
        <fgColor rgb="FF00E0FF"/>
        <bgColor indexed="64"/>
      </patternFill>
    </fill>
    <fill>
      <patternFill patternType="solid">
        <fgColor rgb="FF00CCCB"/>
        <bgColor indexed="64"/>
      </patternFill>
    </fill>
    <fill>
      <patternFill patternType="solid">
        <fgColor rgb="FF3B0B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20"/>
        <bgColor indexed="64"/>
      </patternFill>
    </fill>
    <fill>
      <patternFill patternType="solid">
        <fgColor rgb="FF00FF40"/>
        <bgColor indexed="64"/>
      </patternFill>
    </fill>
    <fill>
      <patternFill patternType="solid">
        <fgColor rgb="FF00FF60"/>
        <bgColor indexed="64"/>
      </patternFill>
    </fill>
    <fill>
      <patternFill patternType="solid">
        <fgColor rgb="FF00FF80"/>
        <bgColor indexed="64"/>
      </patternFill>
    </fill>
    <fill>
      <patternFill patternType="solid">
        <fgColor rgb="FF00FFA0"/>
        <bgColor indexed="64"/>
      </patternFill>
    </fill>
    <fill>
      <patternFill patternType="solid">
        <fgColor rgb="FF00FFC0"/>
        <bgColor indexed="64"/>
      </patternFill>
    </fill>
    <fill>
      <patternFill patternType="solid">
        <fgColor rgb="FF00FFE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E7E"/>
        <bgColor indexed="64"/>
      </patternFill>
    </fill>
    <fill>
      <patternFill patternType="solid">
        <fgColor rgb="FF7D0D00"/>
        <bgColor indexed="64"/>
      </patternFill>
    </fill>
    <fill>
      <patternFill patternType="solid">
        <fgColor rgb="FF200000"/>
        <bgColor indexed="64"/>
      </patternFill>
    </fill>
    <fill>
      <patternFill patternType="solid">
        <fgColor rgb="FF200020"/>
        <bgColor indexed="64"/>
      </patternFill>
    </fill>
    <fill>
      <patternFill patternType="solid">
        <fgColor rgb="FF200040"/>
        <bgColor indexed="64"/>
      </patternFill>
    </fill>
    <fill>
      <patternFill patternType="solid">
        <fgColor rgb="FF200060"/>
        <bgColor indexed="64"/>
      </patternFill>
    </fill>
    <fill>
      <patternFill patternType="solid">
        <fgColor rgb="FF200080"/>
        <bgColor indexed="64"/>
      </patternFill>
    </fill>
    <fill>
      <patternFill patternType="solid">
        <fgColor rgb="FF2000A0"/>
        <bgColor indexed="64"/>
      </patternFill>
    </fill>
    <fill>
      <patternFill patternType="solid">
        <fgColor rgb="FF2000C0"/>
        <bgColor indexed="64"/>
      </patternFill>
    </fill>
    <fill>
      <patternFill patternType="solid">
        <fgColor rgb="FF2000E0"/>
        <bgColor indexed="64"/>
      </patternFill>
    </fill>
    <fill>
      <patternFill patternType="solid">
        <fgColor rgb="FF2000FF"/>
        <bgColor indexed="64"/>
      </patternFill>
    </fill>
    <fill>
      <patternFill patternType="solid">
        <fgColor rgb="FFFF0D00"/>
        <bgColor indexed="64"/>
      </patternFill>
    </fill>
    <fill>
      <patternFill patternType="solid">
        <fgColor rgb="FF202000"/>
        <bgColor indexed="64"/>
      </patternFill>
    </fill>
    <fill>
      <patternFill patternType="solid">
        <fgColor rgb="FF202020"/>
        <bgColor indexed="64"/>
      </patternFill>
    </fill>
    <fill>
      <patternFill patternType="solid">
        <fgColor rgb="FF202040"/>
        <bgColor indexed="64"/>
      </patternFill>
    </fill>
    <fill>
      <patternFill patternType="solid">
        <fgColor rgb="FF202060"/>
        <bgColor indexed="64"/>
      </patternFill>
    </fill>
    <fill>
      <patternFill patternType="solid">
        <fgColor rgb="FF202080"/>
        <bgColor indexed="64"/>
      </patternFill>
    </fill>
    <fill>
      <patternFill patternType="solid">
        <fgColor rgb="FF2020A0"/>
        <bgColor indexed="64"/>
      </patternFill>
    </fill>
    <fill>
      <patternFill patternType="solid">
        <fgColor rgb="FF2020C0"/>
        <bgColor indexed="64"/>
      </patternFill>
    </fill>
    <fill>
      <patternFill patternType="solid">
        <fgColor rgb="FF2020E0"/>
        <bgColor indexed="64"/>
      </patternFill>
    </fill>
    <fill>
      <patternFill patternType="solid">
        <fgColor rgb="FF2020FF"/>
        <bgColor indexed="64"/>
      </patternFill>
    </fill>
    <fill>
      <patternFill patternType="solid">
        <fgColor rgb="FF330E00"/>
        <bgColor indexed="64"/>
      </patternFill>
    </fill>
    <fill>
      <patternFill patternType="solid">
        <fgColor rgb="FF204000"/>
        <bgColor indexed="64"/>
      </patternFill>
    </fill>
    <fill>
      <patternFill patternType="solid">
        <fgColor rgb="FF204020"/>
        <bgColor indexed="64"/>
      </patternFill>
    </fill>
    <fill>
      <patternFill patternType="solid">
        <fgColor rgb="FF204040"/>
        <bgColor indexed="64"/>
      </patternFill>
    </fill>
    <fill>
      <patternFill patternType="solid">
        <fgColor rgb="FF204060"/>
        <bgColor indexed="64"/>
      </patternFill>
    </fill>
    <fill>
      <patternFill patternType="solid">
        <fgColor rgb="FF204080"/>
        <bgColor indexed="64"/>
      </patternFill>
    </fill>
    <fill>
      <patternFill patternType="solid">
        <fgColor rgb="FF2040A0"/>
        <bgColor indexed="64"/>
      </patternFill>
    </fill>
    <fill>
      <patternFill patternType="solid">
        <fgColor rgb="FF2040C0"/>
        <bgColor indexed="64"/>
      </patternFill>
    </fill>
    <fill>
      <patternFill patternType="solid">
        <fgColor rgb="FF2040E0"/>
        <bgColor indexed="64"/>
      </patternFill>
    </fill>
    <fill>
      <patternFill patternType="solid">
        <fgColor rgb="FF2040FF"/>
        <bgColor indexed="64"/>
      </patternFill>
    </fill>
    <fill>
      <patternFill patternType="solid">
        <fgColor rgb="FF0131B4"/>
        <bgColor indexed="64"/>
      </patternFill>
    </fill>
    <fill>
      <patternFill patternType="solid">
        <fgColor rgb="FFFF1000"/>
        <bgColor indexed="64"/>
      </patternFill>
    </fill>
    <fill>
      <patternFill patternType="solid">
        <fgColor rgb="FF206000"/>
        <bgColor indexed="64"/>
      </patternFill>
    </fill>
    <fill>
      <patternFill patternType="solid">
        <fgColor rgb="FF206020"/>
        <bgColor indexed="64"/>
      </patternFill>
    </fill>
    <fill>
      <patternFill patternType="solid">
        <fgColor rgb="FF206040"/>
        <bgColor indexed="64"/>
      </patternFill>
    </fill>
    <fill>
      <patternFill patternType="solid">
        <fgColor rgb="FF206060"/>
        <bgColor indexed="64"/>
      </patternFill>
    </fill>
    <fill>
      <patternFill patternType="solid">
        <fgColor rgb="FF206080"/>
        <bgColor indexed="64"/>
      </patternFill>
    </fill>
    <fill>
      <patternFill patternType="solid">
        <fgColor rgb="FF2060A0"/>
        <bgColor indexed="64"/>
      </patternFill>
    </fill>
    <fill>
      <patternFill patternType="solid">
        <fgColor rgb="FF2060C0"/>
        <bgColor indexed="64"/>
      </patternFill>
    </fill>
    <fill>
      <patternFill patternType="solid">
        <fgColor rgb="FF2060E0"/>
        <bgColor indexed="64"/>
      </patternFill>
    </fill>
    <fill>
      <patternFill patternType="solid">
        <fgColor rgb="FF2060FF"/>
        <bgColor indexed="64"/>
      </patternFill>
    </fill>
    <fill>
      <patternFill patternType="solid">
        <fgColor rgb="FF01796F"/>
        <bgColor indexed="64"/>
      </patternFill>
    </fill>
    <fill>
      <patternFill patternType="solid">
        <fgColor rgb="FF391100"/>
        <bgColor indexed="64"/>
      </patternFill>
    </fill>
    <fill>
      <patternFill patternType="solid">
        <fgColor rgb="FF208000"/>
        <bgColor indexed="64"/>
      </patternFill>
    </fill>
    <fill>
      <patternFill patternType="solid">
        <fgColor rgb="FF208020"/>
        <bgColor indexed="64"/>
      </patternFill>
    </fill>
    <fill>
      <patternFill patternType="solid">
        <fgColor rgb="FF208040"/>
        <bgColor indexed="64"/>
      </patternFill>
    </fill>
    <fill>
      <patternFill patternType="solid">
        <fgColor rgb="FF208060"/>
        <bgColor indexed="64"/>
      </patternFill>
    </fill>
    <fill>
      <patternFill patternType="solid">
        <fgColor rgb="FF208080"/>
        <bgColor indexed="64"/>
      </patternFill>
    </fill>
    <fill>
      <patternFill patternType="solid">
        <fgColor rgb="FF2080A0"/>
        <bgColor indexed="64"/>
      </patternFill>
    </fill>
    <fill>
      <patternFill patternType="solid">
        <fgColor rgb="FF2080C0"/>
        <bgColor indexed="64"/>
      </patternFill>
    </fill>
    <fill>
      <patternFill patternType="solid">
        <fgColor rgb="FF2080E0"/>
        <bgColor indexed="64"/>
      </patternFill>
    </fill>
    <fill>
      <patternFill patternType="solid">
        <fgColor rgb="FF2080FF"/>
        <bgColor indexed="64"/>
      </patternFill>
    </fill>
    <fill>
      <patternFill patternType="solid">
        <fgColor rgb="FF01D758"/>
        <bgColor indexed="64"/>
      </patternFill>
    </fill>
    <fill>
      <patternFill patternType="solid">
        <fgColor rgb="FFC51200"/>
        <bgColor indexed="64"/>
      </patternFill>
    </fill>
    <fill>
      <patternFill patternType="solid">
        <fgColor rgb="FF20A000"/>
        <bgColor indexed="64"/>
      </patternFill>
    </fill>
    <fill>
      <patternFill patternType="solid">
        <fgColor rgb="FF20A020"/>
        <bgColor indexed="64"/>
      </patternFill>
    </fill>
    <fill>
      <patternFill patternType="solid">
        <fgColor rgb="FF20A040"/>
        <bgColor indexed="64"/>
      </patternFill>
    </fill>
    <fill>
      <patternFill patternType="solid">
        <fgColor rgb="FF20A060"/>
        <bgColor indexed="64"/>
      </patternFill>
    </fill>
    <fill>
      <patternFill patternType="solid">
        <fgColor rgb="FF20A080"/>
        <bgColor indexed="64"/>
      </patternFill>
    </fill>
    <fill>
      <patternFill patternType="solid">
        <fgColor rgb="FF20A0A0"/>
        <bgColor indexed="64"/>
      </patternFill>
    </fill>
    <fill>
      <patternFill patternType="solid">
        <fgColor rgb="FF20A0C0"/>
        <bgColor indexed="64"/>
      </patternFill>
    </fill>
    <fill>
      <patternFill patternType="solid">
        <fgColor rgb="FF20A0E0"/>
        <bgColor indexed="64"/>
      </patternFill>
    </fill>
    <fill>
      <patternFill patternType="solid">
        <fgColor rgb="FF20A0FF"/>
        <bgColor indexed="64"/>
      </patternFill>
    </fill>
    <fill>
      <patternFill patternType="solid">
        <fgColor rgb="FF2C75FF"/>
        <bgColor indexed="64"/>
      </patternFill>
    </fill>
    <fill>
      <patternFill patternType="solid">
        <fgColor rgb="FF481300"/>
        <bgColor indexed="64"/>
      </patternFill>
    </fill>
    <fill>
      <patternFill patternType="solid">
        <fgColor rgb="FF20C000"/>
        <bgColor indexed="64"/>
      </patternFill>
    </fill>
    <fill>
      <patternFill patternType="solid">
        <fgColor rgb="FF20C020"/>
        <bgColor indexed="64"/>
      </patternFill>
    </fill>
    <fill>
      <patternFill patternType="solid">
        <fgColor rgb="FF20C040"/>
        <bgColor indexed="64"/>
      </patternFill>
    </fill>
    <fill>
      <patternFill patternType="solid">
        <fgColor rgb="FF20C060"/>
        <bgColor indexed="64"/>
      </patternFill>
    </fill>
    <fill>
      <patternFill patternType="solid">
        <fgColor rgb="FF20C080"/>
        <bgColor indexed="64"/>
      </patternFill>
    </fill>
    <fill>
      <patternFill patternType="solid">
        <fgColor rgb="FF20C0A0"/>
        <bgColor indexed="64"/>
      </patternFill>
    </fill>
    <fill>
      <patternFill patternType="solid">
        <fgColor rgb="FF20C0C0"/>
        <bgColor indexed="64"/>
      </patternFill>
    </fill>
    <fill>
      <patternFill patternType="solid">
        <fgColor rgb="FF20C0E0"/>
        <bgColor indexed="64"/>
      </patternFill>
    </fill>
    <fill>
      <patternFill patternType="solid">
        <fgColor rgb="FF20C0FF"/>
        <bgColor indexed="64"/>
      </patternFill>
    </fill>
    <fill>
      <patternFill patternType="solid">
        <fgColor rgb="FF03224C"/>
        <bgColor indexed="64"/>
      </patternFill>
    </fill>
    <fill>
      <patternFill patternType="solid">
        <fgColor rgb="FF361600"/>
        <bgColor indexed="64"/>
      </patternFill>
    </fill>
    <fill>
      <patternFill patternType="solid">
        <fgColor rgb="FF20E000"/>
        <bgColor indexed="64"/>
      </patternFill>
    </fill>
    <fill>
      <patternFill patternType="solid">
        <fgColor rgb="FF20E020"/>
        <bgColor indexed="64"/>
      </patternFill>
    </fill>
    <fill>
      <patternFill patternType="solid">
        <fgColor rgb="FF20E040"/>
        <bgColor indexed="64"/>
      </patternFill>
    </fill>
    <fill>
      <patternFill patternType="solid">
        <fgColor rgb="FF20E060"/>
        <bgColor indexed="64"/>
      </patternFill>
    </fill>
    <fill>
      <patternFill patternType="solid">
        <fgColor rgb="FF20E080"/>
        <bgColor indexed="64"/>
      </patternFill>
    </fill>
    <fill>
      <patternFill patternType="solid">
        <fgColor rgb="FF20E0A0"/>
        <bgColor indexed="64"/>
      </patternFill>
    </fill>
    <fill>
      <patternFill patternType="solid">
        <fgColor rgb="FF20E0C0"/>
        <bgColor indexed="64"/>
      </patternFill>
    </fill>
    <fill>
      <patternFill patternType="solid">
        <fgColor rgb="FF20E0E0"/>
        <bgColor indexed="64"/>
      </patternFill>
    </fill>
    <fill>
      <patternFill patternType="solid">
        <fgColor rgb="FF20E0FF"/>
        <bgColor indexed="64"/>
      </patternFill>
    </fill>
    <fill>
      <patternFill patternType="solid">
        <fgColor rgb="FF048B9A"/>
        <bgColor indexed="64"/>
      </patternFill>
    </fill>
    <fill>
      <patternFill patternType="solid">
        <fgColor rgb="FF1D1700"/>
        <bgColor indexed="64"/>
      </patternFill>
    </fill>
    <fill>
      <patternFill patternType="solid">
        <fgColor rgb="FF20FF00"/>
        <bgColor indexed="64"/>
      </patternFill>
    </fill>
    <fill>
      <patternFill patternType="solid">
        <fgColor rgb="FF20FF20"/>
        <bgColor indexed="64"/>
      </patternFill>
    </fill>
    <fill>
      <patternFill patternType="solid">
        <fgColor rgb="FF20FF40"/>
        <bgColor indexed="64"/>
      </patternFill>
    </fill>
    <fill>
      <patternFill patternType="solid">
        <fgColor rgb="FF20FF60"/>
        <bgColor indexed="64"/>
      </patternFill>
    </fill>
    <fill>
      <patternFill patternType="solid">
        <fgColor rgb="FF20FF80"/>
        <bgColor indexed="64"/>
      </patternFill>
    </fill>
    <fill>
      <patternFill patternType="solid">
        <fgColor rgb="FF20FFA0"/>
        <bgColor indexed="64"/>
      </patternFill>
    </fill>
    <fill>
      <patternFill patternType="solid">
        <fgColor rgb="FF20FFC0"/>
        <bgColor indexed="64"/>
      </patternFill>
    </fill>
    <fill>
      <patternFill patternType="solid">
        <fgColor rgb="FF20FFE0"/>
        <bgColor indexed="64"/>
      </patternFill>
    </fill>
    <fill>
      <patternFill patternType="solid">
        <fgColor rgb="FF20FFFF"/>
        <bgColor indexed="64"/>
      </patternFill>
    </fill>
    <fill>
      <patternFill patternType="solid">
        <fgColor rgb="FF067790"/>
        <bgColor indexed="64"/>
      </patternFill>
    </fill>
    <fill>
      <patternFill patternType="solid">
        <fgColor rgb="FF531900"/>
        <bgColor indexed="64"/>
      </patternFill>
    </fill>
    <fill>
      <patternFill patternType="solid">
        <fgColor rgb="FF400000"/>
        <bgColor indexed="64"/>
      </patternFill>
    </fill>
    <fill>
      <patternFill patternType="solid">
        <fgColor rgb="FF400020"/>
        <bgColor indexed="64"/>
      </patternFill>
    </fill>
    <fill>
      <patternFill patternType="solid">
        <fgColor rgb="FF400040"/>
        <bgColor indexed="64"/>
      </patternFill>
    </fill>
    <fill>
      <patternFill patternType="solid">
        <fgColor rgb="FF400060"/>
        <bgColor indexed="64"/>
      </patternFill>
    </fill>
    <fill>
      <patternFill patternType="solid">
        <fgColor rgb="FF400080"/>
        <bgColor indexed="64"/>
      </patternFill>
    </fill>
    <fill>
      <patternFill patternType="solid">
        <fgColor rgb="FF4000A0"/>
        <bgColor indexed="64"/>
      </patternFill>
    </fill>
    <fill>
      <patternFill patternType="solid">
        <fgColor rgb="FF4000C0"/>
        <bgColor indexed="64"/>
      </patternFill>
    </fill>
    <fill>
      <patternFill patternType="solid">
        <fgColor rgb="FF4000E0"/>
        <bgColor indexed="64"/>
      </patternFill>
    </fill>
    <fill>
      <patternFill patternType="solid">
        <fgColor rgb="FF4000FF"/>
        <bgColor indexed="64"/>
      </patternFill>
    </fill>
    <fill>
      <patternFill patternType="solid">
        <fgColor rgb="FF095228"/>
        <bgColor indexed="64"/>
      </patternFill>
    </fill>
    <fill>
      <patternFill patternType="solid">
        <fgColor rgb="FF6B1900"/>
        <bgColor indexed="64"/>
      </patternFill>
    </fill>
    <fill>
      <patternFill patternType="solid">
        <fgColor rgb="FF402000"/>
        <bgColor indexed="64"/>
      </patternFill>
    </fill>
    <fill>
      <patternFill patternType="solid">
        <fgColor rgb="FF402020"/>
        <bgColor indexed="64"/>
      </patternFill>
    </fill>
    <fill>
      <patternFill patternType="solid">
        <fgColor rgb="FF402040"/>
        <bgColor indexed="64"/>
      </patternFill>
    </fill>
    <fill>
      <patternFill patternType="solid">
        <fgColor rgb="FF402060"/>
        <bgColor indexed="64"/>
      </patternFill>
    </fill>
    <fill>
      <patternFill patternType="solid">
        <fgColor rgb="FF402080"/>
        <bgColor indexed="64"/>
      </patternFill>
    </fill>
    <fill>
      <patternFill patternType="solid">
        <fgColor rgb="FF4020A0"/>
        <bgColor indexed="64"/>
      </patternFill>
    </fill>
    <fill>
      <patternFill patternType="solid">
        <fgColor rgb="FF4020C0"/>
        <bgColor indexed="64"/>
      </patternFill>
    </fill>
    <fill>
      <patternFill patternType="solid">
        <fgColor rgb="FF4020E0"/>
        <bgColor indexed="64"/>
      </patternFill>
    </fill>
    <fill>
      <patternFill patternType="solid">
        <fgColor rgb="FF4020FF"/>
        <bgColor indexed="64"/>
      </patternFill>
    </fill>
    <fill>
      <patternFill patternType="solid">
        <fgColor rgb="FF096A09"/>
        <bgColor indexed="64"/>
      </patternFill>
    </fill>
    <fill>
      <patternFill patternType="solid">
        <fgColor rgb="FF7B1A00"/>
        <bgColor indexed="64"/>
      </patternFill>
    </fill>
    <fill>
      <patternFill patternType="solid">
        <fgColor rgb="FF404000"/>
        <bgColor indexed="64"/>
      </patternFill>
    </fill>
    <fill>
      <patternFill patternType="solid">
        <fgColor rgb="FF404020"/>
        <bgColor indexed="64"/>
      </patternFill>
    </fill>
    <fill>
      <patternFill patternType="solid">
        <fgColor rgb="FF404040"/>
        <bgColor indexed="64"/>
      </patternFill>
    </fill>
    <fill>
      <patternFill patternType="solid">
        <fgColor rgb="FF404060"/>
        <bgColor indexed="64"/>
      </patternFill>
    </fill>
    <fill>
      <patternFill patternType="solid">
        <fgColor rgb="FF404080"/>
        <bgColor indexed="64"/>
      </patternFill>
    </fill>
    <fill>
      <patternFill patternType="solid">
        <fgColor rgb="FF4040A0"/>
        <bgColor indexed="64"/>
      </patternFill>
    </fill>
    <fill>
      <patternFill patternType="solid">
        <fgColor rgb="FF4040C0"/>
        <bgColor indexed="64"/>
      </patternFill>
    </fill>
    <fill>
      <patternFill patternType="solid">
        <fgColor rgb="FF4040E0"/>
        <bgColor indexed="64"/>
      </patternFill>
    </fill>
    <fill>
      <patternFill patternType="solid">
        <fgColor rgb="FF4040FF"/>
        <bgColor indexed="64"/>
      </patternFill>
    </fill>
    <fill>
      <patternFill patternType="solid">
        <fgColor rgb="FF0B1616"/>
        <bgColor indexed="64"/>
      </patternFill>
    </fill>
    <fill>
      <patternFill patternType="solid">
        <fgColor rgb="FF3D1C00"/>
        <bgColor indexed="64"/>
      </patternFill>
    </fill>
    <fill>
      <patternFill patternType="solid">
        <fgColor rgb="FF406000"/>
        <bgColor indexed="64"/>
      </patternFill>
    </fill>
    <fill>
      <patternFill patternType="solid">
        <fgColor rgb="FF406020"/>
        <bgColor indexed="64"/>
      </patternFill>
    </fill>
    <fill>
      <patternFill patternType="solid">
        <fgColor rgb="FF406040"/>
        <bgColor indexed="64"/>
      </patternFill>
    </fill>
    <fill>
      <patternFill patternType="solid">
        <fgColor rgb="FF406060"/>
        <bgColor indexed="64"/>
      </patternFill>
    </fill>
    <fill>
      <patternFill patternType="solid">
        <fgColor rgb="FF406080"/>
        <bgColor indexed="64"/>
      </patternFill>
    </fill>
    <fill>
      <patternFill patternType="solid">
        <fgColor rgb="FF4060A0"/>
        <bgColor indexed="64"/>
      </patternFill>
    </fill>
    <fill>
      <patternFill patternType="solid">
        <fgColor rgb="FF4060C0"/>
        <bgColor indexed="64"/>
      </patternFill>
    </fill>
    <fill>
      <patternFill patternType="solid">
        <fgColor rgb="FF4060E0"/>
        <bgColor indexed="64"/>
      </patternFill>
    </fill>
    <fill>
      <patternFill patternType="solid">
        <fgColor rgb="FF4060FF"/>
        <bgColor indexed="64"/>
      </patternFill>
    </fill>
    <fill>
      <patternFill patternType="solid">
        <fgColor rgb="FF0F056B"/>
        <bgColor indexed="64"/>
      </patternFill>
    </fill>
    <fill>
      <patternFill patternType="solid">
        <fgColor rgb="FF482200"/>
        <bgColor indexed="64"/>
      </patternFill>
    </fill>
    <fill>
      <patternFill patternType="solid">
        <fgColor rgb="FF408000"/>
        <bgColor indexed="64"/>
      </patternFill>
    </fill>
    <fill>
      <patternFill patternType="solid">
        <fgColor rgb="FF408020"/>
        <bgColor indexed="64"/>
      </patternFill>
    </fill>
    <fill>
      <patternFill patternType="solid">
        <fgColor rgb="FF408040"/>
        <bgColor indexed="64"/>
      </patternFill>
    </fill>
    <fill>
      <patternFill patternType="solid">
        <fgColor rgb="FF408060"/>
        <bgColor indexed="64"/>
      </patternFill>
    </fill>
    <fill>
      <patternFill patternType="solid">
        <fgColor rgb="FF408080"/>
        <bgColor indexed="64"/>
      </patternFill>
    </fill>
    <fill>
      <patternFill patternType="solid">
        <fgColor rgb="FF4080A0"/>
        <bgColor indexed="64"/>
      </patternFill>
    </fill>
    <fill>
      <patternFill patternType="solid">
        <fgColor rgb="FF4080C0"/>
        <bgColor indexed="64"/>
      </patternFill>
    </fill>
    <fill>
      <patternFill patternType="solid">
        <fgColor rgb="FF4080E0"/>
        <bgColor indexed="64"/>
      </patternFill>
    </fill>
    <fill>
      <patternFill patternType="solid">
        <fgColor rgb="FF4080FF"/>
        <bgColor indexed="64"/>
      </patternFill>
    </fill>
    <fill>
      <patternFill patternType="solid">
        <fgColor rgb="FF120D16"/>
        <bgColor indexed="64"/>
      </patternFill>
    </fill>
    <fill>
      <patternFill patternType="solid">
        <fgColor rgb="FF662400"/>
        <bgColor indexed="64"/>
      </patternFill>
    </fill>
    <fill>
      <patternFill patternType="solid">
        <fgColor rgb="FF40A000"/>
        <bgColor indexed="64"/>
      </patternFill>
    </fill>
    <fill>
      <patternFill patternType="solid">
        <fgColor rgb="FF40A020"/>
        <bgColor indexed="64"/>
      </patternFill>
    </fill>
    <fill>
      <patternFill patternType="solid">
        <fgColor rgb="FF40A040"/>
        <bgColor indexed="64"/>
      </patternFill>
    </fill>
    <fill>
      <patternFill patternType="solid">
        <fgColor rgb="FF40A060"/>
        <bgColor indexed="64"/>
      </patternFill>
    </fill>
    <fill>
      <patternFill patternType="solid">
        <fgColor rgb="FF40A080"/>
        <bgColor indexed="64"/>
      </patternFill>
    </fill>
    <fill>
      <patternFill patternType="solid">
        <fgColor rgb="FF40A0A0"/>
        <bgColor indexed="64"/>
      </patternFill>
    </fill>
    <fill>
      <patternFill patternType="solid">
        <fgColor rgb="FF40A0C0"/>
        <bgColor indexed="64"/>
      </patternFill>
    </fill>
    <fill>
      <patternFill patternType="solid">
        <fgColor rgb="FF40A0E0"/>
        <bgColor indexed="64"/>
      </patternFill>
    </fill>
    <fill>
      <patternFill patternType="solid">
        <fgColor rgb="FF40A0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130E0A"/>
        <bgColor indexed="64"/>
      </patternFill>
    </fill>
    <fill>
      <patternFill patternType="solid">
        <fgColor rgb="FF882400"/>
        <bgColor indexed="64"/>
      </patternFill>
    </fill>
    <fill>
      <patternFill patternType="solid">
        <fgColor rgb="FF40C000"/>
        <bgColor indexed="64"/>
      </patternFill>
    </fill>
    <fill>
      <patternFill patternType="solid">
        <fgColor rgb="FF40C020"/>
        <bgColor indexed="64"/>
      </patternFill>
    </fill>
    <fill>
      <patternFill patternType="solid">
        <fgColor rgb="FF40C040"/>
        <bgColor indexed="64"/>
      </patternFill>
    </fill>
    <fill>
      <patternFill patternType="solid">
        <fgColor rgb="FF40C060"/>
        <bgColor indexed="64"/>
      </patternFill>
    </fill>
    <fill>
      <patternFill patternType="solid">
        <fgColor rgb="FF40C080"/>
        <bgColor indexed="64"/>
      </patternFill>
    </fill>
    <fill>
      <patternFill patternType="solid">
        <fgColor rgb="FF40C0A0"/>
        <bgColor indexed="64"/>
      </patternFill>
    </fill>
    <fill>
      <patternFill patternType="solid">
        <fgColor rgb="FF40C0C0"/>
        <bgColor indexed="64"/>
      </patternFill>
    </fill>
    <fill>
      <patternFill patternType="solid">
        <fgColor rgb="FF40C0E0"/>
        <bgColor indexed="64"/>
      </patternFill>
    </fill>
    <fill>
      <patternFill patternType="solid">
        <fgColor rgb="FF40C0FF"/>
        <bgColor indexed="64"/>
      </patternFill>
    </fill>
    <fill>
      <patternFill patternType="solid">
        <fgColor rgb="FF662500"/>
        <bgColor indexed="64"/>
      </patternFill>
    </fill>
    <fill>
      <patternFill patternType="solid">
        <fgColor rgb="FF40E000"/>
        <bgColor indexed="64"/>
      </patternFill>
    </fill>
    <fill>
      <patternFill patternType="solid">
        <fgColor rgb="FF40E020"/>
        <bgColor indexed="64"/>
      </patternFill>
    </fill>
    <fill>
      <patternFill patternType="solid">
        <fgColor rgb="FF40E040"/>
        <bgColor indexed="64"/>
      </patternFill>
    </fill>
    <fill>
      <patternFill patternType="solid">
        <fgColor rgb="FF40E060"/>
        <bgColor indexed="64"/>
      </patternFill>
    </fill>
    <fill>
      <patternFill patternType="solid">
        <fgColor rgb="FF40E080"/>
        <bgColor indexed="64"/>
      </patternFill>
    </fill>
    <fill>
      <patternFill patternType="solid">
        <fgColor rgb="FF40E0A0"/>
        <bgColor indexed="64"/>
      </patternFill>
    </fill>
    <fill>
      <patternFill patternType="solid">
        <fgColor rgb="FF40E0C0"/>
        <bgColor indexed="64"/>
      </patternFill>
    </fill>
    <fill>
      <patternFill patternType="solid">
        <fgColor rgb="FF40E0E0"/>
        <bgColor indexed="64"/>
      </patternFill>
    </fill>
    <fill>
      <patternFill patternType="solid">
        <fgColor rgb="FF40E0FF"/>
        <bgColor indexed="64"/>
      </patternFill>
    </fill>
    <fill>
      <patternFill patternType="solid">
        <fgColor rgb="FF149414"/>
        <bgColor indexed="64"/>
      </patternFill>
    </fill>
    <fill>
      <patternFill patternType="solid">
        <fgColor rgb="FF5C2900"/>
        <bgColor indexed="64"/>
      </patternFill>
    </fill>
    <fill>
      <patternFill patternType="solid">
        <fgColor rgb="FF40FF00"/>
        <bgColor indexed="64"/>
      </patternFill>
    </fill>
    <fill>
      <patternFill patternType="solid">
        <fgColor rgb="FF40FF20"/>
        <bgColor indexed="64"/>
      </patternFill>
    </fill>
    <fill>
      <patternFill patternType="solid">
        <fgColor rgb="FF40FF40"/>
        <bgColor indexed="64"/>
      </patternFill>
    </fill>
    <fill>
      <patternFill patternType="solid">
        <fgColor rgb="FF40FF60"/>
        <bgColor indexed="64"/>
      </patternFill>
    </fill>
    <fill>
      <patternFill patternType="solid">
        <fgColor rgb="FF40FF80"/>
        <bgColor indexed="64"/>
      </patternFill>
    </fill>
    <fill>
      <patternFill patternType="solid">
        <fgColor rgb="FF40FFA0"/>
        <bgColor indexed="64"/>
      </patternFill>
    </fill>
    <fill>
      <patternFill patternType="solid">
        <fgColor rgb="FF40FFC0"/>
        <bgColor indexed="64"/>
      </patternFill>
    </fill>
    <fill>
      <patternFill patternType="solid">
        <fgColor rgb="FF40FFE0"/>
        <bgColor indexed="64"/>
      </patternFill>
    </fill>
    <fill>
      <patternFill patternType="solid">
        <fgColor rgb="FF40FFFF"/>
        <bgColor indexed="64"/>
      </patternFill>
    </fill>
    <fill>
      <patternFill patternType="solid">
        <fgColor rgb="FF1560BD"/>
        <bgColor indexed="64"/>
      </patternFill>
    </fill>
    <fill>
      <patternFill patternType="solid">
        <fgColor rgb="FF202C00"/>
        <bgColor indexed="64"/>
      </patternFill>
    </fill>
    <fill>
      <patternFill patternType="solid">
        <fgColor rgb="FF600020"/>
        <bgColor indexed="64"/>
      </patternFill>
    </fill>
    <fill>
      <patternFill patternType="solid">
        <fgColor rgb="FF600040"/>
        <bgColor indexed="64"/>
      </patternFill>
    </fill>
    <fill>
      <patternFill patternType="solid">
        <fgColor rgb="FF600060"/>
        <bgColor indexed="64"/>
      </patternFill>
    </fill>
    <fill>
      <patternFill patternType="solid">
        <fgColor rgb="FF600080"/>
        <bgColor indexed="64"/>
      </patternFill>
    </fill>
    <fill>
      <patternFill patternType="solid">
        <fgColor rgb="FF6000A0"/>
        <bgColor indexed="64"/>
      </patternFill>
    </fill>
    <fill>
      <patternFill patternType="solid">
        <fgColor rgb="FF6000C0"/>
        <bgColor indexed="64"/>
      </patternFill>
    </fill>
    <fill>
      <patternFill patternType="solid">
        <fgColor rgb="FF6000E0"/>
        <bgColor indexed="64"/>
      </patternFill>
    </fill>
    <fill>
      <patternFill patternType="solid">
        <fgColor rgb="FF6000FF"/>
        <bgColor indexed="64"/>
      </patternFill>
    </fill>
    <fill>
      <patternFill patternType="solid">
        <fgColor rgb="FF16B84E"/>
        <bgColor indexed="64"/>
      </patternFill>
    </fill>
    <fill>
      <patternFill patternType="solid">
        <fgColor rgb="FF5C2C00"/>
        <bgColor indexed="64"/>
      </patternFill>
    </fill>
    <fill>
      <patternFill patternType="solid">
        <fgColor rgb="FF602000"/>
        <bgColor indexed="64"/>
      </patternFill>
    </fill>
    <fill>
      <patternFill patternType="solid">
        <fgColor rgb="FF602020"/>
        <bgColor indexed="64"/>
      </patternFill>
    </fill>
    <fill>
      <patternFill patternType="solid">
        <fgColor rgb="FF602040"/>
        <bgColor indexed="64"/>
      </patternFill>
    </fill>
    <fill>
      <patternFill patternType="solid">
        <fgColor rgb="FF602060"/>
        <bgColor indexed="64"/>
      </patternFill>
    </fill>
    <fill>
      <patternFill patternType="solid">
        <fgColor rgb="FF602080"/>
        <bgColor indexed="64"/>
      </patternFill>
    </fill>
    <fill>
      <patternFill patternType="solid">
        <fgColor rgb="FF6020A0"/>
        <bgColor indexed="64"/>
      </patternFill>
    </fill>
    <fill>
      <patternFill patternType="solid">
        <fgColor rgb="FF6020C0"/>
        <bgColor indexed="64"/>
      </patternFill>
    </fill>
    <fill>
      <patternFill patternType="solid">
        <fgColor rgb="FF6020E0"/>
        <bgColor indexed="64"/>
      </patternFill>
    </fill>
    <fill>
      <patternFill patternType="solid">
        <fgColor rgb="FF6020FF"/>
        <bgColor indexed="64"/>
      </patternFill>
    </fill>
    <fill>
      <patternFill patternType="solid">
        <fgColor rgb="FF692D00"/>
        <bgColor indexed="64"/>
      </patternFill>
    </fill>
    <fill>
      <patternFill patternType="solid">
        <fgColor rgb="FF604000"/>
        <bgColor indexed="64"/>
      </patternFill>
    </fill>
    <fill>
      <patternFill patternType="solid">
        <fgColor rgb="FF604020"/>
        <bgColor indexed="64"/>
      </patternFill>
    </fill>
    <fill>
      <patternFill patternType="solid">
        <fgColor rgb="FF604040"/>
        <bgColor indexed="64"/>
      </patternFill>
    </fill>
    <fill>
      <patternFill patternType="solid">
        <fgColor rgb="FF604060"/>
        <bgColor indexed="64"/>
      </patternFill>
    </fill>
    <fill>
      <patternFill patternType="solid">
        <fgColor rgb="FF604080"/>
        <bgColor indexed="64"/>
      </patternFill>
    </fill>
    <fill>
      <patternFill patternType="solid">
        <fgColor rgb="FF6040A0"/>
        <bgColor indexed="64"/>
      </patternFill>
    </fill>
    <fill>
      <patternFill patternType="solid">
        <fgColor rgb="FF6040C0"/>
        <bgColor indexed="64"/>
      </patternFill>
    </fill>
    <fill>
      <patternFill patternType="solid">
        <fgColor rgb="FF6040E0"/>
        <bgColor indexed="64"/>
      </patternFill>
    </fill>
    <fill>
      <patternFill patternType="solid">
        <fgColor rgb="FF6040FF"/>
        <bgColor indexed="64"/>
      </patternFill>
    </fill>
    <fill>
      <patternFill patternType="solid">
        <fgColor rgb="FF175732"/>
        <bgColor indexed="64"/>
      </patternFill>
    </fill>
    <fill>
      <patternFill patternType="solid">
        <fgColor rgb="FF8F2E00"/>
        <bgColor indexed="64"/>
      </patternFill>
    </fill>
    <fill>
      <patternFill patternType="solid">
        <fgColor rgb="FF606000"/>
        <bgColor indexed="64"/>
      </patternFill>
    </fill>
    <fill>
      <patternFill patternType="solid">
        <fgColor rgb="FF606020"/>
        <bgColor indexed="64"/>
      </patternFill>
    </fill>
    <fill>
      <patternFill patternType="solid">
        <fgColor rgb="FF606040"/>
        <bgColor indexed="64"/>
      </patternFill>
    </fill>
    <fill>
      <patternFill patternType="solid">
        <fgColor rgb="FF606060"/>
        <bgColor indexed="64"/>
      </patternFill>
    </fill>
    <fill>
      <patternFill patternType="solid">
        <fgColor rgb="FF606080"/>
        <bgColor indexed="64"/>
      </patternFill>
    </fill>
    <fill>
      <patternFill patternType="solid">
        <fgColor rgb="FF6060A0"/>
        <bgColor indexed="64"/>
      </patternFill>
    </fill>
    <fill>
      <patternFill patternType="solid">
        <fgColor rgb="FF6060C0"/>
        <bgColor indexed="64"/>
      </patternFill>
    </fill>
    <fill>
      <patternFill patternType="solid">
        <fgColor rgb="FF6060E0"/>
        <bgColor indexed="64"/>
      </patternFill>
    </fill>
    <fill>
      <patternFill patternType="solid">
        <fgColor rgb="FF6060FF"/>
        <bgColor indexed="64"/>
      </patternFill>
    </fill>
    <fill>
      <patternFill patternType="solid">
        <fgColor rgb="FF18391E"/>
        <bgColor indexed="64"/>
      </patternFill>
    </fill>
    <fill>
      <patternFill patternType="solid">
        <fgColor rgb="FF612F00"/>
        <bgColor indexed="64"/>
      </patternFill>
    </fill>
    <fill>
      <patternFill patternType="solid">
        <fgColor rgb="FF608000"/>
        <bgColor indexed="64"/>
      </patternFill>
    </fill>
    <fill>
      <patternFill patternType="solid">
        <fgColor rgb="FF608020"/>
        <bgColor indexed="64"/>
      </patternFill>
    </fill>
    <fill>
      <patternFill patternType="solid">
        <fgColor rgb="FF608040"/>
        <bgColor indexed="64"/>
      </patternFill>
    </fill>
    <fill>
      <patternFill patternType="solid">
        <fgColor rgb="FF608060"/>
        <bgColor indexed="64"/>
      </patternFill>
    </fill>
    <fill>
      <patternFill patternType="solid">
        <fgColor rgb="FF608080"/>
        <bgColor indexed="64"/>
      </patternFill>
    </fill>
    <fill>
      <patternFill patternType="solid">
        <fgColor rgb="FF6080A0"/>
        <bgColor indexed="64"/>
      </patternFill>
    </fill>
    <fill>
      <patternFill patternType="solid">
        <fgColor rgb="FF6080C0"/>
        <bgColor indexed="64"/>
      </patternFill>
    </fill>
    <fill>
      <patternFill patternType="solid">
        <fgColor rgb="FF6080E0"/>
        <bgColor indexed="64"/>
      </patternFill>
    </fill>
    <fill>
      <patternFill patternType="solid">
        <fgColor rgb="FF6080FF"/>
        <bgColor indexed="64"/>
      </patternFill>
    </fill>
    <fill>
      <patternFill patternType="solid">
        <fgColor rgb="FF1B019B"/>
        <bgColor indexed="64"/>
      </patternFill>
    </fill>
    <fill>
      <patternFill patternType="solid">
        <fgColor rgb="FFE33000"/>
        <bgColor indexed="64"/>
      </patternFill>
    </fill>
    <fill>
      <patternFill patternType="solid">
        <fgColor rgb="FF60A000"/>
        <bgColor indexed="64"/>
      </patternFill>
    </fill>
    <fill>
      <patternFill patternType="solid">
        <fgColor rgb="FF60A020"/>
        <bgColor indexed="64"/>
      </patternFill>
    </fill>
    <fill>
      <patternFill patternType="solid">
        <fgColor rgb="FF60A040"/>
        <bgColor indexed="64"/>
      </patternFill>
    </fill>
    <fill>
      <patternFill patternType="solid">
        <fgColor rgb="FF60A060"/>
        <bgColor indexed="64"/>
      </patternFill>
    </fill>
    <fill>
      <patternFill patternType="solid">
        <fgColor rgb="FF60A080"/>
        <bgColor indexed="64"/>
      </patternFill>
    </fill>
    <fill>
      <patternFill patternType="solid">
        <fgColor rgb="FF60A0A0"/>
        <bgColor indexed="64"/>
      </patternFill>
    </fill>
    <fill>
      <patternFill patternType="solid">
        <fgColor rgb="FF60A0C0"/>
        <bgColor indexed="64"/>
      </patternFill>
    </fill>
    <fill>
      <patternFill patternType="solid">
        <fgColor rgb="FF60A0E0"/>
        <bgColor indexed="64"/>
      </patternFill>
    </fill>
    <fill>
      <patternFill patternType="solid">
        <fgColor rgb="FF60A0FF"/>
        <bgColor indexed="64"/>
      </patternFill>
    </fill>
    <fill>
      <patternFill patternType="solid">
        <fgColor rgb="FF1B4F08"/>
        <bgColor indexed="64"/>
      </patternFill>
    </fill>
    <fill>
      <patternFill patternType="solid">
        <fgColor rgb="FFA43200"/>
        <bgColor indexed="64"/>
      </patternFill>
    </fill>
    <fill>
      <patternFill patternType="solid">
        <fgColor rgb="FF60C000"/>
        <bgColor indexed="64"/>
      </patternFill>
    </fill>
    <fill>
      <patternFill patternType="solid">
        <fgColor rgb="FF60C020"/>
        <bgColor indexed="64"/>
      </patternFill>
    </fill>
    <fill>
      <patternFill patternType="solid">
        <fgColor rgb="FF60C040"/>
        <bgColor indexed="64"/>
      </patternFill>
    </fill>
    <fill>
      <patternFill patternType="solid">
        <fgColor rgb="FF60C060"/>
        <bgColor indexed="64"/>
      </patternFill>
    </fill>
    <fill>
      <patternFill patternType="solid">
        <fgColor rgb="FF60C080"/>
        <bgColor indexed="64"/>
      </patternFill>
    </fill>
    <fill>
      <patternFill patternType="solid">
        <fgColor rgb="FF60C0A0"/>
        <bgColor indexed="64"/>
      </patternFill>
    </fill>
    <fill>
      <patternFill patternType="solid">
        <fgColor rgb="FF60C0C0"/>
        <bgColor indexed="64"/>
      </patternFill>
    </fill>
    <fill>
      <patternFill patternType="solid">
        <fgColor rgb="FF60C0E0"/>
        <bgColor indexed="64"/>
      </patternFill>
    </fill>
    <fill>
      <patternFill patternType="solid">
        <fgColor rgb="FF60C0FF"/>
        <bgColor indexed="64"/>
      </patternFill>
    </fill>
    <fill>
      <patternFill patternType="solid">
        <fgColor rgb="FF1D4851"/>
        <bgColor indexed="64"/>
      </patternFill>
    </fill>
    <fill>
      <patternFill patternType="solid">
        <fgColor rgb="FF263300"/>
        <bgColor indexed="64"/>
      </patternFill>
    </fill>
    <fill>
      <patternFill patternType="solid">
        <fgColor rgb="FF60E000"/>
        <bgColor indexed="64"/>
      </patternFill>
    </fill>
    <fill>
      <patternFill patternType="solid">
        <fgColor rgb="FF60E020"/>
        <bgColor indexed="64"/>
      </patternFill>
    </fill>
    <fill>
      <patternFill patternType="solid">
        <fgColor rgb="FF60E040"/>
        <bgColor indexed="64"/>
      </patternFill>
    </fill>
    <fill>
      <patternFill patternType="solid">
        <fgColor rgb="FF60E060"/>
        <bgColor indexed="64"/>
      </patternFill>
    </fill>
    <fill>
      <patternFill patternType="solid">
        <fgColor rgb="FF60E080"/>
        <bgColor indexed="64"/>
      </patternFill>
    </fill>
    <fill>
      <patternFill patternType="solid">
        <fgColor rgb="FF60E0A0"/>
        <bgColor indexed="64"/>
      </patternFill>
    </fill>
    <fill>
      <patternFill patternType="solid">
        <fgColor rgb="FF60E0C0"/>
        <bgColor indexed="64"/>
      </patternFill>
    </fill>
    <fill>
      <patternFill patternType="solid">
        <fgColor rgb="FF60E0E0"/>
        <bgColor indexed="64"/>
      </patternFill>
    </fill>
    <fill>
      <patternFill patternType="solid">
        <fgColor rgb="FF60E0FF"/>
        <bgColor indexed="64"/>
      </patternFill>
    </fill>
    <fill>
      <patternFill patternType="solid">
        <fgColor rgb="FF1E7FCB"/>
        <bgColor indexed="64"/>
      </patternFill>
    </fill>
    <fill>
      <patternFill patternType="solid">
        <fgColor rgb="FF433500"/>
        <bgColor indexed="64"/>
      </patternFill>
    </fill>
    <fill>
      <patternFill patternType="solid">
        <fgColor rgb="FF60FF00"/>
        <bgColor indexed="64"/>
      </patternFill>
    </fill>
    <fill>
      <patternFill patternType="solid">
        <fgColor rgb="FF60FF20"/>
        <bgColor indexed="64"/>
      </patternFill>
    </fill>
    <fill>
      <patternFill patternType="solid">
        <fgColor rgb="FF60FF40"/>
        <bgColor indexed="64"/>
      </patternFill>
    </fill>
    <fill>
      <patternFill patternType="solid">
        <fgColor rgb="FF60FF60"/>
        <bgColor indexed="64"/>
      </patternFill>
    </fill>
    <fill>
      <patternFill patternType="solid">
        <fgColor rgb="FF60FF80"/>
        <bgColor indexed="64"/>
      </patternFill>
    </fill>
    <fill>
      <patternFill patternType="solid">
        <fgColor rgb="FF60FFA0"/>
        <bgColor indexed="64"/>
      </patternFill>
    </fill>
    <fill>
      <patternFill patternType="solid">
        <fgColor rgb="FF60FFC0"/>
        <bgColor indexed="64"/>
      </patternFill>
    </fill>
    <fill>
      <patternFill patternType="solid">
        <fgColor rgb="FF60FFE0"/>
        <bgColor indexed="64"/>
      </patternFill>
    </fill>
    <fill>
      <patternFill patternType="solid">
        <fgColor rgb="FF60FFFF"/>
        <bgColor indexed="64"/>
      </patternFill>
    </fill>
    <fill>
      <patternFill patternType="solid">
        <fgColor rgb="FF253600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800020"/>
        <bgColor indexed="64"/>
      </patternFill>
    </fill>
    <fill>
      <patternFill patternType="solid">
        <fgColor rgb="FF800040"/>
        <bgColor indexed="64"/>
      </patternFill>
    </fill>
    <fill>
      <patternFill patternType="solid">
        <fgColor rgb="FF80006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8000A0"/>
        <bgColor indexed="64"/>
      </patternFill>
    </fill>
    <fill>
      <patternFill patternType="solid">
        <fgColor rgb="FF8000C0"/>
        <bgColor indexed="64"/>
      </patternFill>
    </fill>
    <fill>
      <patternFill patternType="solid">
        <fgColor rgb="FF8000E0"/>
        <bgColor indexed="64"/>
      </patternFill>
    </fill>
    <fill>
      <patternFill patternType="solid">
        <fgColor rgb="FF8000FF"/>
        <bgColor indexed="64"/>
      </patternFill>
    </fill>
    <fill>
      <patternFill patternType="solid">
        <fgColor rgb="FF1FA055"/>
        <bgColor indexed="64"/>
      </patternFill>
    </fill>
    <fill>
      <patternFill patternType="solid">
        <fgColor rgb="FFFF3600"/>
        <bgColor indexed="64"/>
      </patternFill>
    </fill>
    <fill>
      <patternFill patternType="solid">
        <fgColor rgb="FF802000"/>
        <bgColor indexed="64"/>
      </patternFill>
    </fill>
    <fill>
      <patternFill patternType="solid">
        <fgColor rgb="FF802020"/>
        <bgColor indexed="64"/>
      </patternFill>
    </fill>
    <fill>
      <patternFill patternType="solid">
        <fgColor rgb="FF802040"/>
        <bgColor indexed="64"/>
      </patternFill>
    </fill>
    <fill>
      <patternFill patternType="solid">
        <fgColor rgb="FF802060"/>
        <bgColor indexed="64"/>
      </patternFill>
    </fill>
    <fill>
      <patternFill patternType="solid">
        <fgColor rgb="FF802080"/>
        <bgColor indexed="64"/>
      </patternFill>
    </fill>
    <fill>
      <patternFill patternType="solid">
        <fgColor rgb="FF8020A0"/>
        <bgColor indexed="64"/>
      </patternFill>
    </fill>
    <fill>
      <patternFill patternType="solid">
        <fgColor rgb="FF8020C0"/>
        <bgColor indexed="64"/>
      </patternFill>
    </fill>
    <fill>
      <patternFill patternType="solid">
        <fgColor rgb="FF8020E0"/>
        <bgColor indexed="64"/>
      </patternFill>
    </fill>
    <fill>
      <patternFill patternType="solid">
        <fgColor rgb="FF8020FF"/>
        <bgColor indexed="64"/>
      </patternFill>
    </fill>
    <fill>
      <patternFill patternType="solid">
        <fgColor rgb="FF293700"/>
        <bgColor indexed="64"/>
      </patternFill>
    </fill>
    <fill>
      <patternFill patternType="solid">
        <fgColor rgb="FF804000"/>
        <bgColor indexed="64"/>
      </patternFill>
    </fill>
    <fill>
      <patternFill patternType="solid">
        <fgColor rgb="FF804020"/>
        <bgColor indexed="64"/>
      </patternFill>
    </fill>
    <fill>
      <patternFill patternType="solid">
        <fgColor rgb="FF804040"/>
        <bgColor indexed="64"/>
      </patternFill>
    </fill>
    <fill>
      <patternFill patternType="solid">
        <fgColor rgb="FF804060"/>
        <bgColor indexed="64"/>
      </patternFill>
    </fill>
    <fill>
      <patternFill patternType="solid">
        <fgColor rgb="FF804080"/>
        <bgColor indexed="64"/>
      </patternFill>
    </fill>
    <fill>
      <patternFill patternType="solid">
        <fgColor rgb="FF8040A0"/>
        <bgColor indexed="64"/>
      </patternFill>
    </fill>
    <fill>
      <patternFill patternType="solid">
        <fgColor rgb="FF8040C0"/>
        <bgColor indexed="64"/>
      </patternFill>
    </fill>
    <fill>
      <patternFill patternType="solid">
        <fgColor rgb="FF8040E0"/>
        <bgColor indexed="64"/>
      </patternFill>
    </fill>
    <fill>
      <patternFill patternType="solid">
        <fgColor rgb="FF8040FF"/>
        <bgColor indexed="64"/>
      </patternFill>
    </fill>
    <fill>
      <patternFill patternType="solid">
        <fgColor rgb="FF1FFED8"/>
        <bgColor indexed="64"/>
      </patternFill>
    </fill>
    <fill>
      <patternFill patternType="solid">
        <fgColor rgb="FF833700"/>
        <bgColor indexed="64"/>
      </patternFill>
    </fill>
    <fill>
      <patternFill patternType="solid">
        <fgColor rgb="FF806000"/>
        <bgColor indexed="64"/>
      </patternFill>
    </fill>
    <fill>
      <patternFill patternType="solid">
        <fgColor rgb="FF806020"/>
        <bgColor indexed="64"/>
      </patternFill>
    </fill>
    <fill>
      <patternFill patternType="solid">
        <fgColor rgb="FF806040"/>
        <bgColor indexed="64"/>
      </patternFill>
    </fill>
    <fill>
      <patternFill patternType="solid">
        <fgColor rgb="FF806060"/>
        <bgColor indexed="64"/>
      </patternFill>
    </fill>
    <fill>
      <patternFill patternType="solid">
        <fgColor rgb="FF806080"/>
        <bgColor indexed="64"/>
      </patternFill>
    </fill>
    <fill>
      <patternFill patternType="solid">
        <fgColor rgb="FF8060A0"/>
        <bgColor indexed="64"/>
      </patternFill>
    </fill>
    <fill>
      <patternFill patternType="solid">
        <fgColor rgb="FF8060C0"/>
        <bgColor indexed="64"/>
      </patternFill>
    </fill>
    <fill>
      <patternFill patternType="solid">
        <fgColor rgb="FF8060E0"/>
        <bgColor indexed="64"/>
      </patternFill>
    </fill>
    <fill>
      <patternFill patternType="solid">
        <fgColor rgb="FF8060FF"/>
        <bgColor indexed="64"/>
      </patternFill>
    </fill>
    <fill>
      <patternFill patternType="solid">
        <fgColor rgb="FF21177D"/>
        <bgColor indexed="64"/>
      </patternFill>
    </fill>
    <fill>
      <patternFill patternType="solid">
        <fgColor rgb="FF763900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808020"/>
        <bgColor indexed="64"/>
      </patternFill>
    </fill>
    <fill>
      <patternFill patternType="solid">
        <fgColor rgb="FF808040"/>
        <bgColor indexed="64"/>
      </patternFill>
    </fill>
    <fill>
      <patternFill patternType="solid">
        <fgColor rgb="FF80806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8080A0"/>
        <bgColor indexed="64"/>
      </patternFill>
    </fill>
    <fill>
      <patternFill patternType="solid">
        <fgColor rgb="FF8080C0"/>
        <bgColor indexed="64"/>
      </patternFill>
    </fill>
    <fill>
      <patternFill patternType="solid">
        <fgColor rgb="FF8080E0"/>
        <bgColor indexed="64"/>
      </patternFill>
    </fill>
    <fill>
      <patternFill patternType="solid">
        <fgColor rgb="FF8080FF"/>
        <bgColor indexed="64"/>
      </patternFill>
    </fill>
    <fill>
      <patternFill patternType="solid">
        <fgColor rgb="FF22427C"/>
        <bgColor indexed="64"/>
      </patternFill>
    </fill>
    <fill>
      <patternFill patternType="solid">
        <fgColor rgb="FF8F3900"/>
        <bgColor indexed="64"/>
      </patternFill>
    </fill>
    <fill>
      <patternFill patternType="solid">
        <fgColor rgb="FF80A000"/>
        <bgColor indexed="64"/>
      </patternFill>
    </fill>
    <fill>
      <patternFill patternType="solid">
        <fgColor rgb="FF80A020"/>
        <bgColor indexed="64"/>
      </patternFill>
    </fill>
    <fill>
      <patternFill patternType="solid">
        <fgColor rgb="FF80A040"/>
        <bgColor indexed="64"/>
      </patternFill>
    </fill>
    <fill>
      <patternFill patternType="solid">
        <fgColor rgb="FF80A060"/>
        <bgColor indexed="64"/>
      </patternFill>
    </fill>
    <fill>
      <patternFill patternType="solid">
        <fgColor rgb="FF80A080"/>
        <bgColor indexed="64"/>
      </patternFill>
    </fill>
    <fill>
      <patternFill patternType="solid">
        <fgColor rgb="FF80A0A0"/>
        <bgColor indexed="64"/>
      </patternFill>
    </fill>
    <fill>
      <patternFill patternType="solid">
        <fgColor rgb="FF80A0C0"/>
        <bgColor indexed="64"/>
      </patternFill>
    </fill>
    <fill>
      <patternFill patternType="solid">
        <fgColor rgb="FF80A0E0"/>
        <bgColor indexed="64"/>
      </patternFill>
    </fill>
    <fill>
      <patternFill patternType="solid">
        <fgColor rgb="FF80A0FF"/>
        <bgColor indexed="64"/>
      </patternFill>
    </fill>
    <fill>
      <patternFill patternType="solid">
        <fgColor rgb="FF503B00"/>
        <bgColor indexed="64"/>
      </patternFill>
    </fill>
    <fill>
      <patternFill patternType="solid">
        <fgColor rgb="FF80C000"/>
        <bgColor indexed="64"/>
      </patternFill>
    </fill>
    <fill>
      <patternFill patternType="solid">
        <fgColor rgb="FF80C020"/>
        <bgColor indexed="64"/>
      </patternFill>
    </fill>
    <fill>
      <patternFill patternType="solid">
        <fgColor rgb="FF80C040"/>
        <bgColor indexed="64"/>
      </patternFill>
    </fill>
    <fill>
      <patternFill patternType="solid">
        <fgColor rgb="FF80C060"/>
        <bgColor indexed="64"/>
      </patternFill>
    </fill>
    <fill>
      <patternFill patternType="solid">
        <fgColor rgb="FF80C080"/>
        <bgColor indexed="64"/>
      </patternFill>
    </fill>
    <fill>
      <patternFill patternType="solid">
        <fgColor rgb="FF80C0A0"/>
        <bgColor indexed="64"/>
      </patternFill>
    </fill>
    <fill>
      <patternFill patternType="solid">
        <fgColor rgb="FF80C0C0"/>
        <bgColor indexed="64"/>
      </patternFill>
    </fill>
    <fill>
      <patternFill patternType="solid">
        <fgColor rgb="FF80C0E0"/>
        <bgColor indexed="64"/>
      </patternFill>
    </fill>
    <fill>
      <patternFill patternType="solid">
        <fgColor rgb="FF80C0FF"/>
        <bgColor indexed="64"/>
      </patternFill>
    </fill>
    <fill>
      <patternFill patternType="solid">
        <fgColor rgb="FF22780F"/>
        <bgColor indexed="64"/>
      </patternFill>
    </fill>
    <fill>
      <patternFill patternType="solid">
        <fgColor rgb="FFA63B00"/>
        <bgColor indexed="64"/>
      </patternFill>
    </fill>
    <fill>
      <patternFill patternType="solid">
        <fgColor rgb="FF80E000"/>
        <bgColor indexed="64"/>
      </patternFill>
    </fill>
    <fill>
      <patternFill patternType="solid">
        <fgColor rgb="FF80E020"/>
        <bgColor indexed="64"/>
      </patternFill>
    </fill>
    <fill>
      <patternFill patternType="solid">
        <fgColor rgb="FF80E040"/>
        <bgColor indexed="64"/>
      </patternFill>
    </fill>
    <fill>
      <patternFill patternType="solid">
        <fgColor rgb="FF80E060"/>
        <bgColor indexed="64"/>
      </patternFill>
    </fill>
    <fill>
      <patternFill patternType="solid">
        <fgColor rgb="FF80E080"/>
        <bgColor indexed="64"/>
      </patternFill>
    </fill>
    <fill>
      <patternFill patternType="solid">
        <fgColor rgb="FF80E0A0"/>
        <bgColor indexed="64"/>
      </patternFill>
    </fill>
    <fill>
      <patternFill patternType="solid">
        <fgColor rgb="FF80E0C0"/>
        <bgColor indexed="64"/>
      </patternFill>
    </fill>
    <fill>
      <patternFill patternType="solid">
        <fgColor rgb="FF80E0E0"/>
        <bgColor indexed="64"/>
      </patternFill>
    </fill>
    <fill>
      <patternFill patternType="solid">
        <fgColor rgb="FF80E0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A0C0C0"/>
        <bgColor indexed="64"/>
      </patternFill>
    </fill>
  </fills>
  <borders count="28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theme="0"/>
      </top>
      <bottom style="dotted">
        <color theme="0"/>
      </bottom>
      <diagonal/>
    </border>
    <border>
      <left style="dotted">
        <color theme="0"/>
      </left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theme="0"/>
      </left>
      <right/>
      <top style="dotted">
        <color theme="0"/>
      </top>
      <bottom style="dotted">
        <color theme="0"/>
      </bottom>
      <diagonal/>
    </border>
    <border>
      <left/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theme="0"/>
      </left>
      <right style="dotted">
        <color theme="0"/>
      </right>
      <top/>
      <bottom style="dotted">
        <color theme="0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theme="0"/>
      </left>
      <right/>
      <top/>
      <bottom style="dotted">
        <color theme="0"/>
      </bottom>
      <diagonal/>
    </border>
    <border>
      <left style="dotted">
        <color theme="0"/>
      </left>
      <right style="dotted">
        <color theme="0"/>
      </right>
      <top/>
      <bottom/>
      <diagonal/>
    </border>
    <border diagonalUp="1" diagonalDown="1"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 style="dotted">
        <color auto="1"/>
      </diagonal>
    </border>
    <border>
      <left/>
      <right/>
      <top/>
      <bottom style="dotted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  <xf numFmtId="0" fontId="25" fillId="0" borderId="0"/>
    <xf numFmtId="0" fontId="2" fillId="0" borderId="0"/>
  </cellStyleXfs>
  <cellXfs count="644">
    <xf numFmtId="0" fontId="0" fillId="0" borderId="0" xfId="0"/>
    <xf numFmtId="0" fontId="0" fillId="5" borderId="0" xfId="0" applyFill="1"/>
    <xf numFmtId="14" fontId="0" fillId="5" borderId="0" xfId="0" applyNumberFormat="1" applyFill="1"/>
    <xf numFmtId="0" fontId="3" fillId="0" borderId="1" xfId="0" applyFont="1" applyFill="1" applyBorder="1" applyAlignment="1">
      <alignment horizontal="left" vertical="center"/>
    </xf>
    <xf numFmtId="167" fontId="3" fillId="0" borderId="1" xfId="0" applyNumberFormat="1" applyFont="1" applyFill="1" applyBorder="1" applyAlignment="1">
      <alignment horizontal="left" vertical="center"/>
    </xf>
    <xf numFmtId="169" fontId="3" fillId="0" borderId="1" xfId="1" applyNumberFormat="1" applyFont="1" applyFill="1" applyBorder="1" applyAlignment="1">
      <alignment horizontal="left" vertical="center"/>
    </xf>
    <xf numFmtId="0" fontId="4" fillId="6" borderId="2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167" fontId="4" fillId="6" borderId="1" xfId="0" applyNumberFormat="1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/>
    </xf>
    <xf numFmtId="169" fontId="4" fillId="0" borderId="6" xfId="1" applyNumberFormat="1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169" fontId="3" fillId="0" borderId="6" xfId="1" applyNumberFormat="1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5" fillId="2" borderId="1" xfId="3" applyFont="1" applyFill="1" applyBorder="1" applyAlignment="1">
      <alignment horizontal="center"/>
    </xf>
    <xf numFmtId="0" fontId="3" fillId="0" borderId="9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5" fillId="3" borderId="1" xfId="3" applyFont="1" applyFill="1" applyBorder="1" applyAlignment="1">
      <alignment horizontal="center"/>
    </xf>
    <xf numFmtId="0" fontId="5" fillId="4" borderId="1" xfId="3" applyFont="1" applyFill="1" applyBorder="1" applyAlignment="1">
      <alignment horizontal="center"/>
    </xf>
    <xf numFmtId="0" fontId="6" fillId="0" borderId="1" xfId="3" applyFont="1" applyBorder="1" applyAlignment="1">
      <alignment horizontal="center"/>
    </xf>
    <xf numFmtId="0" fontId="3" fillId="0" borderId="10" xfId="0" applyFont="1" applyFill="1" applyBorder="1" applyAlignment="1">
      <alignment horizontal="left" vertical="center"/>
    </xf>
    <xf numFmtId="4" fontId="3" fillId="0" borderId="6" xfId="0" applyNumberFormat="1" applyFont="1" applyFill="1" applyBorder="1" applyAlignment="1">
      <alignment horizontal="left" vertical="center"/>
    </xf>
    <xf numFmtId="167" fontId="3" fillId="0" borderId="7" xfId="0" applyNumberFormat="1" applyFont="1" applyFill="1" applyBorder="1" applyAlignment="1">
      <alignment horizontal="left" vertical="center"/>
    </xf>
    <xf numFmtId="14" fontId="8" fillId="7" borderId="1" xfId="0" applyNumberFormat="1" applyFont="1" applyFill="1" applyBorder="1" applyAlignment="1">
      <alignment horizontal="center" vertical="center" wrapText="1"/>
    </xf>
    <xf numFmtId="0" fontId="8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 applyProtection="1">
      <alignment horizontal="left" vertical="center"/>
      <protection locked="0"/>
    </xf>
    <xf numFmtId="0" fontId="3" fillId="0" borderId="4" xfId="0" applyFont="1" applyFill="1" applyBorder="1" applyAlignment="1" applyProtection="1">
      <alignment horizontal="left" vertical="center"/>
      <protection locked="0"/>
    </xf>
    <xf numFmtId="0" fontId="10" fillId="8" borderId="1" xfId="0" applyFont="1" applyFill="1" applyBorder="1" applyAlignment="1">
      <alignment horizontal="left" vertical="center"/>
    </xf>
    <xf numFmtId="0" fontId="10" fillId="9" borderId="1" xfId="0" applyFont="1" applyFill="1" applyBorder="1" applyAlignment="1">
      <alignment horizontal="left" vertical="center"/>
    </xf>
    <xf numFmtId="0" fontId="10" fillId="1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left" vertical="center"/>
    </xf>
    <xf numFmtId="0" fontId="11" fillId="8" borderId="1" xfId="3" applyFont="1" applyFill="1" applyBorder="1" applyAlignment="1">
      <alignment horizontal="center"/>
    </xf>
    <xf numFmtId="0" fontId="11" fillId="9" borderId="1" xfId="3" applyFont="1" applyFill="1" applyBorder="1" applyAlignment="1">
      <alignment horizontal="center"/>
    </xf>
    <xf numFmtId="0" fontId="11" fillId="10" borderId="1" xfId="3" applyFont="1" applyFill="1" applyBorder="1" applyAlignment="1">
      <alignment horizontal="center"/>
    </xf>
    <xf numFmtId="0" fontId="12" fillId="0" borderId="1" xfId="3" applyFont="1" applyBorder="1" applyAlignment="1">
      <alignment horizontal="center"/>
    </xf>
    <xf numFmtId="0" fontId="13" fillId="0" borderId="7" xfId="0" applyFont="1" applyFill="1" applyBorder="1" applyAlignment="1">
      <alignment horizontal="left" vertical="center"/>
    </xf>
    <xf numFmtId="0" fontId="5" fillId="0" borderId="1" xfId="3" applyFont="1" applyBorder="1" applyAlignment="1">
      <alignment horizontal="center"/>
    </xf>
    <xf numFmtId="0" fontId="15" fillId="0" borderId="7" xfId="0" applyFont="1" applyFill="1" applyBorder="1" applyAlignment="1">
      <alignment horizontal="left" vertical="center"/>
    </xf>
    <xf numFmtId="170" fontId="14" fillId="2" borderId="1" xfId="3" applyNumberFormat="1" applyFont="1" applyFill="1" applyBorder="1" applyAlignment="1">
      <alignment horizontal="center"/>
    </xf>
    <xf numFmtId="170" fontId="14" fillId="3" borderId="1" xfId="3" applyNumberFormat="1" applyFont="1" applyFill="1" applyBorder="1" applyAlignment="1">
      <alignment horizontal="center"/>
    </xf>
    <xf numFmtId="170" fontId="14" fillId="4" borderId="1" xfId="3" applyNumberFormat="1" applyFont="1" applyFill="1" applyBorder="1" applyAlignment="1">
      <alignment horizontal="center"/>
    </xf>
    <xf numFmtId="170" fontId="16" fillId="0" borderId="1" xfId="3" applyNumberFormat="1" applyFont="1" applyBorder="1" applyAlignment="1">
      <alignment horizontal="center"/>
    </xf>
    <xf numFmtId="0" fontId="0" fillId="0" borderId="1" xfId="0" applyFont="1" applyBorder="1" applyAlignment="1">
      <alignment horizontal="left" vertical="center"/>
    </xf>
    <xf numFmtId="167" fontId="0" fillId="0" borderId="1" xfId="0" applyNumberFormat="1" applyFont="1" applyBorder="1" applyAlignment="1">
      <alignment horizontal="left" vertical="center"/>
    </xf>
    <xf numFmtId="167" fontId="0" fillId="0" borderId="1" xfId="0" applyNumberFormat="1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14" fontId="0" fillId="0" borderId="1" xfId="0" applyNumberFormat="1" applyFont="1" applyBorder="1" applyAlignment="1">
      <alignment horizontal="left" vertical="center"/>
    </xf>
    <xf numFmtId="164" fontId="2" fillId="0" borderId="1" xfId="2" applyFont="1" applyBorder="1" applyAlignment="1">
      <alignment horizontal="left" vertical="center"/>
    </xf>
    <xf numFmtId="14" fontId="0" fillId="0" borderId="1" xfId="0" applyNumberFormat="1" applyFont="1" applyFill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1" xfId="0" applyNumberFormat="1" applyFont="1" applyBorder="1" applyAlignment="1">
      <alignment horizontal="left" vertical="center"/>
    </xf>
    <xf numFmtId="0" fontId="7" fillId="6" borderId="1" xfId="0" applyFont="1" applyFill="1" applyBorder="1" applyAlignment="1">
      <alignment horizontal="left" vertical="center"/>
    </xf>
    <xf numFmtId="0" fontId="17" fillId="2" borderId="1" xfId="3" applyFont="1" applyFill="1" applyBorder="1" applyAlignment="1">
      <alignment horizontal="left"/>
    </xf>
    <xf numFmtId="0" fontId="17" fillId="3" borderId="1" xfId="3" applyFont="1" applyFill="1" applyBorder="1" applyAlignment="1">
      <alignment horizontal="left"/>
    </xf>
    <xf numFmtId="0" fontId="17" fillId="4" borderId="1" xfId="3" applyFont="1" applyFill="1" applyBorder="1" applyAlignment="1">
      <alignment horizontal="left"/>
    </xf>
    <xf numFmtId="0" fontId="18" fillId="0" borderId="1" xfId="3" applyFont="1" applyBorder="1" applyAlignment="1">
      <alignment horizontal="left"/>
    </xf>
    <xf numFmtId="0" fontId="19" fillId="0" borderId="7" xfId="0" applyFont="1" applyFill="1" applyBorder="1" applyAlignment="1">
      <alignment horizontal="left" vertical="center"/>
    </xf>
    <xf numFmtId="166" fontId="8" fillId="11" borderId="1" xfId="0" applyNumberFormat="1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0" fontId="8" fillId="12" borderId="1" xfId="0" applyFont="1" applyFill="1" applyBorder="1" applyAlignment="1">
      <alignment horizontal="center" vertical="center" wrapText="1"/>
    </xf>
    <xf numFmtId="167" fontId="8" fillId="12" borderId="1" xfId="0" applyNumberFormat="1" applyFont="1" applyFill="1" applyBorder="1" applyAlignment="1">
      <alignment horizontal="center" vertical="center" wrapText="1"/>
    </xf>
    <xf numFmtId="167" fontId="8" fillId="11" borderId="1" xfId="0" applyNumberFormat="1" applyFont="1" applyFill="1" applyBorder="1" applyAlignment="1">
      <alignment horizontal="center" vertical="center" wrapText="1"/>
    </xf>
    <xf numFmtId="14" fontId="8" fillId="11" borderId="1" xfId="0" applyNumberFormat="1" applyFont="1" applyFill="1" applyBorder="1" applyAlignment="1">
      <alignment horizontal="center" vertical="center" wrapText="1"/>
    </xf>
    <xf numFmtId="168" fontId="8" fillId="11" borderId="1" xfId="0" applyNumberFormat="1" applyFont="1" applyFill="1" applyBorder="1" applyAlignment="1">
      <alignment horizontal="center" vertical="center" wrapText="1"/>
    </xf>
    <xf numFmtId="164" fontId="8" fillId="11" borderId="1" xfId="2" applyFont="1" applyFill="1" applyBorder="1" applyAlignment="1">
      <alignment horizontal="center" vertical="center" wrapText="1"/>
    </xf>
    <xf numFmtId="166" fontId="22" fillId="13" borderId="1" xfId="0" applyNumberFormat="1" applyFont="1" applyFill="1" applyBorder="1" applyAlignment="1">
      <alignment horizontal="center" vertical="center" wrapText="1"/>
    </xf>
    <xf numFmtId="0" fontId="22" fillId="13" borderId="1" xfId="0" applyFont="1" applyFill="1" applyBorder="1" applyAlignment="1">
      <alignment horizontal="center" vertical="center" wrapText="1"/>
    </xf>
    <xf numFmtId="167" fontId="22" fillId="13" borderId="1" xfId="0" applyNumberFormat="1" applyFont="1" applyFill="1" applyBorder="1" applyAlignment="1">
      <alignment horizontal="center" vertical="center" wrapText="1"/>
    </xf>
    <xf numFmtId="14" fontId="22" fillId="13" borderId="1" xfId="0" applyNumberFormat="1" applyFont="1" applyFill="1" applyBorder="1" applyAlignment="1">
      <alignment horizontal="center" vertical="center" wrapText="1"/>
    </xf>
    <xf numFmtId="168" fontId="22" fillId="13" borderId="1" xfId="0" applyNumberFormat="1" applyFont="1" applyFill="1" applyBorder="1" applyAlignment="1">
      <alignment horizontal="center" vertical="center" wrapText="1"/>
    </xf>
    <xf numFmtId="164" fontId="22" fillId="13" borderId="1" xfId="2" applyFont="1" applyFill="1" applyBorder="1" applyAlignment="1">
      <alignment horizontal="center" vertical="center" wrapText="1"/>
    </xf>
    <xf numFmtId="0" fontId="22" fillId="13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/>
    <xf numFmtId="0" fontId="8" fillId="11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2" fillId="0" borderId="1" xfId="2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left" vertical="center"/>
    </xf>
    <xf numFmtId="14" fontId="0" fillId="0" borderId="5" xfId="0" applyNumberFormat="1" applyFont="1" applyFill="1" applyBorder="1" applyAlignment="1">
      <alignment horizontal="left" vertical="center"/>
    </xf>
    <xf numFmtId="0" fontId="0" fillId="0" borderId="0" xfId="0" applyFill="1"/>
    <xf numFmtId="0" fontId="2" fillId="0" borderId="1" xfId="3" applyFont="1" applyFill="1" applyBorder="1" applyAlignment="1">
      <alignment horizontal="left" vertical="center"/>
    </xf>
    <xf numFmtId="49" fontId="23" fillId="0" borderId="0" xfId="0" applyNumberFormat="1" applyFont="1" applyFill="1" applyBorder="1" applyAlignment="1">
      <alignment horizontal="center" vertical="center"/>
    </xf>
    <xf numFmtId="49" fontId="23" fillId="0" borderId="0" xfId="0" applyNumberFormat="1" applyFont="1" applyFill="1" applyAlignment="1">
      <alignment horizontal="center" vertical="center"/>
    </xf>
    <xf numFmtId="1" fontId="8" fillId="11" borderId="1" xfId="0" applyNumberFormat="1" applyFont="1" applyFill="1" applyBorder="1" applyAlignment="1">
      <alignment vertical="center" wrapText="1"/>
    </xf>
    <xf numFmtId="1" fontId="0" fillId="0" borderId="1" xfId="0" applyNumberFormat="1" applyBorder="1" applyAlignment="1">
      <alignment vertical="center"/>
    </xf>
    <xf numFmtId="0" fontId="4" fillId="6" borderId="1" xfId="3" applyFont="1" applyFill="1" applyBorder="1" applyAlignment="1">
      <alignment horizontal="left" vertical="center"/>
    </xf>
    <xf numFmtId="0" fontId="24" fillId="6" borderId="1" xfId="3" applyFont="1" applyFill="1" applyBorder="1" applyAlignment="1">
      <alignment horizontal="left" vertical="center"/>
    </xf>
    <xf numFmtId="0" fontId="7" fillId="6" borderId="1" xfId="3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10" fontId="7" fillId="6" borderId="1" xfId="4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9" fontId="7" fillId="6" borderId="1" xfId="4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7" fillId="15" borderId="1" xfId="0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horizontal="left" vertical="center"/>
    </xf>
    <xf numFmtId="171" fontId="4" fillId="15" borderId="1" xfId="0" applyNumberFormat="1" applyFont="1" applyFill="1" applyBorder="1" applyAlignment="1">
      <alignment horizontal="left" vertical="center"/>
    </xf>
    <xf numFmtId="0" fontId="7" fillId="15" borderId="1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left" vertical="center"/>
    </xf>
    <xf numFmtId="0" fontId="27" fillId="15" borderId="1" xfId="0" applyFont="1" applyFill="1" applyBorder="1" applyAlignment="1">
      <alignment horizontal="center" vertical="center" wrapText="1"/>
    </xf>
    <xf numFmtId="10" fontId="3" fillId="0" borderId="1" xfId="4" applyNumberFormat="1" applyFont="1" applyFill="1" applyBorder="1" applyAlignment="1">
      <alignment horizontal="left" vertical="center"/>
    </xf>
    <xf numFmtId="9" fontId="3" fillId="0" borderId="1" xfId="4" applyFont="1" applyFill="1" applyBorder="1" applyAlignment="1">
      <alignment horizontal="left" vertical="center"/>
    </xf>
    <xf numFmtId="171" fontId="3" fillId="0" borderId="1" xfId="0" applyNumberFormat="1" applyFont="1" applyFill="1" applyBorder="1" applyAlignment="1">
      <alignment horizontal="left" vertical="center"/>
    </xf>
    <xf numFmtId="0" fontId="28" fillId="16" borderId="1" xfId="0" applyFont="1" applyFill="1" applyBorder="1" applyAlignment="1">
      <alignment vertical="center" wrapText="1"/>
    </xf>
    <xf numFmtId="0" fontId="29" fillId="16" borderId="1" xfId="0" applyFont="1" applyFill="1" applyBorder="1"/>
    <xf numFmtId="0" fontId="30" fillId="17" borderId="1" xfId="0" applyFont="1" applyFill="1" applyBorder="1"/>
    <xf numFmtId="0" fontId="31" fillId="16" borderId="14" xfId="0" applyFont="1" applyFill="1" applyBorder="1" applyAlignment="1">
      <alignment horizontal="center" vertical="top" wrapText="1"/>
    </xf>
    <xf numFmtId="0" fontId="31" fillId="18" borderId="0" xfId="0" applyFont="1" applyFill="1" applyBorder="1" applyAlignment="1">
      <alignment horizontal="center" vertical="top" wrapText="1"/>
    </xf>
    <xf numFmtId="0" fontId="31" fillId="19" borderId="0" xfId="0" applyFont="1" applyFill="1" applyBorder="1" applyAlignment="1">
      <alignment horizontal="center" vertical="top" wrapText="1"/>
    </xf>
    <xf numFmtId="0" fontId="31" fillId="20" borderId="0" xfId="0" applyFont="1" applyFill="1" applyBorder="1" applyAlignment="1">
      <alignment horizontal="center" vertical="top" wrapText="1"/>
    </xf>
    <xf numFmtId="0" fontId="31" fillId="21" borderId="0" xfId="0" applyFont="1" applyFill="1" applyBorder="1" applyAlignment="1">
      <alignment horizontal="center" vertical="top" wrapText="1"/>
    </xf>
    <xf numFmtId="0" fontId="31" fillId="22" borderId="0" xfId="0" applyFont="1" applyFill="1" applyBorder="1" applyAlignment="1">
      <alignment horizontal="center" vertical="top" wrapText="1"/>
    </xf>
    <xf numFmtId="0" fontId="31" fillId="23" borderId="0" xfId="0" applyFont="1" applyFill="1" applyBorder="1" applyAlignment="1">
      <alignment horizontal="center" vertical="top" wrapText="1"/>
    </xf>
    <xf numFmtId="0" fontId="31" fillId="24" borderId="0" xfId="0" applyFont="1" applyFill="1" applyBorder="1" applyAlignment="1">
      <alignment horizontal="center" vertical="top" wrapText="1"/>
    </xf>
    <xf numFmtId="0" fontId="31" fillId="25" borderId="15" xfId="0" applyFont="1" applyFill="1" applyBorder="1" applyAlignment="1">
      <alignment horizontal="center" vertical="top" wrapText="1"/>
    </xf>
    <xf numFmtId="49" fontId="32" fillId="0" borderId="0" xfId="0" applyNumberFormat="1" applyFont="1" applyFill="1" applyAlignment="1">
      <alignment horizontal="center" vertical="center"/>
    </xf>
    <xf numFmtId="0" fontId="28" fillId="26" borderId="1" xfId="0" applyFont="1" applyFill="1" applyBorder="1" applyAlignment="1">
      <alignment vertical="center" wrapText="1"/>
    </xf>
    <xf numFmtId="0" fontId="29" fillId="27" borderId="1" xfId="0" applyFont="1" applyFill="1" applyBorder="1"/>
    <xf numFmtId="0" fontId="31" fillId="28" borderId="14" xfId="0" applyFont="1" applyFill="1" applyBorder="1" applyAlignment="1">
      <alignment horizontal="center" vertical="top" wrapText="1"/>
    </xf>
    <xf numFmtId="0" fontId="31" fillId="29" borderId="0" xfId="0" applyFont="1" applyFill="1" applyBorder="1" applyAlignment="1">
      <alignment horizontal="center" vertical="top" wrapText="1"/>
    </xf>
    <xf numFmtId="0" fontId="31" fillId="30" borderId="0" xfId="0" applyFont="1" applyFill="1" applyBorder="1" applyAlignment="1">
      <alignment horizontal="center" vertical="top" wrapText="1"/>
    </xf>
    <xf numFmtId="0" fontId="31" fillId="14" borderId="0" xfId="0" applyFont="1" applyFill="1" applyBorder="1" applyAlignment="1">
      <alignment horizontal="center" vertical="top" wrapText="1"/>
    </xf>
    <xf numFmtId="0" fontId="31" fillId="31" borderId="0" xfId="0" applyFont="1" applyFill="1" applyBorder="1" applyAlignment="1">
      <alignment horizontal="center" vertical="top" wrapText="1"/>
    </xf>
    <xf numFmtId="0" fontId="31" fillId="32" borderId="0" xfId="0" applyFont="1" applyFill="1" applyBorder="1" applyAlignment="1">
      <alignment horizontal="center" vertical="top" wrapText="1"/>
    </xf>
    <xf numFmtId="0" fontId="31" fillId="33" borderId="0" xfId="0" applyFont="1" applyFill="1" applyBorder="1" applyAlignment="1">
      <alignment horizontal="center" vertical="top" wrapText="1"/>
    </xf>
    <xf numFmtId="0" fontId="31" fillId="34" borderId="0" xfId="0" applyFont="1" applyFill="1" applyBorder="1" applyAlignment="1">
      <alignment horizontal="center" vertical="top" wrapText="1"/>
    </xf>
    <xf numFmtId="0" fontId="31" fillId="35" borderId="15" xfId="0" applyFont="1" applyFill="1" applyBorder="1" applyAlignment="1">
      <alignment horizontal="center" vertical="top" wrapText="1"/>
    </xf>
    <xf numFmtId="0" fontId="28" fillId="25" borderId="1" xfId="0" applyFont="1" applyFill="1" applyBorder="1" applyAlignment="1">
      <alignment vertical="center" wrapText="1"/>
    </xf>
    <xf numFmtId="0" fontId="29" fillId="36" borderId="1" xfId="0" applyFont="1" applyFill="1" applyBorder="1"/>
    <xf numFmtId="0" fontId="31" fillId="37" borderId="14" xfId="0" applyFont="1" applyFill="1" applyBorder="1" applyAlignment="1">
      <alignment horizontal="center" vertical="top" wrapText="1"/>
    </xf>
    <xf numFmtId="0" fontId="31" fillId="38" borderId="0" xfId="0" applyFont="1" applyFill="1" applyBorder="1" applyAlignment="1">
      <alignment horizontal="center" vertical="top" wrapText="1"/>
    </xf>
    <xf numFmtId="0" fontId="31" fillId="39" borderId="0" xfId="0" applyFont="1" applyFill="1" applyBorder="1" applyAlignment="1">
      <alignment horizontal="center" vertical="top" wrapText="1"/>
    </xf>
    <xf numFmtId="0" fontId="31" fillId="40" borderId="0" xfId="0" applyFont="1" applyFill="1" applyBorder="1" applyAlignment="1">
      <alignment horizontal="center" vertical="top" wrapText="1"/>
    </xf>
    <xf numFmtId="0" fontId="31" fillId="41" borderId="0" xfId="0" applyFont="1" applyFill="1" applyBorder="1" applyAlignment="1">
      <alignment horizontal="center" vertical="top" wrapText="1"/>
    </xf>
    <xf numFmtId="0" fontId="31" fillId="42" borderId="0" xfId="0" applyFont="1" applyFill="1" applyBorder="1" applyAlignment="1">
      <alignment horizontal="center" vertical="top" wrapText="1"/>
    </xf>
    <xf numFmtId="0" fontId="31" fillId="43" borderId="0" xfId="0" applyFont="1" applyFill="1" applyBorder="1" applyAlignment="1">
      <alignment horizontal="center" vertical="top" wrapText="1"/>
    </xf>
    <xf numFmtId="0" fontId="31" fillId="44" borderId="0" xfId="0" applyFont="1" applyFill="1" applyBorder="1" applyAlignment="1">
      <alignment horizontal="center" vertical="top" wrapText="1"/>
    </xf>
    <xf numFmtId="0" fontId="31" fillId="45" borderId="15" xfId="0" applyFont="1" applyFill="1" applyBorder="1" applyAlignment="1">
      <alignment horizontal="center" vertical="top" wrapText="1"/>
    </xf>
    <xf numFmtId="0" fontId="28" fillId="46" borderId="1" xfId="0" applyFont="1" applyFill="1" applyBorder="1" applyAlignment="1">
      <alignment vertical="center" wrapText="1"/>
    </xf>
    <xf numFmtId="0" fontId="29" fillId="47" borderId="1" xfId="0" applyFont="1" applyFill="1" applyBorder="1"/>
    <xf numFmtId="0" fontId="31" fillId="48" borderId="14" xfId="0" applyFont="1" applyFill="1" applyBorder="1" applyAlignment="1">
      <alignment horizontal="center" vertical="top" wrapText="1"/>
    </xf>
    <xf numFmtId="0" fontId="31" fillId="49" borderId="0" xfId="0" applyFont="1" applyFill="1" applyBorder="1" applyAlignment="1">
      <alignment horizontal="center" vertical="top" wrapText="1"/>
    </xf>
    <xf numFmtId="0" fontId="31" fillId="50" borderId="0" xfId="0" applyFont="1" applyFill="1" applyBorder="1" applyAlignment="1">
      <alignment horizontal="center" vertical="top" wrapText="1"/>
    </xf>
    <xf numFmtId="0" fontId="31" fillId="51" borderId="0" xfId="0" applyFont="1" applyFill="1" applyBorder="1" applyAlignment="1">
      <alignment horizontal="center" vertical="top" wrapText="1"/>
    </xf>
    <xf numFmtId="0" fontId="31" fillId="52" borderId="0" xfId="0" applyFont="1" applyFill="1" applyBorder="1" applyAlignment="1">
      <alignment horizontal="center" vertical="top" wrapText="1"/>
    </xf>
    <xf numFmtId="0" fontId="31" fillId="53" borderId="0" xfId="0" applyFont="1" applyFill="1" applyBorder="1" applyAlignment="1">
      <alignment horizontal="center" vertical="top" wrapText="1"/>
    </xf>
    <xf numFmtId="0" fontId="31" fillId="54" borderId="0" xfId="0" applyFont="1" applyFill="1" applyBorder="1" applyAlignment="1">
      <alignment horizontal="center" vertical="top" wrapText="1"/>
    </xf>
    <xf numFmtId="0" fontId="31" fillId="55" borderId="0" xfId="0" applyFont="1" applyFill="1" applyBorder="1" applyAlignment="1">
      <alignment horizontal="center" vertical="top" wrapText="1"/>
    </xf>
    <xf numFmtId="0" fontId="31" fillId="56" borderId="15" xfId="0" applyFont="1" applyFill="1" applyBorder="1" applyAlignment="1">
      <alignment horizontal="center" vertical="top" wrapText="1"/>
    </xf>
    <xf numFmtId="0" fontId="28" fillId="57" borderId="1" xfId="0" applyFont="1" applyFill="1" applyBorder="1" applyAlignment="1">
      <alignment vertical="center" wrapText="1"/>
    </xf>
    <xf numFmtId="0" fontId="29" fillId="58" borderId="1" xfId="0" applyFont="1" applyFill="1" applyBorder="1"/>
    <xf numFmtId="0" fontId="31" fillId="59" borderId="14" xfId="0" applyFont="1" applyFill="1" applyBorder="1" applyAlignment="1">
      <alignment horizontal="center" vertical="top" wrapText="1"/>
    </xf>
    <xf numFmtId="0" fontId="31" fillId="60" borderId="0" xfId="0" applyFont="1" applyFill="1" applyBorder="1" applyAlignment="1">
      <alignment horizontal="center" vertical="top" wrapText="1"/>
    </xf>
    <xf numFmtId="0" fontId="31" fillId="61" borderId="0" xfId="0" applyFont="1" applyFill="1" applyBorder="1" applyAlignment="1">
      <alignment horizontal="center" vertical="top" wrapText="1"/>
    </xf>
    <xf numFmtId="0" fontId="31" fillId="62" borderId="0" xfId="0" applyFont="1" applyFill="1" applyBorder="1" applyAlignment="1">
      <alignment horizontal="center" vertical="top" wrapText="1"/>
    </xf>
    <xf numFmtId="0" fontId="31" fillId="7" borderId="0" xfId="0" applyFont="1" applyFill="1" applyBorder="1" applyAlignment="1">
      <alignment horizontal="center" vertical="top" wrapText="1"/>
    </xf>
    <xf numFmtId="0" fontId="31" fillId="63" borderId="0" xfId="0" applyFont="1" applyFill="1" applyBorder="1" applyAlignment="1">
      <alignment horizontal="center" vertical="top" wrapText="1"/>
    </xf>
    <xf numFmtId="0" fontId="31" fillId="64" borderId="0" xfId="0" applyFont="1" applyFill="1" applyBorder="1" applyAlignment="1">
      <alignment horizontal="center" vertical="top" wrapText="1"/>
    </xf>
    <xf numFmtId="0" fontId="31" fillId="65" borderId="0" xfId="0" applyFont="1" applyFill="1" applyBorder="1" applyAlignment="1">
      <alignment horizontal="center" vertical="top" wrapText="1"/>
    </xf>
    <xf numFmtId="0" fontId="31" fillId="66" borderId="15" xfId="0" applyFont="1" applyFill="1" applyBorder="1" applyAlignment="1">
      <alignment horizontal="center" vertical="top" wrapText="1"/>
    </xf>
    <xf numFmtId="10" fontId="3" fillId="0" borderId="10" xfId="0" applyNumberFormat="1" applyFont="1" applyFill="1" applyBorder="1" applyAlignment="1">
      <alignment horizontal="left" vertical="center"/>
    </xf>
    <xf numFmtId="0" fontId="3" fillId="0" borderId="21" xfId="0" applyFont="1" applyFill="1" applyBorder="1" applyAlignment="1">
      <alignment horizontal="left" vertical="center"/>
    </xf>
    <xf numFmtId="0" fontId="28" fillId="67" borderId="1" xfId="0" applyFont="1" applyFill="1" applyBorder="1" applyAlignment="1">
      <alignment vertical="center" wrapText="1"/>
    </xf>
    <xf numFmtId="0" fontId="29" fillId="68" borderId="1" xfId="0" applyFont="1" applyFill="1" applyBorder="1"/>
    <xf numFmtId="0" fontId="31" fillId="69" borderId="14" xfId="0" applyFont="1" applyFill="1" applyBorder="1" applyAlignment="1">
      <alignment horizontal="center" vertical="top" wrapText="1"/>
    </xf>
    <xf numFmtId="0" fontId="31" fillId="70" borderId="0" xfId="0" applyFont="1" applyFill="1" applyBorder="1" applyAlignment="1">
      <alignment horizontal="center" vertical="top" wrapText="1"/>
    </xf>
    <xf numFmtId="0" fontId="31" fillId="71" borderId="0" xfId="0" applyFont="1" applyFill="1" applyBorder="1" applyAlignment="1">
      <alignment horizontal="center" vertical="top" wrapText="1"/>
    </xf>
    <xf numFmtId="0" fontId="31" fillId="72" borderId="0" xfId="0" applyFont="1" applyFill="1" applyBorder="1" applyAlignment="1">
      <alignment horizontal="center" vertical="top" wrapText="1"/>
    </xf>
    <xf numFmtId="0" fontId="31" fillId="73" borderId="0" xfId="0" applyFont="1" applyFill="1" applyBorder="1" applyAlignment="1">
      <alignment horizontal="center" vertical="top" wrapText="1"/>
    </xf>
    <xf numFmtId="0" fontId="31" fillId="74" borderId="0" xfId="0" applyFont="1" applyFill="1" applyBorder="1" applyAlignment="1">
      <alignment horizontal="center" vertical="top" wrapText="1"/>
    </xf>
    <xf numFmtId="0" fontId="31" fillId="75" borderId="0" xfId="0" applyFont="1" applyFill="1" applyBorder="1" applyAlignment="1">
      <alignment horizontal="center" vertical="top" wrapText="1"/>
    </xf>
    <xf numFmtId="0" fontId="31" fillId="76" borderId="0" xfId="0" applyFont="1" applyFill="1" applyBorder="1" applyAlignment="1">
      <alignment horizontal="center" vertical="top" wrapText="1"/>
    </xf>
    <xf numFmtId="0" fontId="33" fillId="77" borderId="15" xfId="0" applyFont="1" applyFill="1" applyBorder="1" applyAlignment="1">
      <alignment horizontal="center" vertical="top" wrapText="1"/>
    </xf>
    <xf numFmtId="10" fontId="3" fillId="0" borderId="7" xfId="0" applyNumberFormat="1" applyFont="1" applyFill="1" applyBorder="1" applyAlignment="1">
      <alignment horizontal="left" vertical="center"/>
    </xf>
    <xf numFmtId="0" fontId="28" fillId="78" borderId="1" xfId="0" applyFont="1" applyFill="1" applyBorder="1" applyAlignment="1">
      <alignment vertical="center" wrapText="1"/>
    </xf>
    <xf numFmtId="0" fontId="29" fillId="79" borderId="1" xfId="0" applyFont="1" applyFill="1" applyBorder="1"/>
    <xf numFmtId="0" fontId="31" fillId="80" borderId="14" xfId="0" applyFont="1" applyFill="1" applyBorder="1" applyAlignment="1">
      <alignment horizontal="center" vertical="top" wrapText="1"/>
    </xf>
    <xf numFmtId="0" fontId="31" fillId="81" borderId="0" xfId="0" applyFont="1" applyFill="1" applyBorder="1" applyAlignment="1">
      <alignment horizontal="center" vertical="top" wrapText="1"/>
    </xf>
    <xf numFmtId="0" fontId="31" fillId="82" borderId="0" xfId="0" applyFont="1" applyFill="1" applyBorder="1" applyAlignment="1">
      <alignment horizontal="center" vertical="top" wrapText="1"/>
    </xf>
    <xf numFmtId="0" fontId="31" fillId="83" borderId="0" xfId="0" applyFont="1" applyFill="1" applyBorder="1" applyAlignment="1">
      <alignment horizontal="center" vertical="top" wrapText="1"/>
    </xf>
    <xf numFmtId="0" fontId="31" fillId="84" borderId="0" xfId="0" applyFont="1" applyFill="1" applyBorder="1" applyAlignment="1">
      <alignment horizontal="center" vertical="top" wrapText="1"/>
    </xf>
    <xf numFmtId="0" fontId="31" fillId="85" borderId="0" xfId="0" applyFont="1" applyFill="1" applyBorder="1" applyAlignment="1">
      <alignment horizontal="center" vertical="top" wrapText="1"/>
    </xf>
    <xf numFmtId="0" fontId="31" fillId="86" borderId="0" xfId="0" applyFont="1" applyFill="1" applyBorder="1" applyAlignment="1">
      <alignment horizontal="center" vertical="top" wrapText="1"/>
    </xf>
    <xf numFmtId="0" fontId="33" fillId="87" borderId="0" xfId="0" applyFont="1" applyFill="1" applyBorder="1" applyAlignment="1">
      <alignment horizontal="center" vertical="top" wrapText="1"/>
    </xf>
    <xf numFmtId="0" fontId="33" fillId="88" borderId="15" xfId="0" applyFont="1" applyFill="1" applyBorder="1" applyAlignment="1">
      <alignment horizontal="center" vertical="top" wrapText="1"/>
    </xf>
    <xf numFmtId="0" fontId="29" fillId="89" borderId="1" xfId="0" applyFont="1" applyFill="1" applyBorder="1"/>
    <xf numFmtId="0" fontId="31" fillId="90" borderId="14" xfId="0" applyFont="1" applyFill="1" applyBorder="1" applyAlignment="1">
      <alignment horizontal="center" vertical="top" wrapText="1"/>
    </xf>
    <xf numFmtId="0" fontId="31" fillId="91" borderId="0" xfId="0" applyFont="1" applyFill="1" applyBorder="1" applyAlignment="1">
      <alignment horizontal="center" vertical="top" wrapText="1"/>
    </xf>
    <xf numFmtId="0" fontId="31" fillId="92" borderId="0" xfId="0" applyFont="1" applyFill="1" applyBorder="1" applyAlignment="1">
      <alignment horizontal="center" vertical="top" wrapText="1"/>
    </xf>
    <xf numFmtId="0" fontId="31" fillId="93" borderId="0" xfId="0" applyFont="1" applyFill="1" applyBorder="1" applyAlignment="1">
      <alignment horizontal="center" vertical="top" wrapText="1"/>
    </xf>
    <xf numFmtId="0" fontId="31" fillId="94" borderId="0" xfId="0" applyFont="1" applyFill="1" applyBorder="1" applyAlignment="1">
      <alignment horizontal="center" vertical="top" wrapText="1"/>
    </xf>
    <xf numFmtId="0" fontId="31" fillId="95" borderId="0" xfId="0" applyFont="1" applyFill="1" applyBorder="1" applyAlignment="1">
      <alignment horizontal="center" vertical="top" wrapText="1"/>
    </xf>
    <xf numFmtId="0" fontId="33" fillId="96" borderId="0" xfId="0" applyFont="1" applyFill="1" applyBorder="1" applyAlignment="1">
      <alignment horizontal="center" vertical="top" wrapText="1"/>
    </xf>
    <xf numFmtId="0" fontId="33" fillId="97" borderId="0" xfId="0" applyFont="1" applyFill="1" applyBorder="1" applyAlignment="1">
      <alignment horizontal="center" vertical="top" wrapText="1"/>
    </xf>
    <xf numFmtId="0" fontId="33" fillId="98" borderId="15" xfId="0" applyFont="1" applyFill="1" applyBorder="1" applyAlignment="1">
      <alignment horizontal="center" vertical="top" wrapText="1"/>
    </xf>
    <xf numFmtId="0" fontId="28" fillId="99" borderId="1" xfId="0" applyFont="1" applyFill="1" applyBorder="1" applyAlignment="1">
      <alignment vertical="center" wrapText="1"/>
    </xf>
    <xf numFmtId="0" fontId="29" fillId="100" borderId="1" xfId="0" applyFont="1" applyFill="1" applyBorder="1"/>
    <xf numFmtId="0" fontId="31" fillId="101" borderId="14" xfId="0" applyFont="1" applyFill="1" applyBorder="1" applyAlignment="1">
      <alignment horizontal="center" vertical="top" wrapText="1"/>
    </xf>
    <xf numFmtId="0" fontId="31" fillId="102" borderId="0" xfId="0" applyFont="1" applyFill="1" applyBorder="1" applyAlignment="1">
      <alignment horizontal="center" vertical="top" wrapText="1"/>
    </xf>
    <xf numFmtId="0" fontId="31" fillId="103" borderId="0" xfId="0" applyFont="1" applyFill="1" applyBorder="1" applyAlignment="1">
      <alignment horizontal="center" vertical="top" wrapText="1"/>
    </xf>
    <xf numFmtId="0" fontId="31" fillId="104" borderId="0" xfId="0" applyFont="1" applyFill="1" applyBorder="1" applyAlignment="1">
      <alignment horizontal="center" vertical="top" wrapText="1"/>
    </xf>
    <xf numFmtId="0" fontId="31" fillId="105" borderId="0" xfId="0" applyFont="1" applyFill="1" applyBorder="1" applyAlignment="1">
      <alignment horizontal="center" vertical="top" wrapText="1"/>
    </xf>
    <xf numFmtId="0" fontId="33" fillId="106" borderId="0" xfId="0" applyFont="1" applyFill="1" applyBorder="1" applyAlignment="1">
      <alignment horizontal="center" vertical="top" wrapText="1"/>
    </xf>
    <xf numFmtId="0" fontId="33" fillId="107" borderId="0" xfId="0" applyFont="1" applyFill="1" applyBorder="1" applyAlignment="1">
      <alignment horizontal="center" vertical="top" wrapText="1"/>
    </xf>
    <xf numFmtId="0" fontId="33" fillId="108" borderId="0" xfId="0" applyFont="1" applyFill="1" applyBorder="1" applyAlignment="1">
      <alignment horizontal="center" vertical="top" wrapText="1"/>
    </xf>
    <xf numFmtId="0" fontId="33" fillId="109" borderId="15" xfId="0" applyFont="1" applyFill="1" applyBorder="1" applyAlignment="1">
      <alignment horizontal="center" vertical="top" wrapText="1"/>
    </xf>
    <xf numFmtId="0" fontId="26" fillId="110" borderId="1" xfId="0" applyFont="1" applyFill="1" applyBorder="1" applyAlignment="1">
      <alignment vertical="center" wrapText="1"/>
    </xf>
    <xf numFmtId="0" fontId="29" fillId="111" borderId="1" xfId="0" applyFont="1" applyFill="1" applyBorder="1"/>
    <xf numFmtId="0" fontId="31" fillId="112" borderId="11" xfId="0" applyFont="1" applyFill="1" applyBorder="1" applyAlignment="1">
      <alignment horizontal="center" vertical="top" wrapText="1"/>
    </xf>
    <xf numFmtId="0" fontId="31" fillId="113" borderId="12" xfId="0" applyFont="1" applyFill="1" applyBorder="1" applyAlignment="1">
      <alignment horizontal="center" vertical="top" wrapText="1"/>
    </xf>
    <xf numFmtId="0" fontId="31" fillId="114" borderId="12" xfId="0" applyFont="1" applyFill="1" applyBorder="1" applyAlignment="1">
      <alignment horizontal="center" vertical="top" wrapText="1"/>
    </xf>
    <xf numFmtId="0" fontId="31" fillId="115" borderId="12" xfId="0" applyFont="1" applyFill="1" applyBorder="1" applyAlignment="1">
      <alignment horizontal="center" vertical="top" wrapText="1"/>
    </xf>
    <xf numFmtId="0" fontId="31" fillId="116" borderId="12" xfId="0" applyFont="1" applyFill="1" applyBorder="1" applyAlignment="1">
      <alignment horizontal="center" vertical="top" wrapText="1"/>
    </xf>
    <xf numFmtId="0" fontId="31" fillId="117" borderId="12" xfId="0" applyFont="1" applyFill="1" applyBorder="1" applyAlignment="1">
      <alignment horizontal="center" vertical="top" wrapText="1"/>
    </xf>
    <xf numFmtId="0" fontId="31" fillId="118" borderId="12" xfId="0" applyFont="1" applyFill="1" applyBorder="1" applyAlignment="1">
      <alignment horizontal="center" vertical="top" wrapText="1"/>
    </xf>
    <xf numFmtId="0" fontId="31" fillId="119" borderId="12" xfId="0" applyFont="1" applyFill="1" applyBorder="1" applyAlignment="1">
      <alignment horizontal="center" vertical="top" wrapText="1"/>
    </xf>
    <xf numFmtId="0" fontId="31" fillId="120" borderId="13" xfId="0" applyFont="1" applyFill="1" applyBorder="1" applyAlignment="1">
      <alignment horizontal="center" vertical="top" wrapText="1"/>
    </xf>
    <xf numFmtId="9" fontId="3" fillId="0" borderId="10" xfId="4" applyFont="1" applyFill="1" applyBorder="1" applyAlignment="1">
      <alignment horizontal="left" vertical="center"/>
    </xf>
    <xf numFmtId="0" fontId="26" fillId="101" borderId="1" xfId="0" applyFont="1" applyFill="1" applyBorder="1" applyAlignment="1">
      <alignment vertical="center" wrapText="1"/>
    </xf>
    <xf numFmtId="0" fontId="29" fillId="121" borderId="1" xfId="0" applyFont="1" applyFill="1" applyBorder="1"/>
    <xf numFmtId="0" fontId="31" fillId="122" borderId="14" xfId="0" applyFont="1" applyFill="1" applyBorder="1" applyAlignment="1">
      <alignment horizontal="center" vertical="top" wrapText="1"/>
    </xf>
    <xf numFmtId="0" fontId="31" fillId="123" borderId="0" xfId="0" applyFont="1" applyFill="1" applyBorder="1" applyAlignment="1">
      <alignment horizontal="center" vertical="top" wrapText="1"/>
    </xf>
    <xf numFmtId="0" fontId="31" fillId="124" borderId="0" xfId="0" applyFont="1" applyFill="1" applyBorder="1" applyAlignment="1">
      <alignment horizontal="center" vertical="top" wrapText="1"/>
    </xf>
    <xf numFmtId="0" fontId="31" fillId="125" borderId="0" xfId="0" applyFont="1" applyFill="1" applyBorder="1" applyAlignment="1">
      <alignment horizontal="center" vertical="top" wrapText="1"/>
    </xf>
    <xf numFmtId="0" fontId="31" fillId="126" borderId="0" xfId="0" applyFont="1" applyFill="1" applyBorder="1" applyAlignment="1">
      <alignment horizontal="center" vertical="top" wrapText="1"/>
    </xf>
    <xf numFmtId="0" fontId="31" fillId="127" borderId="0" xfId="0" applyFont="1" applyFill="1" applyBorder="1" applyAlignment="1">
      <alignment horizontal="center" vertical="top" wrapText="1"/>
    </xf>
    <xf numFmtId="0" fontId="31" fillId="128" borderId="0" xfId="0" applyFont="1" applyFill="1" applyBorder="1" applyAlignment="1">
      <alignment horizontal="center" vertical="top" wrapText="1"/>
    </xf>
    <xf numFmtId="0" fontId="31" fillId="129" borderId="0" xfId="0" applyFont="1" applyFill="1" applyBorder="1" applyAlignment="1">
      <alignment horizontal="center" vertical="top" wrapText="1"/>
    </xf>
    <xf numFmtId="0" fontId="31" fillId="130" borderId="15" xfId="0" applyFont="1" applyFill="1" applyBorder="1" applyAlignment="1">
      <alignment horizontal="center" vertical="top" wrapText="1"/>
    </xf>
    <xf numFmtId="9" fontId="3" fillId="0" borderId="7" xfId="4" applyFont="1" applyFill="1" applyBorder="1" applyAlignment="1">
      <alignment horizontal="left" vertical="center"/>
    </xf>
    <xf numFmtId="0" fontId="26" fillId="109" borderId="1" xfId="0" applyFont="1" applyFill="1" applyBorder="1" applyAlignment="1">
      <alignment vertical="center" wrapText="1"/>
    </xf>
    <xf numFmtId="0" fontId="29" fillId="131" borderId="1" xfId="0" applyFont="1" applyFill="1" applyBorder="1"/>
    <xf numFmtId="0" fontId="31" fillId="132" borderId="14" xfId="0" applyFont="1" applyFill="1" applyBorder="1" applyAlignment="1">
      <alignment horizontal="center" vertical="top" wrapText="1"/>
    </xf>
    <xf numFmtId="0" fontId="31" fillId="133" borderId="0" xfId="0" applyFont="1" applyFill="1" applyBorder="1" applyAlignment="1">
      <alignment horizontal="center" vertical="top" wrapText="1"/>
    </xf>
    <xf numFmtId="0" fontId="31" fillId="134" borderId="0" xfId="0" applyFont="1" applyFill="1" applyBorder="1" applyAlignment="1">
      <alignment horizontal="center" vertical="top" wrapText="1"/>
    </xf>
    <xf numFmtId="0" fontId="31" fillId="135" borderId="0" xfId="0" applyFont="1" applyFill="1" applyBorder="1" applyAlignment="1">
      <alignment horizontal="center" vertical="top" wrapText="1"/>
    </xf>
    <xf numFmtId="0" fontId="31" fillId="136" borderId="0" xfId="0" applyFont="1" applyFill="1" applyBorder="1" applyAlignment="1">
      <alignment horizontal="center" vertical="top" wrapText="1"/>
    </xf>
    <xf numFmtId="0" fontId="31" fillId="137" borderId="0" xfId="0" applyFont="1" applyFill="1" applyBorder="1" applyAlignment="1">
      <alignment horizontal="center" vertical="top" wrapText="1"/>
    </xf>
    <xf numFmtId="0" fontId="31" fillId="138" borderId="0" xfId="0" applyFont="1" applyFill="1" applyBorder="1" applyAlignment="1">
      <alignment horizontal="center" vertical="top" wrapText="1"/>
    </xf>
    <xf numFmtId="0" fontId="31" fillId="139" borderId="0" xfId="0" applyFont="1" applyFill="1" applyBorder="1" applyAlignment="1">
      <alignment horizontal="center" vertical="top" wrapText="1"/>
    </xf>
    <xf numFmtId="0" fontId="31" fillId="140" borderId="15" xfId="0" applyFont="1" applyFill="1" applyBorder="1" applyAlignment="1">
      <alignment horizontal="center" vertical="top" wrapText="1"/>
    </xf>
    <xf numFmtId="171" fontId="3" fillId="0" borderId="10" xfId="0" applyNumberFormat="1" applyFont="1" applyFill="1" applyBorder="1" applyAlignment="1">
      <alignment horizontal="left" vertical="center"/>
    </xf>
    <xf numFmtId="0" fontId="26" fillId="141" borderId="1" xfId="0" applyFont="1" applyFill="1" applyBorder="1" applyAlignment="1">
      <alignment vertical="center" wrapText="1"/>
    </xf>
    <xf numFmtId="0" fontId="29" fillId="142" borderId="1" xfId="0" applyFont="1" applyFill="1" applyBorder="1"/>
    <xf numFmtId="0" fontId="31" fillId="143" borderId="14" xfId="0" applyFont="1" applyFill="1" applyBorder="1" applyAlignment="1">
      <alignment horizontal="center" vertical="top" wrapText="1"/>
    </xf>
    <xf numFmtId="0" fontId="31" fillId="144" borderId="0" xfId="0" applyFont="1" applyFill="1" applyBorder="1" applyAlignment="1">
      <alignment horizontal="center" vertical="top" wrapText="1"/>
    </xf>
    <xf numFmtId="0" fontId="31" fillId="145" borderId="0" xfId="0" applyFont="1" applyFill="1" applyBorder="1" applyAlignment="1">
      <alignment horizontal="center" vertical="top" wrapText="1"/>
    </xf>
    <xf numFmtId="0" fontId="31" fillId="146" borderId="0" xfId="0" applyFont="1" applyFill="1" applyBorder="1" applyAlignment="1">
      <alignment horizontal="center" vertical="top" wrapText="1"/>
    </xf>
    <xf numFmtId="0" fontId="31" fillId="147" borderId="0" xfId="0" applyFont="1" applyFill="1" applyBorder="1" applyAlignment="1">
      <alignment horizontal="center" vertical="top" wrapText="1"/>
    </xf>
    <xf numFmtId="0" fontId="31" fillId="148" borderId="0" xfId="0" applyFont="1" applyFill="1" applyBorder="1" applyAlignment="1">
      <alignment horizontal="center" vertical="top" wrapText="1"/>
    </xf>
    <xf numFmtId="0" fontId="31" fillId="149" borderId="0" xfId="0" applyFont="1" applyFill="1" applyBorder="1" applyAlignment="1">
      <alignment horizontal="center" vertical="top" wrapText="1"/>
    </xf>
    <xf numFmtId="0" fontId="31" fillId="150" borderId="0" xfId="0" applyFont="1" applyFill="1" applyBorder="1" applyAlignment="1">
      <alignment horizontal="center" vertical="top" wrapText="1"/>
    </xf>
    <xf numFmtId="0" fontId="31" fillId="151" borderId="15" xfId="0" applyFont="1" applyFill="1" applyBorder="1" applyAlignment="1">
      <alignment horizontal="center" vertical="top" wrapText="1"/>
    </xf>
    <xf numFmtId="171" fontId="3" fillId="0" borderId="7" xfId="0" applyNumberFormat="1" applyFont="1" applyFill="1" applyBorder="1" applyAlignment="1">
      <alignment horizontal="left" vertical="center"/>
    </xf>
    <xf numFmtId="0" fontId="26" fillId="152" borderId="1" xfId="0" applyFont="1" applyFill="1" applyBorder="1" applyAlignment="1">
      <alignment vertical="center" wrapText="1"/>
    </xf>
    <xf numFmtId="0" fontId="29" fillId="153" borderId="1" xfId="0" applyFont="1" applyFill="1" applyBorder="1"/>
    <xf numFmtId="0" fontId="31" fillId="154" borderId="14" xfId="0" applyFont="1" applyFill="1" applyBorder="1" applyAlignment="1">
      <alignment horizontal="center" vertical="top" wrapText="1"/>
    </xf>
    <xf numFmtId="0" fontId="31" fillId="155" borderId="0" xfId="0" applyFont="1" applyFill="1" applyBorder="1" applyAlignment="1">
      <alignment horizontal="center" vertical="top" wrapText="1"/>
    </xf>
    <xf numFmtId="0" fontId="31" fillId="156" borderId="0" xfId="0" applyFont="1" applyFill="1" applyBorder="1" applyAlignment="1">
      <alignment horizontal="center" vertical="top" wrapText="1"/>
    </xf>
    <xf numFmtId="0" fontId="31" fillId="157" borderId="0" xfId="0" applyFont="1" applyFill="1" applyBorder="1" applyAlignment="1">
      <alignment horizontal="center" vertical="top" wrapText="1"/>
    </xf>
    <xf numFmtId="0" fontId="31" fillId="158" borderId="0" xfId="0" applyFont="1" applyFill="1" applyBorder="1" applyAlignment="1">
      <alignment horizontal="center" vertical="top" wrapText="1"/>
    </xf>
    <xf numFmtId="0" fontId="31" fillId="159" borderId="0" xfId="0" applyFont="1" applyFill="1" applyBorder="1" applyAlignment="1">
      <alignment horizontal="center" vertical="top" wrapText="1"/>
    </xf>
    <xf numFmtId="0" fontId="31" fillId="160" borderId="0" xfId="0" applyFont="1" applyFill="1" applyBorder="1" applyAlignment="1">
      <alignment horizontal="center" vertical="top" wrapText="1"/>
    </xf>
    <xf numFmtId="0" fontId="31" fillId="161" borderId="0" xfId="0" applyFont="1" applyFill="1" applyBorder="1" applyAlignment="1">
      <alignment horizontal="center" vertical="top" wrapText="1"/>
    </xf>
    <xf numFmtId="0" fontId="33" fillId="162" borderId="15" xfId="0" applyFont="1" applyFill="1" applyBorder="1" applyAlignment="1">
      <alignment horizontal="center" vertical="top" wrapText="1"/>
    </xf>
    <xf numFmtId="0" fontId="26" fillId="163" borderId="1" xfId="0" applyFont="1" applyFill="1" applyBorder="1" applyAlignment="1">
      <alignment vertical="center" wrapText="1"/>
    </xf>
    <xf numFmtId="0" fontId="29" fillId="164" borderId="1" xfId="0" applyFont="1" applyFill="1" applyBorder="1"/>
    <xf numFmtId="0" fontId="31" fillId="165" borderId="14" xfId="0" applyFont="1" applyFill="1" applyBorder="1" applyAlignment="1">
      <alignment horizontal="center" vertical="top" wrapText="1"/>
    </xf>
    <xf numFmtId="0" fontId="31" fillId="166" borderId="0" xfId="0" applyFont="1" applyFill="1" applyBorder="1" applyAlignment="1">
      <alignment horizontal="center" vertical="top" wrapText="1"/>
    </xf>
    <xf numFmtId="0" fontId="31" fillId="167" borderId="0" xfId="0" applyFont="1" applyFill="1" applyBorder="1" applyAlignment="1">
      <alignment horizontal="center" vertical="top" wrapText="1"/>
    </xf>
    <xf numFmtId="0" fontId="31" fillId="168" borderId="0" xfId="0" applyFont="1" applyFill="1" applyBorder="1" applyAlignment="1">
      <alignment horizontal="center" vertical="top" wrapText="1"/>
    </xf>
    <xf numFmtId="0" fontId="31" fillId="169" borderId="0" xfId="0" applyFont="1" applyFill="1" applyBorder="1" applyAlignment="1">
      <alignment horizontal="center" vertical="top" wrapText="1"/>
    </xf>
    <xf numFmtId="0" fontId="31" fillId="170" borderId="0" xfId="0" applyFont="1" applyFill="1" applyBorder="1" applyAlignment="1">
      <alignment horizontal="center" vertical="top" wrapText="1"/>
    </xf>
    <xf numFmtId="0" fontId="31" fillId="171" borderId="0" xfId="0" applyFont="1" applyFill="1" applyBorder="1" applyAlignment="1">
      <alignment horizontal="center" vertical="top" wrapText="1"/>
    </xf>
    <xf numFmtId="0" fontId="33" fillId="172" borderId="0" xfId="0" applyFont="1" applyFill="1" applyBorder="1" applyAlignment="1">
      <alignment horizontal="center" vertical="top" wrapText="1"/>
    </xf>
    <xf numFmtId="0" fontId="33" fillId="173" borderId="15" xfId="0" applyFont="1" applyFill="1" applyBorder="1" applyAlignment="1">
      <alignment horizontal="center" vertical="top" wrapText="1"/>
    </xf>
    <xf numFmtId="0" fontId="28" fillId="174" borderId="1" xfId="0" applyFont="1" applyFill="1" applyBorder="1" applyAlignment="1">
      <alignment vertical="center" wrapText="1"/>
    </xf>
    <xf numFmtId="0" fontId="29" fillId="175" borderId="1" xfId="0" applyFont="1" applyFill="1" applyBorder="1"/>
    <xf numFmtId="0" fontId="31" fillId="176" borderId="14" xfId="0" applyFont="1" applyFill="1" applyBorder="1" applyAlignment="1">
      <alignment horizontal="center" vertical="top" wrapText="1"/>
    </xf>
    <xf numFmtId="0" fontId="31" fillId="177" borderId="0" xfId="0" applyFont="1" applyFill="1" applyBorder="1" applyAlignment="1">
      <alignment horizontal="center" vertical="top" wrapText="1"/>
    </xf>
    <xf numFmtId="0" fontId="31" fillId="178" borderId="0" xfId="0" applyFont="1" applyFill="1" applyBorder="1" applyAlignment="1">
      <alignment horizontal="center" vertical="top" wrapText="1"/>
    </xf>
    <xf numFmtId="0" fontId="31" fillId="179" borderId="0" xfId="0" applyFont="1" applyFill="1" applyBorder="1" applyAlignment="1">
      <alignment horizontal="center" vertical="top" wrapText="1"/>
    </xf>
    <xf numFmtId="0" fontId="31" fillId="180" borderId="0" xfId="0" applyFont="1" applyFill="1" applyBorder="1" applyAlignment="1">
      <alignment horizontal="center" vertical="top" wrapText="1"/>
    </xf>
    <xf numFmtId="0" fontId="31" fillId="181" borderId="0" xfId="0" applyFont="1" applyFill="1" applyBorder="1" applyAlignment="1">
      <alignment horizontal="center" vertical="top" wrapText="1"/>
    </xf>
    <xf numFmtId="0" fontId="33" fillId="182" borderId="0" xfId="0" applyFont="1" applyFill="1" applyBorder="1" applyAlignment="1">
      <alignment horizontal="center" vertical="top" wrapText="1"/>
    </xf>
    <xf numFmtId="0" fontId="33" fillId="183" borderId="0" xfId="0" applyFont="1" applyFill="1" applyBorder="1" applyAlignment="1">
      <alignment horizontal="center" vertical="top" wrapText="1"/>
    </xf>
    <xf numFmtId="0" fontId="33" fillId="184" borderId="15" xfId="0" applyFont="1" applyFill="1" applyBorder="1" applyAlignment="1">
      <alignment horizontal="center" vertical="top" wrapText="1"/>
    </xf>
    <xf numFmtId="0" fontId="28" fillId="185" borderId="1" xfId="0" applyFont="1" applyFill="1" applyBorder="1" applyAlignment="1">
      <alignment vertical="center" wrapText="1"/>
    </xf>
    <xf numFmtId="0" fontId="29" fillId="186" borderId="1" xfId="0" applyFont="1" applyFill="1" applyBorder="1"/>
    <xf numFmtId="0" fontId="31" fillId="187" borderId="14" xfId="0" applyFont="1" applyFill="1" applyBorder="1" applyAlignment="1">
      <alignment horizontal="center" vertical="top" wrapText="1"/>
    </xf>
    <xf numFmtId="0" fontId="31" fillId="188" borderId="0" xfId="0" applyFont="1" applyFill="1" applyBorder="1" applyAlignment="1">
      <alignment horizontal="center" vertical="top" wrapText="1"/>
    </xf>
    <xf numFmtId="0" fontId="31" fillId="189" borderId="0" xfId="0" applyFont="1" applyFill="1" applyBorder="1" applyAlignment="1">
      <alignment horizontal="center" vertical="top" wrapText="1"/>
    </xf>
    <xf numFmtId="0" fontId="31" fillId="190" borderId="0" xfId="0" applyFont="1" applyFill="1" applyBorder="1" applyAlignment="1">
      <alignment horizontal="center" vertical="top" wrapText="1"/>
    </xf>
    <xf numFmtId="0" fontId="31" fillId="191" borderId="0" xfId="0" applyFont="1" applyFill="1" applyBorder="1" applyAlignment="1">
      <alignment horizontal="center" vertical="top" wrapText="1"/>
    </xf>
    <xf numFmtId="0" fontId="33" fillId="192" borderId="0" xfId="0" applyFont="1" applyFill="1" applyBorder="1" applyAlignment="1">
      <alignment horizontal="center" vertical="top" wrapText="1"/>
    </xf>
    <xf numFmtId="0" fontId="33" fillId="193" borderId="0" xfId="0" applyFont="1" applyFill="1" applyBorder="1" applyAlignment="1">
      <alignment horizontal="center" vertical="top" wrapText="1"/>
    </xf>
    <xf numFmtId="0" fontId="33" fillId="194" borderId="0" xfId="0" applyFont="1" applyFill="1" applyBorder="1" applyAlignment="1">
      <alignment horizontal="center" vertical="top" wrapText="1"/>
    </xf>
    <xf numFmtId="0" fontId="33" fillId="195" borderId="15" xfId="0" applyFont="1" applyFill="1" applyBorder="1" applyAlignment="1">
      <alignment horizontal="center" vertical="top" wrapText="1"/>
    </xf>
    <xf numFmtId="0" fontId="28" fillId="196" borderId="1" xfId="0" applyFont="1" applyFill="1" applyBorder="1" applyAlignment="1">
      <alignment vertical="center" wrapText="1"/>
    </xf>
    <xf numFmtId="0" fontId="29" fillId="197" borderId="1" xfId="0" applyFont="1" applyFill="1" applyBorder="1"/>
    <xf numFmtId="0" fontId="31" fillId="198" borderId="16" xfId="0" applyFont="1" applyFill="1" applyBorder="1" applyAlignment="1">
      <alignment horizontal="center" vertical="top" wrapText="1"/>
    </xf>
    <xf numFmtId="0" fontId="31" fillId="199" borderId="17" xfId="0" applyFont="1" applyFill="1" applyBorder="1" applyAlignment="1">
      <alignment horizontal="center" vertical="top" wrapText="1"/>
    </xf>
    <xf numFmtId="0" fontId="31" fillId="200" borderId="17" xfId="0" applyFont="1" applyFill="1" applyBorder="1" applyAlignment="1">
      <alignment horizontal="center" vertical="top" wrapText="1"/>
    </xf>
    <xf numFmtId="0" fontId="31" fillId="201" borderId="17" xfId="0" applyFont="1" applyFill="1" applyBorder="1" applyAlignment="1">
      <alignment horizontal="center" vertical="top" wrapText="1"/>
    </xf>
    <xf numFmtId="0" fontId="33" fillId="202" borderId="17" xfId="0" applyFont="1" applyFill="1" applyBorder="1" applyAlignment="1">
      <alignment horizontal="center" vertical="top" wrapText="1"/>
    </xf>
    <xf numFmtId="0" fontId="33" fillId="203" borderId="17" xfId="0" applyFont="1" applyFill="1" applyBorder="1" applyAlignment="1">
      <alignment horizontal="center" vertical="top" wrapText="1"/>
    </xf>
    <xf numFmtId="0" fontId="33" fillId="204" borderId="17" xfId="0" applyFont="1" applyFill="1" applyBorder="1" applyAlignment="1">
      <alignment horizontal="center" vertical="top" wrapText="1"/>
    </xf>
    <xf numFmtId="0" fontId="33" fillId="205" borderId="17" xfId="0" applyFont="1" applyFill="1" applyBorder="1" applyAlignment="1">
      <alignment horizontal="center" vertical="top" wrapText="1"/>
    </xf>
    <xf numFmtId="0" fontId="33" fillId="206" borderId="18" xfId="0" applyFont="1" applyFill="1" applyBorder="1" applyAlignment="1">
      <alignment horizontal="center" vertical="top" wrapText="1"/>
    </xf>
    <xf numFmtId="0" fontId="28" fillId="207" borderId="1" xfId="0" applyFont="1" applyFill="1" applyBorder="1" applyAlignment="1">
      <alignment vertical="center" wrapText="1"/>
    </xf>
    <xf numFmtId="0" fontId="29" fillId="208" borderId="1" xfId="0" applyFont="1" applyFill="1" applyBorder="1"/>
    <xf numFmtId="0" fontId="31" fillId="209" borderId="14" xfId="0" applyFont="1" applyFill="1" applyBorder="1" applyAlignment="1">
      <alignment horizontal="center" vertical="top" wrapText="1"/>
    </xf>
    <xf numFmtId="0" fontId="31" fillId="210" borderId="0" xfId="0" applyFont="1" applyFill="1" applyBorder="1" applyAlignment="1">
      <alignment horizontal="center" vertical="top" wrapText="1"/>
    </xf>
    <xf numFmtId="0" fontId="31" fillId="211" borderId="0" xfId="0" applyFont="1" applyFill="1" applyBorder="1" applyAlignment="1">
      <alignment horizontal="center" vertical="top" wrapText="1"/>
    </xf>
    <xf numFmtId="0" fontId="31" fillId="212" borderId="0" xfId="0" applyFont="1" applyFill="1" applyBorder="1" applyAlignment="1">
      <alignment horizontal="center" vertical="top" wrapText="1"/>
    </xf>
    <xf numFmtId="0" fontId="31" fillId="213" borderId="0" xfId="0" applyFont="1" applyFill="1" applyBorder="1" applyAlignment="1">
      <alignment horizontal="center" vertical="top" wrapText="1"/>
    </xf>
    <xf numFmtId="0" fontId="31" fillId="214" borderId="0" xfId="0" applyFont="1" applyFill="1" applyBorder="1" applyAlignment="1">
      <alignment horizontal="center" vertical="top" wrapText="1"/>
    </xf>
    <xf numFmtId="0" fontId="31" fillId="215" borderId="0" xfId="0" applyFont="1" applyFill="1" applyBorder="1" applyAlignment="1">
      <alignment horizontal="center" vertical="top" wrapText="1"/>
    </xf>
    <xf numFmtId="0" fontId="31" fillId="216" borderId="0" xfId="0" applyFont="1" applyFill="1" applyBorder="1" applyAlignment="1">
      <alignment horizontal="center" vertical="top" wrapText="1"/>
    </xf>
    <xf numFmtId="0" fontId="31" fillId="217" borderId="15" xfId="0" applyFont="1" applyFill="1" applyBorder="1" applyAlignment="1">
      <alignment horizontal="center" vertical="top" wrapText="1"/>
    </xf>
    <xf numFmtId="0" fontId="28" fillId="218" borderId="1" xfId="0" applyFont="1" applyFill="1" applyBorder="1" applyAlignment="1">
      <alignment vertical="center" wrapText="1"/>
    </xf>
    <xf numFmtId="0" fontId="29" fillId="219" borderId="1" xfId="0" applyFont="1" applyFill="1" applyBorder="1"/>
    <xf numFmtId="0" fontId="31" fillId="220" borderId="14" xfId="0" applyFont="1" applyFill="1" applyBorder="1" applyAlignment="1">
      <alignment horizontal="center" vertical="top" wrapText="1"/>
    </xf>
    <xf numFmtId="0" fontId="31" fillId="221" borderId="0" xfId="0" applyFont="1" applyFill="1" applyBorder="1" applyAlignment="1">
      <alignment horizontal="center" vertical="top" wrapText="1"/>
    </xf>
    <xf numFmtId="0" fontId="31" fillId="222" borderId="0" xfId="0" applyFont="1" applyFill="1" applyBorder="1" applyAlignment="1">
      <alignment horizontal="center" vertical="top" wrapText="1"/>
    </xf>
    <xf numFmtId="0" fontId="31" fillId="223" borderId="0" xfId="0" applyFont="1" applyFill="1" applyBorder="1" applyAlignment="1">
      <alignment horizontal="center" vertical="top" wrapText="1"/>
    </xf>
    <xf numFmtId="0" fontId="31" fillId="224" borderId="0" xfId="0" applyFont="1" applyFill="1" applyBorder="1" applyAlignment="1">
      <alignment horizontal="center" vertical="top" wrapText="1"/>
    </xf>
    <xf numFmtId="0" fontId="31" fillId="225" borderId="0" xfId="0" applyFont="1" applyFill="1" applyBorder="1" applyAlignment="1">
      <alignment horizontal="center" vertical="top" wrapText="1"/>
    </xf>
    <xf numFmtId="0" fontId="31" fillId="226" borderId="0" xfId="0" applyFont="1" applyFill="1" applyBorder="1" applyAlignment="1">
      <alignment horizontal="center" vertical="top" wrapText="1"/>
    </xf>
    <xf numFmtId="0" fontId="31" fillId="227" borderId="0" xfId="0" applyFont="1" applyFill="1" applyBorder="1" applyAlignment="1">
      <alignment horizontal="center" vertical="top" wrapText="1"/>
    </xf>
    <xf numFmtId="0" fontId="31" fillId="228" borderId="15" xfId="0" applyFont="1" applyFill="1" applyBorder="1" applyAlignment="1">
      <alignment horizontal="center" vertical="top" wrapText="1"/>
    </xf>
    <xf numFmtId="0" fontId="28" fillId="229" borderId="1" xfId="0" applyFont="1" applyFill="1" applyBorder="1" applyAlignment="1">
      <alignment vertical="center" wrapText="1"/>
    </xf>
    <xf numFmtId="0" fontId="29" fillId="230" borderId="1" xfId="0" applyFont="1" applyFill="1" applyBorder="1"/>
    <xf numFmtId="0" fontId="31" fillId="231" borderId="14" xfId="0" applyFont="1" applyFill="1" applyBorder="1" applyAlignment="1">
      <alignment horizontal="center" vertical="top" wrapText="1"/>
    </xf>
    <xf numFmtId="0" fontId="31" fillId="232" borderId="0" xfId="0" applyFont="1" applyFill="1" applyBorder="1" applyAlignment="1">
      <alignment horizontal="center" vertical="top" wrapText="1"/>
    </xf>
    <xf numFmtId="0" fontId="31" fillId="233" borderId="0" xfId="0" applyFont="1" applyFill="1" applyBorder="1" applyAlignment="1">
      <alignment horizontal="center" vertical="top" wrapText="1"/>
    </xf>
    <xf numFmtId="0" fontId="31" fillId="234" borderId="0" xfId="0" applyFont="1" applyFill="1" applyBorder="1" applyAlignment="1">
      <alignment horizontal="center" vertical="top" wrapText="1"/>
    </xf>
    <xf numFmtId="0" fontId="31" fillId="235" borderId="0" xfId="0" applyFont="1" applyFill="1" applyBorder="1" applyAlignment="1">
      <alignment horizontal="center" vertical="top" wrapText="1"/>
    </xf>
    <xf numFmtId="0" fontId="31" fillId="236" borderId="0" xfId="0" applyFont="1" applyFill="1" applyBorder="1" applyAlignment="1">
      <alignment horizontal="center" vertical="top" wrapText="1"/>
    </xf>
    <xf numFmtId="0" fontId="31" fillId="237" borderId="0" xfId="0" applyFont="1" applyFill="1" applyBorder="1" applyAlignment="1">
      <alignment horizontal="center" vertical="top" wrapText="1"/>
    </xf>
    <xf numFmtId="0" fontId="31" fillId="238" borderId="0" xfId="0" applyFont="1" applyFill="1" applyBorder="1" applyAlignment="1">
      <alignment horizontal="center" vertical="top" wrapText="1"/>
    </xf>
    <xf numFmtId="0" fontId="31" fillId="239" borderId="15" xfId="0" applyFont="1" applyFill="1" applyBorder="1" applyAlignment="1">
      <alignment horizontal="center" vertical="top" wrapText="1"/>
    </xf>
    <xf numFmtId="0" fontId="28" fillId="240" borderId="1" xfId="0" applyFont="1" applyFill="1" applyBorder="1" applyAlignment="1">
      <alignment vertical="center" wrapText="1"/>
    </xf>
    <xf numFmtId="0" fontId="29" fillId="241" borderId="1" xfId="0" applyFont="1" applyFill="1" applyBorder="1"/>
    <xf numFmtId="0" fontId="31" fillId="242" borderId="14" xfId="0" applyFont="1" applyFill="1" applyBorder="1" applyAlignment="1">
      <alignment horizontal="center" vertical="top" wrapText="1"/>
    </xf>
    <xf numFmtId="0" fontId="31" fillId="243" borderId="0" xfId="0" applyFont="1" applyFill="1" applyBorder="1" applyAlignment="1">
      <alignment horizontal="center" vertical="top" wrapText="1"/>
    </xf>
    <xf numFmtId="0" fontId="31" fillId="244" borderId="0" xfId="0" applyFont="1" applyFill="1" applyBorder="1" applyAlignment="1">
      <alignment horizontal="center" vertical="top" wrapText="1"/>
    </xf>
    <xf numFmtId="0" fontId="31" fillId="245" borderId="0" xfId="0" applyFont="1" applyFill="1" applyBorder="1" applyAlignment="1">
      <alignment horizontal="center" vertical="top" wrapText="1"/>
    </xf>
    <xf numFmtId="0" fontId="31" fillId="246" borderId="0" xfId="0" applyFont="1" applyFill="1" applyBorder="1" applyAlignment="1">
      <alignment horizontal="center" vertical="top" wrapText="1"/>
    </xf>
    <xf numFmtId="0" fontId="31" fillId="247" borderId="0" xfId="0" applyFont="1" applyFill="1" applyBorder="1" applyAlignment="1">
      <alignment horizontal="center" vertical="top" wrapText="1"/>
    </xf>
    <xf numFmtId="0" fontId="31" fillId="248" borderId="0" xfId="0" applyFont="1" applyFill="1" applyBorder="1" applyAlignment="1">
      <alignment horizontal="center" vertical="top" wrapText="1"/>
    </xf>
    <xf numFmtId="0" fontId="31" fillId="249" borderId="0" xfId="0" applyFont="1" applyFill="1" applyBorder="1" applyAlignment="1">
      <alignment horizontal="center" vertical="top" wrapText="1"/>
    </xf>
    <xf numFmtId="0" fontId="33" fillId="250" borderId="15" xfId="0" applyFont="1" applyFill="1" applyBorder="1" applyAlignment="1">
      <alignment horizontal="center" vertical="top" wrapText="1"/>
    </xf>
    <xf numFmtId="0" fontId="28" fillId="251" borderId="1" xfId="0" applyFont="1" applyFill="1" applyBorder="1" applyAlignment="1">
      <alignment vertical="center" wrapText="1"/>
    </xf>
    <xf numFmtId="0" fontId="29" fillId="252" borderId="1" xfId="0" applyFont="1" applyFill="1" applyBorder="1"/>
    <xf numFmtId="0" fontId="31" fillId="253" borderId="14" xfId="0" applyFont="1" applyFill="1" applyBorder="1" applyAlignment="1">
      <alignment horizontal="center" vertical="top" wrapText="1"/>
    </xf>
    <xf numFmtId="0" fontId="31" fillId="254" borderId="0" xfId="0" applyFont="1" applyFill="1" applyBorder="1" applyAlignment="1">
      <alignment horizontal="center" vertical="top" wrapText="1"/>
    </xf>
    <xf numFmtId="0" fontId="31" fillId="255" borderId="0" xfId="0" applyFont="1" applyFill="1" applyBorder="1" applyAlignment="1">
      <alignment horizontal="center" vertical="top" wrapText="1"/>
    </xf>
    <xf numFmtId="0" fontId="31" fillId="256" borderId="0" xfId="0" applyFont="1" applyFill="1" applyBorder="1" applyAlignment="1">
      <alignment horizontal="center" vertical="top" wrapText="1"/>
    </xf>
    <xf numFmtId="0" fontId="31" fillId="257" borderId="0" xfId="0" applyFont="1" applyFill="1" applyBorder="1" applyAlignment="1">
      <alignment horizontal="center" vertical="top" wrapText="1"/>
    </xf>
    <xf numFmtId="0" fontId="31" fillId="258" borderId="0" xfId="0" applyFont="1" applyFill="1" applyBorder="1" applyAlignment="1">
      <alignment horizontal="center" vertical="top" wrapText="1"/>
    </xf>
    <xf numFmtId="0" fontId="31" fillId="259" borderId="0" xfId="0" applyFont="1" applyFill="1" applyBorder="1" applyAlignment="1">
      <alignment horizontal="center" vertical="top" wrapText="1"/>
    </xf>
    <xf numFmtId="0" fontId="33" fillId="260" borderId="0" xfId="0" applyFont="1" applyFill="1" applyBorder="1" applyAlignment="1">
      <alignment horizontal="center" vertical="top" wrapText="1"/>
    </xf>
    <xf numFmtId="0" fontId="33" fillId="261" borderId="15" xfId="0" applyFont="1" applyFill="1" applyBorder="1" applyAlignment="1">
      <alignment horizontal="center" vertical="top" wrapText="1"/>
    </xf>
    <xf numFmtId="0" fontId="28" fillId="262" borderId="1" xfId="0" applyFont="1" applyFill="1" applyBorder="1" applyAlignment="1">
      <alignment vertical="center" wrapText="1"/>
    </xf>
    <xf numFmtId="0" fontId="29" fillId="263" borderId="1" xfId="0" applyFont="1" applyFill="1" applyBorder="1"/>
    <xf numFmtId="0" fontId="31" fillId="264" borderId="14" xfId="0" applyFont="1" applyFill="1" applyBorder="1" applyAlignment="1">
      <alignment horizontal="center" vertical="top" wrapText="1"/>
    </xf>
    <xf numFmtId="0" fontId="31" fillId="265" borderId="0" xfId="0" applyFont="1" applyFill="1" applyBorder="1" applyAlignment="1">
      <alignment horizontal="center" vertical="top" wrapText="1"/>
    </xf>
    <xf numFmtId="0" fontId="31" fillId="266" borderId="0" xfId="0" applyFont="1" applyFill="1" applyBorder="1" applyAlignment="1">
      <alignment horizontal="center" vertical="top" wrapText="1"/>
    </xf>
    <xf numFmtId="0" fontId="31" fillId="267" borderId="0" xfId="0" applyFont="1" applyFill="1" applyBorder="1" applyAlignment="1">
      <alignment horizontal="center" vertical="top" wrapText="1"/>
    </xf>
    <xf numFmtId="0" fontId="31" fillId="268" borderId="0" xfId="0" applyFont="1" applyFill="1" applyBorder="1" applyAlignment="1">
      <alignment horizontal="center" vertical="top" wrapText="1"/>
    </xf>
    <xf numFmtId="0" fontId="31" fillId="269" borderId="0" xfId="0" applyFont="1" applyFill="1" applyBorder="1" applyAlignment="1">
      <alignment horizontal="center" vertical="top" wrapText="1"/>
    </xf>
    <xf numFmtId="0" fontId="33" fillId="270" borderId="0" xfId="0" applyFont="1" applyFill="1" applyBorder="1" applyAlignment="1">
      <alignment horizontal="center" vertical="top" wrapText="1"/>
    </xf>
    <xf numFmtId="0" fontId="33" fillId="271" borderId="0" xfId="0" applyFont="1" applyFill="1" applyBorder="1" applyAlignment="1">
      <alignment horizontal="center" vertical="top" wrapText="1"/>
    </xf>
    <xf numFmtId="0" fontId="33" fillId="272" borderId="15" xfId="0" applyFont="1" applyFill="1" applyBorder="1" applyAlignment="1">
      <alignment horizontal="center" vertical="top" wrapText="1"/>
    </xf>
    <xf numFmtId="0" fontId="11" fillId="3" borderId="1" xfId="3" applyFont="1" applyFill="1" applyBorder="1" applyAlignment="1">
      <alignment horizontal="center"/>
    </xf>
    <xf numFmtId="0" fontId="10" fillId="273" borderId="1" xfId="0" applyFont="1" applyFill="1" applyBorder="1" applyAlignment="1">
      <alignment horizontal="left" vertical="center"/>
    </xf>
    <xf numFmtId="0" fontId="28" fillId="274" borderId="1" xfId="0" applyFont="1" applyFill="1" applyBorder="1" applyAlignment="1">
      <alignment vertical="center" wrapText="1"/>
    </xf>
    <xf numFmtId="0" fontId="29" fillId="275" borderId="1" xfId="0" applyFont="1" applyFill="1" applyBorder="1"/>
    <xf numFmtId="0" fontId="31" fillId="276" borderId="14" xfId="0" applyFont="1" applyFill="1" applyBorder="1" applyAlignment="1">
      <alignment horizontal="center" vertical="top" wrapText="1"/>
    </xf>
    <xf numFmtId="0" fontId="31" fillId="277" borderId="0" xfId="0" applyFont="1" applyFill="1" applyBorder="1" applyAlignment="1">
      <alignment horizontal="center" vertical="top" wrapText="1"/>
    </xf>
    <xf numFmtId="0" fontId="31" fillId="278" borderId="0" xfId="0" applyFont="1" applyFill="1" applyBorder="1" applyAlignment="1">
      <alignment horizontal="center" vertical="top" wrapText="1"/>
    </xf>
    <xf numFmtId="0" fontId="31" fillId="279" borderId="0" xfId="0" applyFont="1" applyFill="1" applyBorder="1" applyAlignment="1">
      <alignment horizontal="center" vertical="top" wrapText="1"/>
    </xf>
    <xf numFmtId="0" fontId="31" fillId="280" borderId="0" xfId="0" applyFont="1" applyFill="1" applyBorder="1" applyAlignment="1">
      <alignment horizontal="center" vertical="top" wrapText="1"/>
    </xf>
    <xf numFmtId="0" fontId="33" fillId="281" borderId="0" xfId="0" applyFont="1" applyFill="1" applyBorder="1" applyAlignment="1">
      <alignment horizontal="center" vertical="top" wrapText="1"/>
    </xf>
    <xf numFmtId="0" fontId="33" fillId="282" borderId="0" xfId="0" applyFont="1" applyFill="1" applyBorder="1" applyAlignment="1">
      <alignment horizontal="center" vertical="top" wrapText="1"/>
    </xf>
    <xf numFmtId="0" fontId="33" fillId="283" borderId="0" xfId="0" applyFont="1" applyFill="1" applyBorder="1" applyAlignment="1">
      <alignment horizontal="center" vertical="top" wrapText="1"/>
    </xf>
    <xf numFmtId="0" fontId="33" fillId="284" borderId="15" xfId="0" applyFont="1" applyFill="1" applyBorder="1" applyAlignment="1">
      <alignment horizontal="center" vertical="top" wrapText="1"/>
    </xf>
    <xf numFmtId="0" fontId="11" fillId="4" borderId="1" xfId="3" applyFont="1" applyFill="1" applyBorder="1" applyAlignment="1">
      <alignment horizontal="center"/>
    </xf>
    <xf numFmtId="0" fontId="29" fillId="285" borderId="1" xfId="0" applyFont="1" applyFill="1" applyBorder="1"/>
    <xf numFmtId="0" fontId="31" fillId="286" borderId="14" xfId="0" applyFont="1" applyFill="1" applyBorder="1" applyAlignment="1">
      <alignment horizontal="center" vertical="top" wrapText="1"/>
    </xf>
    <xf numFmtId="0" fontId="31" fillId="287" borderId="0" xfId="0" applyFont="1" applyFill="1" applyBorder="1" applyAlignment="1">
      <alignment horizontal="center" vertical="top" wrapText="1"/>
    </xf>
    <xf numFmtId="0" fontId="31" fillId="288" borderId="0" xfId="0" applyFont="1" applyFill="1" applyBorder="1" applyAlignment="1">
      <alignment horizontal="center" vertical="top" wrapText="1"/>
    </xf>
    <xf numFmtId="0" fontId="31" fillId="289" borderId="0" xfId="0" applyFont="1" applyFill="1" applyBorder="1" applyAlignment="1">
      <alignment horizontal="center" vertical="top" wrapText="1"/>
    </xf>
    <xf numFmtId="0" fontId="33" fillId="290" borderId="0" xfId="0" applyFont="1" applyFill="1" applyBorder="1" applyAlignment="1">
      <alignment horizontal="center" vertical="top" wrapText="1"/>
    </xf>
    <xf numFmtId="0" fontId="33" fillId="291" borderId="0" xfId="0" applyFont="1" applyFill="1" applyBorder="1" applyAlignment="1">
      <alignment horizontal="center" vertical="top" wrapText="1"/>
    </xf>
    <xf numFmtId="0" fontId="33" fillId="292" borderId="0" xfId="0" applyFont="1" applyFill="1" applyBorder="1" applyAlignment="1">
      <alignment horizontal="center" vertical="top" wrapText="1"/>
    </xf>
    <xf numFmtId="0" fontId="33" fillId="293" borderId="0" xfId="0" applyFont="1" applyFill="1" applyBorder="1" applyAlignment="1">
      <alignment horizontal="center" vertical="top" wrapText="1"/>
    </xf>
    <xf numFmtId="0" fontId="33" fillId="294" borderId="15" xfId="0" applyFont="1" applyFill="1" applyBorder="1" applyAlignment="1">
      <alignment horizontal="center" vertical="top" wrapText="1"/>
    </xf>
    <xf numFmtId="0" fontId="28" fillId="295" borderId="1" xfId="0" applyFont="1" applyFill="1" applyBorder="1" applyAlignment="1">
      <alignment vertical="center" wrapText="1"/>
    </xf>
    <xf numFmtId="0" fontId="29" fillId="296" borderId="1" xfId="0" applyFont="1" applyFill="1" applyBorder="1"/>
    <xf numFmtId="0" fontId="31" fillId="297" borderId="14" xfId="0" applyFont="1" applyFill="1" applyBorder="1" applyAlignment="1">
      <alignment horizontal="center" vertical="top" wrapText="1"/>
    </xf>
    <xf numFmtId="0" fontId="31" fillId="298" borderId="0" xfId="0" applyFont="1" applyFill="1" applyBorder="1" applyAlignment="1">
      <alignment horizontal="center" vertical="top" wrapText="1"/>
    </xf>
    <xf numFmtId="0" fontId="31" fillId="299" borderId="0" xfId="0" applyFont="1" applyFill="1" applyBorder="1" applyAlignment="1">
      <alignment horizontal="center" vertical="top" wrapText="1"/>
    </xf>
    <xf numFmtId="0" fontId="33" fillId="300" borderId="0" xfId="0" applyFont="1" applyFill="1" applyBorder="1" applyAlignment="1">
      <alignment horizontal="center" vertical="top" wrapText="1"/>
    </xf>
    <xf numFmtId="0" fontId="33" fillId="301" borderId="0" xfId="0" applyFont="1" applyFill="1" applyBorder="1" applyAlignment="1">
      <alignment horizontal="center" vertical="top" wrapText="1"/>
    </xf>
    <xf numFmtId="0" fontId="33" fillId="302" borderId="0" xfId="0" applyFont="1" applyFill="1" applyBorder="1" applyAlignment="1">
      <alignment horizontal="center" vertical="top" wrapText="1"/>
    </xf>
    <xf numFmtId="0" fontId="33" fillId="303" borderId="0" xfId="0" applyFont="1" applyFill="1" applyBorder="1" applyAlignment="1">
      <alignment horizontal="center" vertical="top" wrapText="1"/>
    </xf>
    <xf numFmtId="0" fontId="33" fillId="304" borderId="0" xfId="0" applyFont="1" applyFill="1" applyBorder="1" applyAlignment="1">
      <alignment horizontal="center" vertical="top" wrapText="1"/>
    </xf>
    <xf numFmtId="0" fontId="33" fillId="305" borderId="15" xfId="0" applyFont="1" applyFill="1" applyBorder="1" applyAlignment="1">
      <alignment horizontal="center" vertical="top" wrapText="1"/>
    </xf>
    <xf numFmtId="0" fontId="28" fillId="306" borderId="1" xfId="0" applyFont="1" applyFill="1" applyBorder="1" applyAlignment="1">
      <alignment vertical="center" wrapText="1"/>
    </xf>
    <xf numFmtId="0" fontId="29" fillId="307" borderId="1" xfId="0" applyFont="1" applyFill="1" applyBorder="1"/>
    <xf numFmtId="0" fontId="31" fillId="36" borderId="11" xfId="0" applyFont="1" applyFill="1" applyBorder="1" applyAlignment="1">
      <alignment horizontal="center" vertical="top" wrapText="1"/>
    </xf>
    <xf numFmtId="0" fontId="31" fillId="308" borderId="12" xfId="0" applyFont="1" applyFill="1" applyBorder="1" applyAlignment="1">
      <alignment horizontal="center" vertical="top" wrapText="1"/>
    </xf>
    <xf numFmtId="0" fontId="31" fillId="309" borderId="12" xfId="0" applyFont="1" applyFill="1" applyBorder="1" applyAlignment="1">
      <alignment horizontal="center" vertical="top" wrapText="1"/>
    </xf>
    <xf numFmtId="0" fontId="31" fillId="310" borderId="12" xfId="0" applyFont="1" applyFill="1" applyBorder="1" applyAlignment="1">
      <alignment horizontal="center" vertical="top" wrapText="1"/>
    </xf>
    <xf numFmtId="0" fontId="31" fillId="311" borderId="12" xfId="0" applyFont="1" applyFill="1" applyBorder="1" applyAlignment="1">
      <alignment horizontal="center" vertical="top" wrapText="1"/>
    </xf>
    <xf numFmtId="0" fontId="31" fillId="312" borderId="12" xfId="0" applyFont="1" applyFill="1" applyBorder="1" applyAlignment="1">
      <alignment horizontal="center" vertical="top" wrapText="1"/>
    </xf>
    <xf numFmtId="0" fontId="31" fillId="313" borderId="12" xfId="0" applyFont="1" applyFill="1" applyBorder="1" applyAlignment="1">
      <alignment horizontal="center" vertical="top" wrapText="1"/>
    </xf>
    <xf numFmtId="0" fontId="31" fillId="314" borderId="12" xfId="0" applyFont="1" applyFill="1" applyBorder="1" applyAlignment="1">
      <alignment horizontal="center" vertical="top" wrapText="1"/>
    </xf>
    <xf numFmtId="0" fontId="31" fillId="315" borderId="13" xfId="0" applyFont="1" applyFill="1" applyBorder="1" applyAlignment="1">
      <alignment horizontal="center" vertical="top" wrapText="1"/>
    </xf>
    <xf numFmtId="0" fontId="28" fillId="316" borderId="1" xfId="0" applyFont="1" applyFill="1" applyBorder="1" applyAlignment="1">
      <alignment vertical="center" wrapText="1"/>
    </xf>
    <xf numFmtId="0" fontId="29" fillId="317" borderId="1" xfId="0" applyFont="1" applyFill="1" applyBorder="1"/>
    <xf numFmtId="0" fontId="31" fillId="318" borderId="14" xfId="0" applyFont="1" applyFill="1" applyBorder="1" applyAlignment="1">
      <alignment horizontal="center" vertical="top" wrapText="1"/>
    </xf>
    <xf numFmtId="0" fontId="31" fillId="319" borderId="0" xfId="0" applyFont="1" applyFill="1" applyBorder="1" applyAlignment="1">
      <alignment horizontal="center" vertical="top" wrapText="1"/>
    </xf>
    <xf numFmtId="0" fontId="31" fillId="320" borderId="0" xfId="0" applyFont="1" applyFill="1" applyBorder="1" applyAlignment="1">
      <alignment horizontal="center" vertical="top" wrapText="1"/>
    </xf>
    <xf numFmtId="0" fontId="31" fillId="321" borderId="0" xfId="0" applyFont="1" applyFill="1" applyBorder="1" applyAlignment="1">
      <alignment horizontal="center" vertical="top" wrapText="1"/>
    </xf>
    <xf numFmtId="0" fontId="31" fillId="322" borderId="0" xfId="0" applyFont="1" applyFill="1" applyBorder="1" applyAlignment="1">
      <alignment horizontal="center" vertical="top" wrapText="1"/>
    </xf>
    <xf numFmtId="0" fontId="31" fillId="323" borderId="0" xfId="0" applyFont="1" applyFill="1" applyBorder="1" applyAlignment="1">
      <alignment horizontal="center" vertical="top" wrapText="1"/>
    </xf>
    <xf numFmtId="0" fontId="31" fillId="324" borderId="0" xfId="0" applyFont="1" applyFill="1" applyBorder="1" applyAlignment="1">
      <alignment horizontal="center" vertical="top" wrapText="1"/>
    </xf>
    <xf numFmtId="0" fontId="31" fillId="325" borderId="0" xfId="0" applyFont="1" applyFill="1" applyBorder="1" applyAlignment="1">
      <alignment horizontal="center" vertical="top" wrapText="1"/>
    </xf>
    <xf numFmtId="0" fontId="31" fillId="326" borderId="15" xfId="0" applyFont="1" applyFill="1" applyBorder="1" applyAlignment="1">
      <alignment horizontal="center" vertical="top" wrapText="1"/>
    </xf>
    <xf numFmtId="0" fontId="29" fillId="327" borderId="1" xfId="0" applyFont="1" applyFill="1" applyBorder="1"/>
    <xf numFmtId="0" fontId="31" fillId="328" borderId="14" xfId="0" applyFont="1" applyFill="1" applyBorder="1" applyAlignment="1">
      <alignment horizontal="center" vertical="top" wrapText="1"/>
    </xf>
    <xf numFmtId="0" fontId="31" fillId="329" borderId="0" xfId="0" applyFont="1" applyFill="1" applyBorder="1" applyAlignment="1">
      <alignment horizontal="center" vertical="top" wrapText="1"/>
    </xf>
    <xf numFmtId="0" fontId="31" fillId="330" borderId="0" xfId="0" applyFont="1" applyFill="1" applyBorder="1" applyAlignment="1">
      <alignment horizontal="center" vertical="top" wrapText="1"/>
    </xf>
    <xf numFmtId="0" fontId="31" fillId="331" borderId="0" xfId="0" applyFont="1" applyFill="1" applyBorder="1" applyAlignment="1">
      <alignment horizontal="center" vertical="top" wrapText="1"/>
    </xf>
    <xf numFmtId="0" fontId="31" fillId="332" borderId="0" xfId="0" applyFont="1" applyFill="1" applyBorder="1" applyAlignment="1">
      <alignment horizontal="center" vertical="top" wrapText="1"/>
    </xf>
    <xf numFmtId="0" fontId="31" fillId="333" borderId="0" xfId="0" applyFont="1" applyFill="1" applyBorder="1" applyAlignment="1">
      <alignment horizontal="center" vertical="top" wrapText="1"/>
    </xf>
    <xf numFmtId="0" fontId="31" fillId="334" borderId="0" xfId="0" applyFont="1" applyFill="1" applyBorder="1" applyAlignment="1">
      <alignment horizontal="center" vertical="top" wrapText="1"/>
    </xf>
    <xf numFmtId="0" fontId="31" fillId="335" borderId="0" xfId="0" applyFont="1" applyFill="1" applyBorder="1" applyAlignment="1">
      <alignment horizontal="center" vertical="top" wrapText="1"/>
    </xf>
    <xf numFmtId="0" fontId="33" fillId="336" borderId="15" xfId="0" applyFont="1" applyFill="1" applyBorder="1" applyAlignment="1">
      <alignment horizontal="center" vertical="top" wrapText="1"/>
    </xf>
    <xf numFmtId="0" fontId="28" fillId="337" borderId="1" xfId="0" applyFont="1" applyFill="1" applyBorder="1" applyAlignment="1">
      <alignment vertical="center" wrapText="1"/>
    </xf>
    <xf numFmtId="0" fontId="29" fillId="338" borderId="1" xfId="0" applyFont="1" applyFill="1" applyBorder="1"/>
    <xf numFmtId="0" fontId="31" fillId="339" borderId="14" xfId="0" applyFont="1" applyFill="1" applyBorder="1" applyAlignment="1">
      <alignment horizontal="center" vertical="top" wrapText="1"/>
    </xf>
    <xf numFmtId="0" fontId="31" fillId="340" borderId="0" xfId="0" applyFont="1" applyFill="1" applyBorder="1" applyAlignment="1">
      <alignment horizontal="center" vertical="top" wrapText="1"/>
    </xf>
    <xf numFmtId="0" fontId="31" fillId="341" borderId="0" xfId="0" applyFont="1" applyFill="1" applyBorder="1" applyAlignment="1">
      <alignment horizontal="center" vertical="top" wrapText="1"/>
    </xf>
    <xf numFmtId="0" fontId="31" fillId="342" borderId="0" xfId="0" applyFont="1" applyFill="1" applyBorder="1" applyAlignment="1">
      <alignment horizontal="center" vertical="top" wrapText="1"/>
    </xf>
    <xf numFmtId="0" fontId="31" fillId="343" borderId="0" xfId="0" applyFont="1" applyFill="1" applyBorder="1" applyAlignment="1">
      <alignment horizontal="center" vertical="top" wrapText="1"/>
    </xf>
    <xf numFmtId="0" fontId="31" fillId="344" borderId="0" xfId="0" applyFont="1" applyFill="1" applyBorder="1" applyAlignment="1">
      <alignment horizontal="center" vertical="top" wrapText="1"/>
    </xf>
    <xf numFmtId="0" fontId="31" fillId="345" borderId="0" xfId="0" applyFont="1" applyFill="1" applyBorder="1" applyAlignment="1">
      <alignment horizontal="center" vertical="top" wrapText="1"/>
    </xf>
    <xf numFmtId="0" fontId="33" fillId="346" borderId="0" xfId="0" applyFont="1" applyFill="1" applyBorder="1" applyAlignment="1">
      <alignment horizontal="center" vertical="top" wrapText="1"/>
    </xf>
    <xf numFmtId="0" fontId="33" fillId="347" borderId="15" xfId="0" applyFont="1" applyFill="1" applyBorder="1" applyAlignment="1">
      <alignment horizontal="center" vertical="top" wrapText="1"/>
    </xf>
    <xf numFmtId="0" fontId="28" fillId="348" borderId="1" xfId="0" applyFont="1" applyFill="1" applyBorder="1" applyAlignment="1">
      <alignment vertical="center" wrapText="1"/>
    </xf>
    <xf numFmtId="0" fontId="29" fillId="349" borderId="1" xfId="0" applyFont="1" applyFill="1" applyBorder="1"/>
    <xf numFmtId="0" fontId="31" fillId="350" borderId="14" xfId="0" applyFont="1" applyFill="1" applyBorder="1" applyAlignment="1">
      <alignment horizontal="center" vertical="top" wrapText="1"/>
    </xf>
    <xf numFmtId="0" fontId="31" fillId="351" borderId="0" xfId="0" applyFont="1" applyFill="1" applyBorder="1" applyAlignment="1">
      <alignment horizontal="center" vertical="top" wrapText="1"/>
    </xf>
    <xf numFmtId="0" fontId="31" fillId="352" borderId="0" xfId="0" applyFont="1" applyFill="1" applyBorder="1" applyAlignment="1">
      <alignment horizontal="center" vertical="top" wrapText="1"/>
    </xf>
    <xf numFmtId="0" fontId="31" fillId="353" borderId="0" xfId="0" applyFont="1" applyFill="1" applyBorder="1" applyAlignment="1">
      <alignment horizontal="center" vertical="top" wrapText="1"/>
    </xf>
    <xf numFmtId="0" fontId="31" fillId="354" borderId="0" xfId="0" applyFont="1" applyFill="1" applyBorder="1" applyAlignment="1">
      <alignment horizontal="center" vertical="top" wrapText="1"/>
    </xf>
    <xf numFmtId="0" fontId="31" fillId="355" borderId="0" xfId="0" applyFont="1" applyFill="1" applyBorder="1" applyAlignment="1">
      <alignment horizontal="center" vertical="top" wrapText="1"/>
    </xf>
    <xf numFmtId="0" fontId="33" fillId="356" borderId="0" xfId="0" applyFont="1" applyFill="1" applyBorder="1" applyAlignment="1">
      <alignment horizontal="center" vertical="top" wrapText="1"/>
    </xf>
    <xf numFmtId="0" fontId="33" fillId="357" borderId="0" xfId="0" applyFont="1" applyFill="1" applyBorder="1" applyAlignment="1">
      <alignment horizontal="center" vertical="top" wrapText="1"/>
    </xf>
    <xf numFmtId="0" fontId="33" fillId="358" borderId="15" xfId="0" applyFont="1" applyFill="1" applyBorder="1" applyAlignment="1">
      <alignment horizontal="center" vertical="top" wrapText="1"/>
    </xf>
    <xf numFmtId="0" fontId="28" fillId="359" borderId="1" xfId="0" applyFont="1" applyFill="1" applyBorder="1" applyAlignment="1">
      <alignment vertical="center" wrapText="1"/>
    </xf>
    <xf numFmtId="0" fontId="29" fillId="360" borderId="1" xfId="0" applyFont="1" applyFill="1" applyBorder="1"/>
    <xf numFmtId="0" fontId="31" fillId="361" borderId="14" xfId="0" applyFont="1" applyFill="1" applyBorder="1" applyAlignment="1">
      <alignment horizontal="center" vertical="top" wrapText="1"/>
    </xf>
    <xf numFmtId="0" fontId="31" fillId="362" borderId="0" xfId="0" applyFont="1" applyFill="1" applyBorder="1" applyAlignment="1">
      <alignment horizontal="center" vertical="top" wrapText="1"/>
    </xf>
    <xf numFmtId="0" fontId="31" fillId="363" borderId="0" xfId="0" applyFont="1" applyFill="1" applyBorder="1" applyAlignment="1">
      <alignment horizontal="center" vertical="top" wrapText="1"/>
    </xf>
    <xf numFmtId="0" fontId="31" fillId="364" borderId="0" xfId="0" applyFont="1" applyFill="1" applyBorder="1" applyAlignment="1">
      <alignment horizontal="center" vertical="top" wrapText="1"/>
    </xf>
    <xf numFmtId="0" fontId="31" fillId="365" borderId="0" xfId="0" applyFont="1" applyFill="1" applyBorder="1" applyAlignment="1">
      <alignment horizontal="center" vertical="top" wrapText="1"/>
    </xf>
    <xf numFmtId="0" fontId="33" fillId="366" borderId="0" xfId="0" applyFont="1" applyFill="1" applyBorder="1" applyAlignment="1">
      <alignment horizontal="center" vertical="top" wrapText="1"/>
    </xf>
    <xf numFmtId="0" fontId="33" fillId="367" borderId="0" xfId="0" applyFont="1" applyFill="1" applyBorder="1" applyAlignment="1">
      <alignment horizontal="center" vertical="top" wrapText="1"/>
    </xf>
    <xf numFmtId="0" fontId="33" fillId="368" borderId="0" xfId="0" applyFont="1" applyFill="1" applyBorder="1" applyAlignment="1">
      <alignment horizontal="center" vertical="top" wrapText="1"/>
    </xf>
    <xf numFmtId="0" fontId="33" fillId="369" borderId="15" xfId="0" applyFont="1" applyFill="1" applyBorder="1" applyAlignment="1">
      <alignment horizontal="center" vertical="top" wrapText="1"/>
    </xf>
    <xf numFmtId="0" fontId="28" fillId="370" borderId="1" xfId="0" applyFont="1" applyFill="1" applyBorder="1" applyAlignment="1">
      <alignment vertical="center" wrapText="1"/>
    </xf>
    <xf numFmtId="0" fontId="29" fillId="371" borderId="1" xfId="0" applyFont="1" applyFill="1" applyBorder="1"/>
    <xf numFmtId="0" fontId="31" fillId="372" borderId="14" xfId="0" applyFont="1" applyFill="1" applyBorder="1" applyAlignment="1">
      <alignment horizontal="center" vertical="top" wrapText="1"/>
    </xf>
    <xf numFmtId="0" fontId="31" fillId="373" borderId="0" xfId="0" applyFont="1" applyFill="1" applyBorder="1" applyAlignment="1">
      <alignment horizontal="center" vertical="top" wrapText="1"/>
    </xf>
    <xf numFmtId="0" fontId="31" fillId="374" borderId="0" xfId="0" applyFont="1" applyFill="1" applyBorder="1" applyAlignment="1">
      <alignment horizontal="center" vertical="top" wrapText="1"/>
    </xf>
    <xf numFmtId="0" fontId="31" fillId="375" borderId="0" xfId="0" applyFont="1" applyFill="1" applyBorder="1" applyAlignment="1">
      <alignment horizontal="center" vertical="top" wrapText="1"/>
    </xf>
    <xf numFmtId="0" fontId="33" fillId="376" borderId="0" xfId="0" applyFont="1" applyFill="1" applyBorder="1" applyAlignment="1">
      <alignment horizontal="center" vertical="top" wrapText="1"/>
    </xf>
    <xf numFmtId="0" fontId="33" fillId="377" borderId="0" xfId="0" applyFont="1" applyFill="1" applyBorder="1" applyAlignment="1">
      <alignment horizontal="center" vertical="top" wrapText="1"/>
    </xf>
    <xf numFmtId="0" fontId="33" fillId="378" borderId="0" xfId="0" applyFont="1" applyFill="1" applyBorder="1" applyAlignment="1">
      <alignment horizontal="center" vertical="top" wrapText="1"/>
    </xf>
    <xf numFmtId="0" fontId="33" fillId="379" borderId="0" xfId="0" applyFont="1" applyFill="1" applyBorder="1" applyAlignment="1">
      <alignment horizontal="center" vertical="top" wrapText="1"/>
    </xf>
    <xf numFmtId="0" fontId="33" fillId="380" borderId="15" xfId="0" applyFont="1" applyFill="1" applyBorder="1" applyAlignment="1">
      <alignment horizontal="center" vertical="top" wrapText="1"/>
    </xf>
    <xf numFmtId="0" fontId="28" fillId="381" borderId="1" xfId="0" applyFont="1" applyFill="1" applyBorder="1" applyAlignment="1">
      <alignment vertical="center" wrapText="1"/>
    </xf>
    <xf numFmtId="0" fontId="29" fillId="382" borderId="1" xfId="0" applyFont="1" applyFill="1" applyBorder="1"/>
    <xf numFmtId="0" fontId="31" fillId="383" borderId="14" xfId="0" applyFont="1" applyFill="1" applyBorder="1" applyAlignment="1">
      <alignment horizontal="center" vertical="top" wrapText="1"/>
    </xf>
    <xf numFmtId="0" fontId="31" fillId="384" borderId="0" xfId="0" applyFont="1" applyFill="1" applyBorder="1" applyAlignment="1">
      <alignment horizontal="center" vertical="top" wrapText="1"/>
    </xf>
    <xf numFmtId="0" fontId="31" fillId="385" borderId="0" xfId="0" applyFont="1" applyFill="1" applyBorder="1" applyAlignment="1">
      <alignment horizontal="center" vertical="top" wrapText="1"/>
    </xf>
    <xf numFmtId="0" fontId="33" fillId="386" borderId="0" xfId="0" applyFont="1" applyFill="1" applyBorder="1" applyAlignment="1">
      <alignment horizontal="center" vertical="top" wrapText="1"/>
    </xf>
    <xf numFmtId="0" fontId="33" fillId="387" borderId="0" xfId="0" applyFont="1" applyFill="1" applyBorder="1" applyAlignment="1">
      <alignment horizontal="center" vertical="top" wrapText="1"/>
    </xf>
    <xf numFmtId="0" fontId="33" fillId="388" borderId="0" xfId="0" applyFont="1" applyFill="1" applyBorder="1" applyAlignment="1">
      <alignment horizontal="center" vertical="top" wrapText="1"/>
    </xf>
    <xf numFmtId="0" fontId="33" fillId="389" borderId="0" xfId="0" applyFont="1" applyFill="1" applyBorder="1" applyAlignment="1">
      <alignment horizontal="center" vertical="top" wrapText="1"/>
    </xf>
    <xf numFmtId="0" fontId="33" fillId="390" borderId="0" xfId="0" applyFont="1" applyFill="1" applyBorder="1" applyAlignment="1">
      <alignment horizontal="center" vertical="top" wrapText="1"/>
    </xf>
    <xf numFmtId="0" fontId="33" fillId="391" borderId="15" xfId="0" applyFont="1" applyFill="1" applyBorder="1" applyAlignment="1">
      <alignment horizontal="center" vertical="top" wrapText="1"/>
    </xf>
    <xf numFmtId="0" fontId="28" fillId="392" borderId="1" xfId="0" applyFont="1" applyFill="1" applyBorder="1" applyAlignment="1">
      <alignment vertical="center" wrapText="1"/>
    </xf>
    <xf numFmtId="0" fontId="29" fillId="393" borderId="1" xfId="0" applyFont="1" applyFill="1" applyBorder="1"/>
    <xf numFmtId="0" fontId="31" fillId="394" borderId="16" xfId="0" applyFont="1" applyFill="1" applyBorder="1" applyAlignment="1">
      <alignment horizontal="center" vertical="top" wrapText="1"/>
    </xf>
    <xf numFmtId="0" fontId="31" fillId="395" borderId="17" xfId="0" applyFont="1" applyFill="1" applyBorder="1" applyAlignment="1">
      <alignment horizontal="center" vertical="top" wrapText="1"/>
    </xf>
    <xf numFmtId="0" fontId="33" fillId="396" borderId="17" xfId="0" applyFont="1" applyFill="1" applyBorder="1" applyAlignment="1">
      <alignment horizontal="center" vertical="top" wrapText="1"/>
    </xf>
    <xf numFmtId="0" fontId="33" fillId="397" borderId="17" xfId="0" applyFont="1" applyFill="1" applyBorder="1" applyAlignment="1">
      <alignment horizontal="center" vertical="top" wrapText="1"/>
    </xf>
    <xf numFmtId="0" fontId="33" fillId="398" borderId="17" xfId="0" applyFont="1" applyFill="1" applyBorder="1" applyAlignment="1">
      <alignment horizontal="center" vertical="top" wrapText="1"/>
    </xf>
    <xf numFmtId="0" fontId="33" fillId="399" borderId="17" xfId="0" applyFont="1" applyFill="1" applyBorder="1" applyAlignment="1">
      <alignment horizontal="center" vertical="top" wrapText="1"/>
    </xf>
    <xf numFmtId="0" fontId="33" fillId="400" borderId="17" xfId="0" applyFont="1" applyFill="1" applyBorder="1" applyAlignment="1">
      <alignment horizontal="center" vertical="top" wrapText="1"/>
    </xf>
    <xf numFmtId="0" fontId="33" fillId="401" borderId="17" xfId="0" applyFont="1" applyFill="1" applyBorder="1" applyAlignment="1">
      <alignment horizontal="center" vertical="top" wrapText="1"/>
    </xf>
    <xf numFmtId="0" fontId="33" fillId="402" borderId="18" xfId="0" applyFont="1" applyFill="1" applyBorder="1" applyAlignment="1">
      <alignment horizontal="center" vertical="top" wrapText="1"/>
    </xf>
    <xf numFmtId="0" fontId="3" fillId="0" borderId="22" xfId="0" applyFont="1" applyFill="1" applyBorder="1" applyAlignment="1">
      <alignment horizontal="left" vertical="center"/>
    </xf>
    <xf numFmtId="0" fontId="29" fillId="403" borderId="1" xfId="0" applyFont="1" applyFill="1" applyBorder="1"/>
    <xf numFmtId="0" fontId="31" fillId="404" borderId="14" xfId="0" applyFont="1" applyFill="1" applyBorder="1" applyAlignment="1">
      <alignment horizontal="center" vertical="top" wrapText="1"/>
    </xf>
    <xf numFmtId="0" fontId="31" fillId="405" borderId="0" xfId="0" applyFont="1" applyFill="1" applyBorder="1" applyAlignment="1">
      <alignment horizontal="center" vertical="top" wrapText="1"/>
    </xf>
    <xf numFmtId="0" fontId="31" fillId="406" borderId="0" xfId="0" applyFont="1" applyFill="1" applyBorder="1" applyAlignment="1">
      <alignment horizontal="center" vertical="top" wrapText="1"/>
    </xf>
    <xf numFmtId="0" fontId="31" fillId="407" borderId="0" xfId="0" applyFont="1" applyFill="1" applyBorder="1" applyAlignment="1">
      <alignment horizontal="center" vertical="top" wrapText="1"/>
    </xf>
    <xf numFmtId="0" fontId="31" fillId="408" borderId="0" xfId="0" applyFont="1" applyFill="1" applyBorder="1" applyAlignment="1">
      <alignment horizontal="center" vertical="top" wrapText="1"/>
    </xf>
    <xf numFmtId="0" fontId="31" fillId="409" borderId="0" xfId="0" applyFont="1" applyFill="1" applyBorder="1" applyAlignment="1">
      <alignment horizontal="center" vertical="top" wrapText="1"/>
    </xf>
    <xf numFmtId="0" fontId="31" fillId="410" borderId="0" xfId="0" applyFont="1" applyFill="1" applyBorder="1" applyAlignment="1">
      <alignment horizontal="center" vertical="top" wrapText="1"/>
    </xf>
    <xf numFmtId="0" fontId="31" fillId="411" borderId="0" xfId="0" applyFont="1" applyFill="1" applyBorder="1" applyAlignment="1">
      <alignment horizontal="center" vertical="top" wrapText="1"/>
    </xf>
    <xf numFmtId="0" fontId="31" fillId="412" borderId="15" xfId="0" applyFont="1" applyFill="1" applyBorder="1" applyAlignment="1">
      <alignment horizontal="center" vertical="top" wrapText="1"/>
    </xf>
    <xf numFmtId="0" fontId="28" fillId="413" borderId="1" xfId="0" applyFont="1" applyFill="1" applyBorder="1" applyAlignment="1">
      <alignment vertical="center" wrapText="1"/>
    </xf>
    <xf numFmtId="0" fontId="29" fillId="414" borderId="1" xfId="0" applyFont="1" applyFill="1" applyBorder="1"/>
    <xf numFmtId="0" fontId="31" fillId="415" borderId="14" xfId="0" applyFont="1" applyFill="1" applyBorder="1" applyAlignment="1">
      <alignment horizontal="center" vertical="top" wrapText="1"/>
    </xf>
    <xf numFmtId="0" fontId="31" fillId="416" borderId="0" xfId="0" applyFont="1" applyFill="1" applyBorder="1" applyAlignment="1">
      <alignment horizontal="center" vertical="top" wrapText="1"/>
    </xf>
    <xf numFmtId="0" fontId="31" fillId="417" borderId="0" xfId="0" applyFont="1" applyFill="1" applyBorder="1" applyAlignment="1">
      <alignment horizontal="center" vertical="top" wrapText="1"/>
    </xf>
    <xf numFmtId="0" fontId="31" fillId="418" borderId="0" xfId="0" applyFont="1" applyFill="1" applyBorder="1" applyAlignment="1">
      <alignment horizontal="center" vertical="top" wrapText="1"/>
    </xf>
    <xf numFmtId="0" fontId="31" fillId="419" borderId="0" xfId="0" applyFont="1" applyFill="1" applyBorder="1" applyAlignment="1">
      <alignment horizontal="center" vertical="top" wrapText="1"/>
    </xf>
    <xf numFmtId="0" fontId="31" fillId="420" borderId="0" xfId="0" applyFont="1" applyFill="1" applyBorder="1" applyAlignment="1">
      <alignment horizontal="center" vertical="top" wrapText="1"/>
    </xf>
    <xf numFmtId="0" fontId="31" fillId="421" borderId="0" xfId="0" applyFont="1" applyFill="1" applyBorder="1" applyAlignment="1">
      <alignment horizontal="center" vertical="top" wrapText="1"/>
    </xf>
    <xf numFmtId="0" fontId="31" fillId="422" borderId="0" xfId="0" applyFont="1" applyFill="1" applyBorder="1" applyAlignment="1">
      <alignment horizontal="center" vertical="top" wrapText="1"/>
    </xf>
    <xf numFmtId="0" fontId="33" fillId="423" borderId="15" xfId="0" applyFont="1" applyFill="1" applyBorder="1" applyAlignment="1">
      <alignment horizontal="center" vertical="top" wrapText="1"/>
    </xf>
    <xf numFmtId="0" fontId="29" fillId="424" borderId="1" xfId="0" applyFont="1" applyFill="1" applyBorder="1"/>
    <xf numFmtId="0" fontId="31" fillId="425" borderId="14" xfId="0" applyFont="1" applyFill="1" applyBorder="1" applyAlignment="1">
      <alignment horizontal="center" vertical="top" wrapText="1"/>
    </xf>
    <xf numFmtId="0" fontId="31" fillId="426" borderId="0" xfId="0" applyFont="1" applyFill="1" applyBorder="1" applyAlignment="1">
      <alignment horizontal="center" vertical="top" wrapText="1"/>
    </xf>
    <xf numFmtId="0" fontId="31" fillId="427" borderId="0" xfId="0" applyFont="1" applyFill="1" applyBorder="1" applyAlignment="1">
      <alignment horizontal="center" vertical="top" wrapText="1"/>
    </xf>
    <xf numFmtId="0" fontId="31" fillId="428" borderId="0" xfId="0" applyFont="1" applyFill="1" applyBorder="1" applyAlignment="1">
      <alignment horizontal="center" vertical="top" wrapText="1"/>
    </xf>
    <xf numFmtId="0" fontId="31" fillId="429" borderId="0" xfId="0" applyFont="1" applyFill="1" applyBorder="1" applyAlignment="1">
      <alignment horizontal="center" vertical="top" wrapText="1"/>
    </xf>
    <xf numFmtId="0" fontId="31" fillId="430" borderId="0" xfId="0" applyFont="1" applyFill="1" applyBorder="1" applyAlignment="1">
      <alignment horizontal="center" vertical="top" wrapText="1"/>
    </xf>
    <xf numFmtId="0" fontId="31" fillId="431" borderId="0" xfId="0" applyFont="1" applyFill="1" applyBorder="1" applyAlignment="1">
      <alignment horizontal="center" vertical="top" wrapText="1"/>
    </xf>
    <xf numFmtId="0" fontId="33" fillId="432" borderId="0" xfId="0" applyFont="1" applyFill="1" applyBorder="1" applyAlignment="1">
      <alignment horizontal="center" vertical="top" wrapText="1"/>
    </xf>
    <xf numFmtId="0" fontId="33" fillId="433" borderId="15" xfId="0" applyFont="1" applyFill="1" applyBorder="1" applyAlignment="1">
      <alignment horizontal="center" vertical="top" wrapText="1"/>
    </xf>
    <xf numFmtId="0" fontId="26" fillId="434" borderId="1" xfId="0" applyFont="1" applyFill="1" applyBorder="1" applyAlignment="1">
      <alignment vertical="center" wrapText="1"/>
    </xf>
    <xf numFmtId="0" fontId="29" fillId="435" borderId="1" xfId="0" applyFont="1" applyFill="1" applyBorder="1"/>
    <xf numFmtId="0" fontId="31" fillId="436" borderId="14" xfId="0" applyFont="1" applyFill="1" applyBorder="1" applyAlignment="1">
      <alignment horizontal="center" vertical="top" wrapText="1"/>
    </xf>
    <xf numFmtId="0" fontId="31" fillId="437" borderId="0" xfId="0" applyFont="1" applyFill="1" applyBorder="1" applyAlignment="1">
      <alignment horizontal="center" vertical="top" wrapText="1"/>
    </xf>
    <xf numFmtId="0" fontId="31" fillId="438" borderId="0" xfId="0" applyFont="1" applyFill="1" applyBorder="1" applyAlignment="1">
      <alignment horizontal="center" vertical="top" wrapText="1"/>
    </xf>
    <xf numFmtId="0" fontId="31" fillId="439" borderId="0" xfId="0" applyFont="1" applyFill="1" applyBorder="1" applyAlignment="1">
      <alignment horizontal="center" vertical="top" wrapText="1"/>
    </xf>
    <xf numFmtId="0" fontId="31" fillId="440" borderId="0" xfId="0" applyFont="1" applyFill="1" applyBorder="1" applyAlignment="1">
      <alignment horizontal="center" vertical="top" wrapText="1"/>
    </xf>
    <xf numFmtId="0" fontId="31" fillId="441" borderId="0" xfId="0" applyFont="1" applyFill="1" applyBorder="1" applyAlignment="1">
      <alignment horizontal="center" vertical="top" wrapText="1"/>
    </xf>
    <xf numFmtId="0" fontId="33" fillId="442" borderId="0" xfId="0" applyFont="1" applyFill="1" applyBorder="1" applyAlignment="1">
      <alignment horizontal="center" vertical="top" wrapText="1"/>
    </xf>
    <xf numFmtId="0" fontId="33" fillId="443" borderId="0" xfId="0" applyFont="1" applyFill="1" applyBorder="1" applyAlignment="1">
      <alignment horizontal="center" vertical="top" wrapText="1"/>
    </xf>
    <xf numFmtId="0" fontId="33" fillId="444" borderId="15" xfId="0" applyFont="1" applyFill="1" applyBorder="1" applyAlignment="1">
      <alignment horizontal="center" vertical="top" wrapText="1"/>
    </xf>
    <xf numFmtId="0" fontId="28" fillId="445" borderId="1" xfId="0" applyFont="1" applyFill="1" applyBorder="1" applyAlignment="1">
      <alignment vertical="center" wrapText="1"/>
    </xf>
    <xf numFmtId="0" fontId="29" fillId="446" borderId="1" xfId="0" applyFont="1" applyFill="1" applyBorder="1"/>
    <xf numFmtId="0" fontId="31" fillId="447" borderId="14" xfId="0" applyFont="1" applyFill="1" applyBorder="1" applyAlignment="1">
      <alignment horizontal="center" vertical="top" wrapText="1"/>
    </xf>
    <xf numFmtId="0" fontId="31" fillId="448" borderId="0" xfId="0" applyFont="1" applyFill="1" applyBorder="1" applyAlignment="1">
      <alignment horizontal="center" vertical="top" wrapText="1"/>
    </xf>
    <xf numFmtId="0" fontId="31" fillId="449" borderId="0" xfId="0" applyFont="1" applyFill="1" applyBorder="1" applyAlignment="1">
      <alignment horizontal="center" vertical="top" wrapText="1"/>
    </xf>
    <xf numFmtId="0" fontId="31" fillId="450" borderId="0" xfId="0" applyFont="1" applyFill="1" applyBorder="1" applyAlignment="1">
      <alignment horizontal="center" vertical="top" wrapText="1"/>
    </xf>
    <xf numFmtId="0" fontId="31" fillId="451" borderId="0" xfId="0" applyFont="1" applyFill="1" applyBorder="1" applyAlignment="1">
      <alignment horizontal="center" vertical="top" wrapText="1"/>
    </xf>
    <xf numFmtId="0" fontId="33" fillId="452" borderId="0" xfId="0" applyFont="1" applyFill="1" applyBorder="1" applyAlignment="1">
      <alignment horizontal="center" vertical="top" wrapText="1"/>
    </xf>
    <xf numFmtId="0" fontId="33" fillId="453" borderId="0" xfId="0" applyFont="1" applyFill="1" applyBorder="1" applyAlignment="1">
      <alignment horizontal="center" vertical="top" wrapText="1"/>
    </xf>
    <xf numFmtId="0" fontId="33" fillId="454" borderId="0" xfId="0" applyFont="1" applyFill="1" applyBorder="1" applyAlignment="1">
      <alignment horizontal="center" vertical="top" wrapText="1"/>
    </xf>
    <xf numFmtId="0" fontId="33" fillId="455" borderId="15" xfId="0" applyFont="1" applyFill="1" applyBorder="1" applyAlignment="1">
      <alignment horizontal="center" vertical="top" wrapText="1"/>
    </xf>
    <xf numFmtId="0" fontId="28" fillId="456" borderId="1" xfId="0" applyFont="1" applyFill="1" applyBorder="1" applyAlignment="1">
      <alignment vertical="center" wrapText="1"/>
    </xf>
    <xf numFmtId="0" fontId="29" fillId="457" borderId="1" xfId="0" applyFont="1" applyFill="1" applyBorder="1"/>
    <xf numFmtId="0" fontId="31" fillId="458" borderId="14" xfId="0" applyFont="1" applyFill="1" applyBorder="1" applyAlignment="1">
      <alignment horizontal="center" vertical="top" wrapText="1"/>
    </xf>
    <xf numFmtId="0" fontId="31" fillId="459" borderId="0" xfId="0" applyFont="1" applyFill="1" applyBorder="1" applyAlignment="1">
      <alignment horizontal="center" vertical="top" wrapText="1"/>
    </xf>
    <xf numFmtId="0" fontId="31" fillId="460" borderId="0" xfId="0" applyFont="1" applyFill="1" applyBorder="1" applyAlignment="1">
      <alignment horizontal="center" vertical="top" wrapText="1"/>
    </xf>
    <xf numFmtId="0" fontId="31" fillId="461" borderId="0" xfId="0" applyFont="1" applyFill="1" applyBorder="1" applyAlignment="1">
      <alignment horizontal="center" vertical="top" wrapText="1"/>
    </xf>
    <xf numFmtId="0" fontId="33" fillId="462" borderId="0" xfId="0" applyFont="1" applyFill="1" applyBorder="1" applyAlignment="1">
      <alignment horizontal="center" vertical="top" wrapText="1"/>
    </xf>
    <xf numFmtId="0" fontId="33" fillId="463" borderId="0" xfId="0" applyFont="1" applyFill="1" applyBorder="1" applyAlignment="1">
      <alignment horizontal="center" vertical="top" wrapText="1"/>
    </xf>
    <xf numFmtId="0" fontId="33" fillId="464" borderId="0" xfId="0" applyFont="1" applyFill="1" applyBorder="1" applyAlignment="1">
      <alignment horizontal="center" vertical="top" wrapText="1"/>
    </xf>
    <xf numFmtId="0" fontId="33" fillId="465" borderId="0" xfId="0" applyFont="1" applyFill="1" applyBorder="1" applyAlignment="1">
      <alignment horizontal="center" vertical="top" wrapText="1"/>
    </xf>
    <xf numFmtId="0" fontId="33" fillId="466" borderId="15" xfId="0" applyFont="1" applyFill="1" applyBorder="1" applyAlignment="1">
      <alignment horizontal="center" vertical="top" wrapText="1"/>
    </xf>
    <xf numFmtId="0" fontId="29" fillId="467" borderId="1" xfId="0" applyFont="1" applyFill="1" applyBorder="1"/>
    <xf numFmtId="0" fontId="31" fillId="468" borderId="14" xfId="0" applyFont="1" applyFill="1" applyBorder="1" applyAlignment="1">
      <alignment horizontal="center" vertical="top" wrapText="1"/>
    </xf>
    <xf numFmtId="0" fontId="31" fillId="469" borderId="0" xfId="0" applyFont="1" applyFill="1" applyBorder="1" applyAlignment="1">
      <alignment horizontal="center" vertical="top" wrapText="1"/>
    </xf>
    <xf numFmtId="0" fontId="31" fillId="470" borderId="0" xfId="0" applyFont="1" applyFill="1" applyBorder="1" applyAlignment="1">
      <alignment horizontal="center" vertical="top" wrapText="1"/>
    </xf>
    <xf numFmtId="0" fontId="33" fillId="471" borderId="0" xfId="0" applyFont="1" applyFill="1" applyBorder="1" applyAlignment="1">
      <alignment horizontal="center" vertical="top" wrapText="1"/>
    </xf>
    <xf numFmtId="0" fontId="33" fillId="472" borderId="0" xfId="0" applyFont="1" applyFill="1" applyBorder="1" applyAlignment="1">
      <alignment horizontal="center" vertical="top" wrapText="1"/>
    </xf>
    <xf numFmtId="0" fontId="33" fillId="473" borderId="0" xfId="0" applyFont="1" applyFill="1" applyBorder="1" applyAlignment="1">
      <alignment horizontal="center" vertical="top" wrapText="1"/>
    </xf>
    <xf numFmtId="0" fontId="33" fillId="474" borderId="0" xfId="0" applyFont="1" applyFill="1" applyBorder="1" applyAlignment="1">
      <alignment horizontal="center" vertical="top" wrapText="1"/>
    </xf>
    <xf numFmtId="0" fontId="33" fillId="475" borderId="0" xfId="0" applyFont="1" applyFill="1" applyBorder="1" applyAlignment="1">
      <alignment horizontal="center" vertical="top" wrapText="1"/>
    </xf>
    <xf numFmtId="0" fontId="33" fillId="476" borderId="15" xfId="0" applyFont="1" applyFill="1" applyBorder="1" applyAlignment="1">
      <alignment horizontal="center" vertical="top" wrapText="1"/>
    </xf>
    <xf numFmtId="0" fontId="28" fillId="477" borderId="1" xfId="0" applyFont="1" applyFill="1" applyBorder="1" applyAlignment="1">
      <alignment vertical="center" wrapText="1"/>
    </xf>
    <xf numFmtId="0" fontId="29" fillId="478" borderId="1" xfId="0" applyFont="1" applyFill="1" applyBorder="1"/>
    <xf numFmtId="0" fontId="31" fillId="479" borderId="14" xfId="0" applyFont="1" applyFill="1" applyBorder="1" applyAlignment="1">
      <alignment horizontal="center" vertical="top" wrapText="1"/>
    </xf>
    <xf numFmtId="0" fontId="31" fillId="480" borderId="0" xfId="0" applyFont="1" applyFill="1" applyBorder="1" applyAlignment="1">
      <alignment horizontal="center" vertical="top" wrapText="1"/>
    </xf>
    <xf numFmtId="0" fontId="33" fillId="481" borderId="0" xfId="0" applyFont="1" applyFill="1" applyBorder="1" applyAlignment="1">
      <alignment horizontal="center" vertical="top" wrapText="1"/>
    </xf>
    <xf numFmtId="0" fontId="33" fillId="482" borderId="0" xfId="0" applyFont="1" applyFill="1" applyBorder="1" applyAlignment="1">
      <alignment horizontal="center" vertical="top" wrapText="1"/>
    </xf>
    <xf numFmtId="0" fontId="33" fillId="483" borderId="0" xfId="0" applyFont="1" applyFill="1" applyBorder="1" applyAlignment="1">
      <alignment horizontal="center" vertical="top" wrapText="1"/>
    </xf>
    <xf numFmtId="0" fontId="33" fillId="484" borderId="0" xfId="0" applyFont="1" applyFill="1" applyBorder="1" applyAlignment="1">
      <alignment horizontal="center" vertical="top" wrapText="1"/>
    </xf>
    <xf numFmtId="0" fontId="33" fillId="485" borderId="0" xfId="0" applyFont="1" applyFill="1" applyBorder="1" applyAlignment="1">
      <alignment horizontal="center" vertical="top" wrapText="1"/>
    </xf>
    <xf numFmtId="0" fontId="33" fillId="486" borderId="0" xfId="0" applyFont="1" applyFill="1" applyBorder="1" applyAlignment="1">
      <alignment horizontal="center" vertical="top" wrapText="1"/>
    </xf>
    <xf numFmtId="0" fontId="33" fillId="487" borderId="15" xfId="0" applyFont="1" applyFill="1" applyBorder="1" applyAlignment="1">
      <alignment horizontal="center" vertical="top" wrapText="1"/>
    </xf>
    <xf numFmtId="0" fontId="7" fillId="15" borderId="1" xfId="0" applyFont="1" applyFill="1" applyBorder="1" applyAlignment="1">
      <alignment horizontal="left" vertical="center"/>
    </xf>
    <xf numFmtId="0" fontId="3" fillId="0" borderId="23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72" fontId="8" fillId="11" borderId="1" xfId="1" applyNumberFormat="1" applyFont="1" applyFill="1" applyBorder="1" applyAlignment="1">
      <alignment horizontal="center" vertical="center" wrapText="1"/>
    </xf>
    <xf numFmtId="172" fontId="0" fillId="0" borderId="1" xfId="1" applyNumberFormat="1" applyFont="1" applyFill="1" applyBorder="1" applyAlignment="1">
      <alignment horizontal="left" vertical="center"/>
    </xf>
    <xf numFmtId="172" fontId="0" fillId="0" borderId="1" xfId="1" applyNumberFormat="1" applyFont="1" applyBorder="1" applyAlignment="1">
      <alignment horizontal="left" vertical="center"/>
    </xf>
    <xf numFmtId="164" fontId="0" fillId="0" borderId="2" xfId="2" applyFont="1" applyBorder="1" applyAlignment="1">
      <alignment horizontal="left" vertical="center"/>
    </xf>
    <xf numFmtId="173" fontId="3" fillId="0" borderId="7" xfId="0" applyNumberFormat="1" applyFont="1" applyFill="1" applyBorder="1" applyAlignment="1">
      <alignment horizontal="left" vertical="center"/>
    </xf>
    <xf numFmtId="173" fontId="7" fillId="6" borderId="1" xfId="0" applyNumberFormat="1" applyFont="1" applyFill="1" applyBorder="1" applyAlignment="1">
      <alignment horizontal="center" vertical="center"/>
    </xf>
    <xf numFmtId="173" fontId="3" fillId="0" borderId="24" xfId="0" applyNumberFormat="1" applyFont="1" applyFill="1" applyBorder="1" applyAlignment="1">
      <alignment horizontal="left" vertical="center"/>
    </xf>
    <xf numFmtId="173" fontId="3" fillId="0" borderId="10" xfId="0" applyNumberFormat="1" applyFont="1" applyFill="1" applyBorder="1" applyAlignment="1">
      <alignment horizontal="left" vertical="center"/>
    </xf>
    <xf numFmtId="173" fontId="3" fillId="0" borderId="1" xfId="0" applyNumberFormat="1" applyFont="1" applyFill="1" applyBorder="1" applyAlignment="1">
      <alignment horizontal="left" vertical="center"/>
    </xf>
    <xf numFmtId="0" fontId="7" fillId="15" borderId="1" xfId="0" applyFont="1" applyFill="1" applyBorder="1" applyAlignment="1">
      <alignment horizontal="center" vertical="center"/>
    </xf>
    <xf numFmtId="173" fontId="4" fillId="15" borderId="1" xfId="0" applyNumberFormat="1" applyFont="1" applyFill="1" applyBorder="1" applyAlignment="1">
      <alignment horizontal="center" vertical="center"/>
    </xf>
    <xf numFmtId="0" fontId="34" fillId="6" borderId="1" xfId="0" applyFont="1" applyFill="1" applyBorder="1" applyAlignment="1">
      <alignment horizontal="center" vertical="center"/>
    </xf>
    <xf numFmtId="0" fontId="35" fillId="0" borderId="7" xfId="0" applyFont="1" applyFill="1" applyBorder="1" applyAlignment="1">
      <alignment horizontal="left" vertical="center"/>
    </xf>
    <xf numFmtId="0" fontId="29" fillId="0" borderId="7" xfId="0" applyFont="1" applyFill="1" applyBorder="1" applyAlignment="1">
      <alignment horizontal="left" vertical="center"/>
    </xf>
    <xf numFmtId="0" fontId="30" fillId="0" borderId="7" xfId="0" applyFont="1" applyFill="1" applyBorder="1" applyAlignment="1">
      <alignment horizontal="left" vertical="center"/>
    </xf>
    <xf numFmtId="0" fontId="36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8" fillId="489" borderId="25" xfId="0" applyFont="1" applyFill="1" applyBorder="1" applyAlignment="1">
      <alignment horizontal="left" vertical="center"/>
    </xf>
    <xf numFmtId="0" fontId="9" fillId="488" borderId="25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490" borderId="25" xfId="0" applyFont="1" applyFill="1" applyBorder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9" fillId="491" borderId="25" xfId="0" applyFont="1" applyFill="1" applyBorder="1" applyAlignment="1">
      <alignment horizontal="left" vertical="center"/>
    </xf>
    <xf numFmtId="14" fontId="0" fillId="0" borderId="0" xfId="0" quotePrefix="1" applyNumberFormat="1" applyAlignment="1">
      <alignment horizontal="left" vertical="center"/>
    </xf>
    <xf numFmtId="0" fontId="9" fillId="0" borderId="26" xfId="0" applyFont="1" applyBorder="1" applyAlignment="1">
      <alignment horizontal="left" vertical="center"/>
    </xf>
    <xf numFmtId="0" fontId="9" fillId="494" borderId="25" xfId="0" applyFont="1" applyFill="1" applyBorder="1" applyAlignment="1">
      <alignment horizontal="left" vertical="center"/>
    </xf>
    <xf numFmtId="0" fontId="9" fillId="492" borderId="25" xfId="0" applyFont="1" applyFill="1" applyBorder="1" applyAlignment="1">
      <alignment horizontal="left" vertical="center"/>
    </xf>
    <xf numFmtId="0" fontId="9" fillId="495" borderId="25" xfId="0" applyFont="1" applyFill="1" applyBorder="1" applyAlignment="1">
      <alignment horizontal="left" vertical="center"/>
    </xf>
    <xf numFmtId="0" fontId="9" fillId="493" borderId="25" xfId="0" applyFont="1" applyFill="1" applyBorder="1" applyAlignment="1">
      <alignment horizontal="left" vertical="center"/>
    </xf>
    <xf numFmtId="0" fontId="9" fillId="496" borderId="25" xfId="0" applyFont="1" applyFill="1" applyBorder="1" applyAlignment="1">
      <alignment horizontal="left" vertical="center"/>
    </xf>
    <xf numFmtId="0" fontId="9" fillId="489" borderId="25" xfId="0" applyFont="1" applyFill="1" applyBorder="1" applyAlignment="1">
      <alignment horizontal="left" vertical="center"/>
    </xf>
    <xf numFmtId="0" fontId="7" fillId="15" borderId="5" xfId="0" applyFont="1" applyFill="1" applyBorder="1" applyAlignment="1">
      <alignment horizontal="center" vertical="center"/>
    </xf>
    <xf numFmtId="0" fontId="7" fillId="15" borderId="19" xfId="0" applyFont="1" applyFill="1" applyBorder="1" applyAlignment="1">
      <alignment horizontal="center" vertical="center"/>
    </xf>
    <xf numFmtId="0" fontId="7" fillId="15" borderId="20" xfId="0" applyFont="1" applyFill="1" applyBorder="1" applyAlignment="1">
      <alignment horizontal="center" vertical="center"/>
    </xf>
    <xf numFmtId="0" fontId="0" fillId="497" borderId="2" xfId="0" applyFill="1" applyBorder="1" applyAlignment="1">
      <alignment horizontal="center" vertical="center"/>
    </xf>
    <xf numFmtId="0" fontId="0" fillId="497" borderId="3" xfId="0" applyFill="1" applyBorder="1" applyAlignment="1">
      <alignment horizontal="center" vertical="center"/>
    </xf>
    <xf numFmtId="0" fontId="0" fillId="497" borderId="4" xfId="0" applyFill="1" applyBorder="1" applyAlignment="1">
      <alignment horizontal="center" vertical="center"/>
    </xf>
    <xf numFmtId="0" fontId="0" fillId="0" borderId="27" xfId="0" quotePrefix="1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</cellXfs>
  <cellStyles count="7">
    <cellStyle name="Milliers" xfId="1" builtinId="3"/>
    <cellStyle name="Monétaire" xfId="2" builtinId="4"/>
    <cellStyle name="Normal" xfId="0" builtinId="0"/>
    <cellStyle name="Normal 2" xfId="3"/>
    <cellStyle name="Normal 2 2" xfId="6"/>
    <cellStyle name="Normal 3" xfId="5"/>
    <cellStyle name="Pourcentage" xfId="4" builtinId="5"/>
  </cellStyles>
  <dxfs count="4">
    <dxf>
      <font>
        <strike val="0"/>
        <outline val="0"/>
        <shadow val="0"/>
        <u val="none"/>
        <vertAlign val="baseline"/>
        <sz val="10"/>
        <color auto="1"/>
        <name val="Spinnaker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pinnaker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pinnaker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pinnaker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</dxfs>
  <tableStyles count="0" defaultTableStyle="TableStyleMedium2" defaultPivotStyle="PivotStyleLight16"/>
  <colors>
    <mruColors>
      <color rgb="FFA0C0C0"/>
      <color rgb="FFFFFFCC"/>
      <color rgb="FF1F497D"/>
      <color rgb="FFF5FAFD"/>
      <color rgb="FF606060"/>
      <color rgb="FFC4D79B"/>
      <color rgb="FF463F32"/>
      <color rgb="FFC0E0C0"/>
      <color rgb="FF20E0A0"/>
      <color rgb="FF00A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ctrlProps/ctrlProp1.xml><?xml version="1.0" encoding="utf-8"?>
<formControlPr xmlns="http://schemas.microsoft.com/office/spreadsheetml/2009/9/main" objectType="GBox" noThreeD="1"/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image" Target="file:///C:\Users\Mignot%20Laurent\Pictures\Images%20enregistr&#233;es\Impecable.jpg" TargetMode="External"/><Relationship Id="rId7" Type="http://schemas.openxmlformats.org/officeDocument/2006/relationships/image" Target="file:///C:\Users\Mignot%20Laurent\Pictures\Images%20enregistr&#233;es\JR-12.jpg" TargetMode="External"/><Relationship Id="rId2" Type="http://schemas.openxmlformats.org/officeDocument/2006/relationships/image" Target="file:///C:\Users\Mignot%20Laurent\Pictures\Images%20enregistr&#233;es\SSCS_Flag.jpg" TargetMode="External"/><Relationship Id="rId1" Type="http://schemas.openxmlformats.org/officeDocument/2006/relationships/image" Target="file:///C:\Users\Mignot%20Laurent\Pictures\Images%20enregistr&#233;es\Parfait.jpg" TargetMode="External"/><Relationship Id="rId6" Type="http://schemas.openxmlformats.org/officeDocument/2006/relationships/image" Target="file:///C:\Users\Mignot%20Laurent\Pictures\Images%20enregistr&#233;es\index.jpg" TargetMode="External"/><Relationship Id="rId5" Type="http://schemas.openxmlformats.org/officeDocument/2006/relationships/image" Target="file:///C:\Users\Mignot%20Laurent\Pictures\Images%20enregistr&#233;es\Merci%202%20doigt.jpg" TargetMode="External"/><Relationship Id="rId4" Type="http://schemas.openxmlformats.org/officeDocument/2006/relationships/image" Target="file:///C:\Users\Mignot%20Laurent\Pictures\Images%20enregistr&#233;es\ecotech%20logo.jpg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9</xdr:row>
          <xdr:rowOff>0</xdr:rowOff>
        </xdr:from>
        <xdr:to>
          <xdr:col>4</xdr:col>
          <xdr:colOff>323850</xdr:colOff>
          <xdr:row>12</xdr:row>
          <xdr:rowOff>114300</xdr:rowOff>
        </xdr:to>
        <xdr:sp macro="" textlink="">
          <xdr:nvSpPr>
            <xdr:cNvPr id="1026" name="Group Box 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Gestion Client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9</xdr:row>
          <xdr:rowOff>142875</xdr:rowOff>
        </xdr:from>
        <xdr:to>
          <xdr:col>4</xdr:col>
          <xdr:colOff>200025</xdr:colOff>
          <xdr:row>11</xdr:row>
          <xdr:rowOff>161925</xdr:rowOff>
        </xdr:to>
        <xdr:sp macro="" textlink="">
          <xdr:nvSpPr>
            <xdr:cNvPr id="1032" name="CmdB_Creation_Modifier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57</xdr:col>
      <xdr:colOff>5124448</xdr:colOff>
      <xdr:row>0</xdr:row>
      <xdr:rowOff>0</xdr:rowOff>
    </xdr:from>
    <xdr:to>
      <xdr:col>57</xdr:col>
      <xdr:colOff>5268448</xdr:colOff>
      <xdr:row>0</xdr:row>
      <xdr:rowOff>144000</xdr:rowOff>
    </xdr:to>
    <xdr:sp macro="[0]!Zone_Masquer07" textlink="">
      <xdr:nvSpPr>
        <xdr:cNvPr id="20" name="Signe Moins 8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Aspect="1"/>
        </xdr:cNvSpPr>
      </xdr:nvSpPr>
      <xdr:spPr>
        <a:xfrm flipH="1">
          <a:off x="36940271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48</xdr:col>
      <xdr:colOff>598610</xdr:colOff>
      <xdr:row>0</xdr:row>
      <xdr:rowOff>0</xdr:rowOff>
    </xdr:from>
    <xdr:to>
      <xdr:col>48</xdr:col>
      <xdr:colOff>742610</xdr:colOff>
      <xdr:row>0</xdr:row>
      <xdr:rowOff>144000</xdr:rowOff>
    </xdr:to>
    <xdr:sp macro="[0]!Zone_Masquer06" textlink="">
      <xdr:nvSpPr>
        <xdr:cNvPr id="18" name="Signe Moins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Aspect="1"/>
        </xdr:cNvSpPr>
      </xdr:nvSpPr>
      <xdr:spPr>
        <a:xfrm flipH="1">
          <a:off x="18615514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37</xdr:col>
      <xdr:colOff>1282945</xdr:colOff>
      <xdr:row>0</xdr:row>
      <xdr:rowOff>0</xdr:rowOff>
    </xdr:from>
    <xdr:to>
      <xdr:col>37</xdr:col>
      <xdr:colOff>1426945</xdr:colOff>
      <xdr:row>0</xdr:row>
      <xdr:rowOff>144000</xdr:rowOff>
    </xdr:to>
    <xdr:sp macro="[0]!Zone_Masquer05" textlink="">
      <xdr:nvSpPr>
        <xdr:cNvPr id="12" name="Signe Moins 6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Aspect="1"/>
        </xdr:cNvSpPr>
      </xdr:nvSpPr>
      <xdr:spPr>
        <a:xfrm flipH="1">
          <a:off x="27514795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23</xdr:col>
      <xdr:colOff>860181</xdr:colOff>
      <xdr:row>0</xdr:row>
      <xdr:rowOff>0</xdr:rowOff>
    </xdr:from>
    <xdr:to>
      <xdr:col>23</xdr:col>
      <xdr:colOff>1004181</xdr:colOff>
      <xdr:row>0</xdr:row>
      <xdr:rowOff>144000</xdr:rowOff>
    </xdr:to>
    <xdr:sp macro="[0]!Zone_Masquer04" textlink="">
      <xdr:nvSpPr>
        <xdr:cNvPr id="16" name="Signe Moins 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Aspect="1"/>
        </xdr:cNvSpPr>
      </xdr:nvSpPr>
      <xdr:spPr>
        <a:xfrm flipH="1">
          <a:off x="25977606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16</xdr:col>
      <xdr:colOff>737821</xdr:colOff>
      <xdr:row>0</xdr:row>
      <xdr:rowOff>0</xdr:rowOff>
    </xdr:from>
    <xdr:to>
      <xdr:col>16</xdr:col>
      <xdr:colOff>881821</xdr:colOff>
      <xdr:row>0</xdr:row>
      <xdr:rowOff>144000</xdr:rowOff>
    </xdr:to>
    <xdr:sp macro="[0]!Zone_Masquer03" textlink="">
      <xdr:nvSpPr>
        <xdr:cNvPr id="14" name="Signe Moins 4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Aspect="1"/>
        </xdr:cNvSpPr>
      </xdr:nvSpPr>
      <xdr:spPr>
        <a:xfrm flipH="1">
          <a:off x="25268359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10</xdr:col>
      <xdr:colOff>1610939</xdr:colOff>
      <xdr:row>0</xdr:row>
      <xdr:rowOff>0</xdr:rowOff>
    </xdr:from>
    <xdr:to>
      <xdr:col>10</xdr:col>
      <xdr:colOff>1754939</xdr:colOff>
      <xdr:row>0</xdr:row>
      <xdr:rowOff>144000</xdr:rowOff>
    </xdr:to>
    <xdr:sp macro="[0]!Zone_Masquer02" textlink="">
      <xdr:nvSpPr>
        <xdr:cNvPr id="9" name="Signe Moins 3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spect="1"/>
        </xdr:cNvSpPr>
      </xdr:nvSpPr>
      <xdr:spPr>
        <a:xfrm flipH="1">
          <a:off x="9567977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5</xdr:col>
      <xdr:colOff>2061064</xdr:colOff>
      <xdr:row>0</xdr:row>
      <xdr:rowOff>0</xdr:rowOff>
    </xdr:from>
    <xdr:to>
      <xdr:col>5</xdr:col>
      <xdr:colOff>2205064</xdr:colOff>
      <xdr:row>0</xdr:row>
      <xdr:rowOff>144000</xdr:rowOff>
    </xdr:to>
    <xdr:sp macro="[0]!Zone_Masquer01" textlink="">
      <xdr:nvSpPr>
        <xdr:cNvPr id="10" name="Signe Moins 2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spect="1"/>
        </xdr:cNvSpPr>
      </xdr:nvSpPr>
      <xdr:spPr>
        <a:xfrm>
          <a:off x="6486526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0</xdr:col>
      <xdr:colOff>174349</xdr:colOff>
      <xdr:row>0</xdr:row>
      <xdr:rowOff>0</xdr:rowOff>
    </xdr:from>
    <xdr:to>
      <xdr:col>0</xdr:col>
      <xdr:colOff>318349</xdr:colOff>
      <xdr:row>0</xdr:row>
      <xdr:rowOff>144000</xdr:rowOff>
    </xdr:to>
    <xdr:sp macro="[0]!Zone_Masquer_Pricipal" textlink="">
      <xdr:nvSpPr>
        <xdr:cNvPr id="24" name="Signe Moins 1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Aspect="1"/>
        </xdr:cNvSpPr>
      </xdr:nvSpPr>
      <xdr:spPr>
        <a:xfrm>
          <a:off x="174349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57</xdr:col>
      <xdr:colOff>4904339</xdr:colOff>
      <xdr:row>0</xdr:row>
      <xdr:rowOff>0</xdr:rowOff>
    </xdr:from>
    <xdr:to>
      <xdr:col>57</xdr:col>
      <xdr:colOff>5048339</xdr:colOff>
      <xdr:row>0</xdr:row>
      <xdr:rowOff>144000</xdr:rowOff>
    </xdr:to>
    <xdr:sp macro="[0]!Zone_Active07" textlink="">
      <xdr:nvSpPr>
        <xdr:cNvPr id="19" name="Signe Plus 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Aspect="1"/>
        </xdr:cNvSpPr>
      </xdr:nvSpPr>
      <xdr:spPr>
        <a:xfrm flipH="1">
          <a:off x="36720162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48</xdr:col>
      <xdr:colOff>370010</xdr:colOff>
      <xdr:row>0</xdr:row>
      <xdr:rowOff>0</xdr:rowOff>
    </xdr:from>
    <xdr:to>
      <xdr:col>48</xdr:col>
      <xdr:colOff>514010</xdr:colOff>
      <xdr:row>0</xdr:row>
      <xdr:rowOff>144000</xdr:rowOff>
    </xdr:to>
    <xdr:sp macro="[0]!Zone_Active06" textlink="">
      <xdr:nvSpPr>
        <xdr:cNvPr id="17" name="Signe Plus 7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Aspect="1"/>
        </xdr:cNvSpPr>
      </xdr:nvSpPr>
      <xdr:spPr>
        <a:xfrm flipH="1">
          <a:off x="18386914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37</xdr:col>
      <xdr:colOff>1063870</xdr:colOff>
      <xdr:row>0</xdr:row>
      <xdr:rowOff>0</xdr:rowOff>
    </xdr:from>
    <xdr:to>
      <xdr:col>37</xdr:col>
      <xdr:colOff>1207870</xdr:colOff>
      <xdr:row>0</xdr:row>
      <xdr:rowOff>144000</xdr:rowOff>
    </xdr:to>
    <xdr:sp macro="[0]!Zone_Active05" textlink="">
      <xdr:nvSpPr>
        <xdr:cNvPr id="11" name="Signe Plus 6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Aspect="1"/>
        </xdr:cNvSpPr>
      </xdr:nvSpPr>
      <xdr:spPr>
        <a:xfrm flipH="1">
          <a:off x="27295720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23</xdr:col>
      <xdr:colOff>650631</xdr:colOff>
      <xdr:row>0</xdr:row>
      <xdr:rowOff>0</xdr:rowOff>
    </xdr:from>
    <xdr:to>
      <xdr:col>23</xdr:col>
      <xdr:colOff>794631</xdr:colOff>
      <xdr:row>0</xdr:row>
      <xdr:rowOff>144000</xdr:rowOff>
    </xdr:to>
    <xdr:sp macro="[0]!Zone_Active04" textlink="">
      <xdr:nvSpPr>
        <xdr:cNvPr id="15" name="Signe Plus 5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Aspect="1"/>
        </xdr:cNvSpPr>
      </xdr:nvSpPr>
      <xdr:spPr>
        <a:xfrm flipH="1">
          <a:off x="25768056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16</xdr:col>
      <xdr:colOff>537796</xdr:colOff>
      <xdr:row>0</xdr:row>
      <xdr:rowOff>0</xdr:rowOff>
    </xdr:from>
    <xdr:to>
      <xdr:col>16</xdr:col>
      <xdr:colOff>681796</xdr:colOff>
      <xdr:row>0</xdr:row>
      <xdr:rowOff>144000</xdr:rowOff>
    </xdr:to>
    <xdr:sp macro="[0]!Zone_Active03" textlink="">
      <xdr:nvSpPr>
        <xdr:cNvPr id="13" name="Signe Plus 4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Aspect="1"/>
        </xdr:cNvSpPr>
      </xdr:nvSpPr>
      <xdr:spPr>
        <a:xfrm flipH="1">
          <a:off x="25068334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10</xdr:col>
      <xdr:colOff>1434612</xdr:colOff>
      <xdr:row>0</xdr:row>
      <xdr:rowOff>0</xdr:rowOff>
    </xdr:from>
    <xdr:to>
      <xdr:col>10</xdr:col>
      <xdr:colOff>1578612</xdr:colOff>
      <xdr:row>0</xdr:row>
      <xdr:rowOff>144000</xdr:rowOff>
    </xdr:to>
    <xdr:sp macro="[0]!Zone_Active02" textlink="">
      <xdr:nvSpPr>
        <xdr:cNvPr id="8" name="Signe Plus 3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Aspect="1"/>
        </xdr:cNvSpPr>
      </xdr:nvSpPr>
      <xdr:spPr>
        <a:xfrm flipH="1">
          <a:off x="9391650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5</xdr:col>
      <xdr:colOff>1886715</xdr:colOff>
      <xdr:row>0</xdr:row>
      <xdr:rowOff>0</xdr:rowOff>
    </xdr:from>
    <xdr:to>
      <xdr:col>5</xdr:col>
      <xdr:colOff>2030715</xdr:colOff>
      <xdr:row>0</xdr:row>
      <xdr:rowOff>144000</xdr:rowOff>
    </xdr:to>
    <xdr:sp macro="[0]!Zone_Active01" textlink="">
      <xdr:nvSpPr>
        <xdr:cNvPr id="4" name="Signe Plus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spect="1"/>
        </xdr:cNvSpPr>
      </xdr:nvSpPr>
      <xdr:spPr>
        <a:xfrm>
          <a:off x="6312177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0</xdr:col>
      <xdr:colOff>0</xdr:colOff>
      <xdr:row>0</xdr:row>
      <xdr:rowOff>0</xdr:rowOff>
    </xdr:from>
    <xdr:to>
      <xdr:col>0</xdr:col>
      <xdr:colOff>144000</xdr:colOff>
      <xdr:row>0</xdr:row>
      <xdr:rowOff>144000</xdr:rowOff>
    </xdr:to>
    <xdr:sp macro="[0]!Zone_Active_Pricipal" textlink="">
      <xdr:nvSpPr>
        <xdr:cNvPr id="23" name="Signe Plus 1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 noChangeAspect="1"/>
        </xdr:cNvSpPr>
      </xdr:nvSpPr>
      <xdr:spPr>
        <a:xfrm>
          <a:off x="0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oneCellAnchor>
    <xdr:from>
      <xdr:col>6</xdr:col>
      <xdr:colOff>383327</xdr:colOff>
      <xdr:row>7</xdr:row>
      <xdr:rowOff>23235</xdr:rowOff>
    </xdr:from>
    <xdr:ext cx="4576644" cy="418169"/>
    <xdr:sp macro="[0]!Start" textlink="">
      <xdr:nvSpPr>
        <xdr:cNvPr id="21" name="Rectangle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6481650" y="2032778"/>
          <a:ext cx="4576644" cy="418169"/>
        </a:xfrm>
        <a:prstGeom prst="rect">
          <a:avLst/>
        </a:prstGeom>
        <a:noFill/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txBody>
        <a:bodyPr wrap="square" lIns="91440" tIns="45720" rIns="91440" bIns="45720">
          <a:noAutofit/>
          <a:scene3d>
            <a:camera prst="orthographicFront"/>
            <a:lightRig rig="glow" dir="tl">
              <a:rot lat="0" lon="0" rev="5400000"/>
            </a:lightRig>
          </a:scene3d>
          <a:sp3d extrusionH="57150"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en-US" sz="4400" b="1" i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  <a:reflection blurRad="6350" stA="50000" endA="300" endPos="50000" dist="60007" dir="5400000" sy="-100000" algn="bl" rotWithShape="0"/>
              </a:effectLst>
              <a:latin typeface="Monotype Corsiva" pitchFamily="66" charset="0"/>
            </a:rPr>
            <a:t>Start</a:t>
          </a:r>
          <a:r>
            <a:rPr lang="en-US" sz="4400" b="1" i="1" cap="none" spc="0" baseline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  <a:reflection blurRad="6350" stA="50000" endA="300" endPos="50000" dist="60007" dir="5400000" sy="-100000" algn="bl" rotWithShape="0"/>
              </a:effectLst>
              <a:latin typeface="Monotype Corsiva" pitchFamily="66" charset="0"/>
            </a:rPr>
            <a:t> Userform5 &amp; Userform1</a:t>
          </a:r>
        </a:p>
        <a:p>
          <a:pPr algn="ctr"/>
          <a:r>
            <a:rPr lang="en-US" sz="4400" b="1" i="1" cap="none" spc="0" baseline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  <a:reflection blurRad="6350" stA="50000" endA="300" endPos="50000" dist="60007" dir="5400000" sy="-100000" algn="bl" rotWithShape="0"/>
              </a:effectLst>
              <a:latin typeface="Monotype Corsiva" pitchFamily="66" charset="0"/>
            </a:rPr>
            <a:t>Liste des contacts</a:t>
          </a:r>
          <a:endParaRPr lang="en-US" sz="4400" b="1" i="1" cap="none" spc="0">
            <a:ln w="11430"/>
            <a:gradFill>
              <a:gsLst>
                <a:gs pos="0">
                  <a:schemeClr val="accent6">
                    <a:tint val="90000"/>
                    <a:satMod val="120000"/>
                  </a:schemeClr>
                </a:gs>
                <a:gs pos="25000">
                  <a:schemeClr val="accent6">
                    <a:tint val="93000"/>
                    <a:satMod val="120000"/>
                  </a:schemeClr>
                </a:gs>
                <a:gs pos="50000">
                  <a:schemeClr val="accent6">
                    <a:shade val="89000"/>
                    <a:satMod val="110000"/>
                  </a:schemeClr>
                </a:gs>
                <a:gs pos="75000">
                  <a:schemeClr val="accent6">
                    <a:tint val="93000"/>
                    <a:satMod val="120000"/>
                  </a:schemeClr>
                </a:gs>
                <a:gs pos="100000">
                  <a:schemeClr val="accent6">
                    <a:tint val="90000"/>
                    <a:satMod val="120000"/>
                  </a:schemeClr>
                </a:gs>
              </a:gsLst>
              <a:lin ang="5400000"/>
            </a:gradFill>
            <a:effectLst>
              <a:outerShdw blurRad="50800" dist="38100" dir="8100000" algn="tr" rotWithShape="0">
                <a:prstClr val="black">
                  <a:alpha val="40000"/>
                </a:prstClr>
              </a:outerShdw>
              <a:reflection blurRad="6350" stA="50000" endA="300" endPos="50000" dist="60007" dir="5400000" sy="-100000" algn="bl" rotWithShape="0"/>
            </a:effectLst>
            <a:latin typeface="Monotype Corsiva" pitchFamily="66" charset="0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</xdr:row>
          <xdr:rowOff>9525</xdr:rowOff>
        </xdr:from>
        <xdr:to>
          <xdr:col>5</xdr:col>
          <xdr:colOff>0</xdr:colOff>
          <xdr:row>4</xdr:row>
          <xdr:rowOff>276225</xdr:rowOff>
        </xdr:to>
        <xdr:sp macro="" textlink="">
          <xdr:nvSpPr>
            <xdr:cNvPr id="3077" name="PasImages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3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0</xdr:colOff>
      <xdr:row>1</xdr:row>
      <xdr:rowOff>0</xdr:rowOff>
    </xdr:from>
    <xdr:to>
      <xdr:col>3</xdr:col>
      <xdr:colOff>361949</xdr:colOff>
      <xdr:row>1</xdr:row>
      <xdr:rowOff>276225</xdr:rowOff>
    </xdr:to>
    <xdr:pic>
      <xdr:nvPicPr>
        <xdr:cNvPr id="14" name="NOM 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6877050" y="523875"/>
          <a:ext cx="361949" cy="276225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2</xdr:row>
      <xdr:rowOff>0</xdr:rowOff>
    </xdr:from>
    <xdr:to>
      <xdr:col>3</xdr:col>
      <xdr:colOff>493714</xdr:colOff>
      <xdr:row>3</xdr:row>
      <xdr:rowOff>2250</xdr:rowOff>
    </xdr:to>
    <xdr:pic>
      <xdr:nvPicPr>
        <xdr:cNvPr id="15" name="NOM 2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77050" y="809625"/>
          <a:ext cx="493714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432787</xdr:colOff>
      <xdr:row>4</xdr:row>
      <xdr:rowOff>2250</xdr:rowOff>
    </xdr:to>
    <xdr:pic>
      <xdr:nvPicPr>
        <xdr:cNvPr id="16" name="NOM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6877050" y="1095375"/>
          <a:ext cx="432787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772291</xdr:colOff>
      <xdr:row>5</xdr:row>
      <xdr:rowOff>2250</xdr:rowOff>
    </xdr:to>
    <xdr:pic>
      <xdr:nvPicPr>
        <xdr:cNvPr id="18" name="NOM 5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6877050" y="1381125"/>
          <a:ext cx="772291" cy="2880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5</xdr:row>
      <xdr:rowOff>0</xdr:rowOff>
    </xdr:from>
    <xdr:to>
      <xdr:col>3</xdr:col>
      <xdr:colOff>493714</xdr:colOff>
      <xdr:row>6</xdr:row>
      <xdr:rowOff>2250</xdr:rowOff>
    </xdr:to>
    <xdr:pic>
      <xdr:nvPicPr>
        <xdr:cNvPr id="19" name="NOM 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6877050" y="1666875"/>
          <a:ext cx="493714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379827</xdr:colOff>
      <xdr:row>7</xdr:row>
      <xdr:rowOff>2250</xdr:rowOff>
    </xdr:to>
    <xdr:pic>
      <xdr:nvPicPr>
        <xdr:cNvPr id="21" name="NOM 1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6877050" y="1952625"/>
          <a:ext cx="379827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288000</xdr:colOff>
      <xdr:row>8</xdr:row>
      <xdr:rowOff>2250</xdr:rowOff>
    </xdr:to>
    <xdr:pic>
      <xdr:nvPicPr>
        <xdr:cNvPr id="22" name="NOM 19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7"/>
        <a:stretch>
          <a:fillRect/>
        </a:stretch>
      </xdr:blipFill>
      <xdr:spPr>
        <a:xfrm>
          <a:off x="6877050" y="2238375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</xdr:row>
      <xdr:rowOff>19050</xdr:rowOff>
    </xdr:from>
    <xdr:to>
      <xdr:col>4</xdr:col>
      <xdr:colOff>958865</xdr:colOff>
      <xdr:row>4</xdr:row>
      <xdr:rowOff>276225</xdr:rowOff>
    </xdr:to>
    <xdr:pic>
      <xdr:nvPicPr>
        <xdr:cNvPr id="24" name="PasImages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0050" y="542925"/>
          <a:ext cx="939815" cy="11144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DA2:DB17" totalsRowShown="0" headerRowDxfId="3" dataDxfId="2">
  <autoFilter ref="DA2:DB17"/>
  <sortState ref="DA3:DB17">
    <sortCondition descending="1" ref="DA2:DA17"/>
  </sortState>
  <tableColumns count="2">
    <tableColumn id="1" name="NOMS" dataDxfId="1"/>
    <tableColumn id="2" name="PASSWORD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75000"/>
            </a:schemeClr>
          </a:solidFill>
        </a:ln>
      </a:spPr>
      <a:bodyPr vertOverflow="clip" horzOverflow="clip" rtlCol="0" anchor="ctr"/>
      <a:lstStyle>
        <a:defPPr algn="ctr">
          <a:defRPr sz="400">
            <a:solidFill>
              <a:schemeClr val="tx1"/>
            </a:solidFill>
            <a:latin typeface="Arial"/>
            <a:cs typeface="Arial"/>
          </a:defRPr>
        </a:defPPr>
      </a:lstStyle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/>
  </sheetPr>
  <dimension ref="I20"/>
  <sheetViews>
    <sheetView showRowColHeaders="0" workbookViewId="0">
      <selection activeCell="D17" sqref="D17"/>
    </sheetView>
  </sheetViews>
  <sheetFormatPr baseColWidth="10" defaultColWidth="11.375" defaultRowHeight="15"/>
  <cols>
    <col min="1" max="1" width="2.875" style="1" customWidth="1"/>
    <col min="2" max="2" width="11.375" style="1" customWidth="1"/>
    <col min="3" max="16384" width="11.375" style="1"/>
  </cols>
  <sheetData>
    <row r="20" spans="9:9">
      <c r="I20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mdB_Creation_Modifier">
          <controlPr defaultSize="0" autoLine="0" autoPict="0" r:id="rId5">
            <anchor moveWithCells="1">
              <from>
                <xdr:col>1</xdr:col>
                <xdr:colOff>495300</xdr:colOff>
                <xdr:row>9</xdr:row>
                <xdr:rowOff>142875</xdr:rowOff>
              </from>
              <to>
                <xdr:col>4</xdr:col>
                <xdr:colOff>200025</xdr:colOff>
                <xdr:row>11</xdr:row>
                <xdr:rowOff>161925</xdr:rowOff>
              </to>
            </anchor>
          </controlPr>
        </control>
      </mc:Choice>
      <mc:Fallback>
        <control shapeId="1032" r:id="rId4" name="CmdB_Creation_Modifier"/>
      </mc:Fallback>
    </mc:AlternateContent>
    <mc:AlternateContent xmlns:mc="http://schemas.openxmlformats.org/markup-compatibility/2006">
      <mc:Choice Requires="x14">
        <control shapeId="1026" r:id="rId6" name="Group Box 1">
          <controlPr defaultSize="0" autoFill="0" autoPict="0">
            <anchor moveWithCells="1">
              <from>
                <xdr:col>1</xdr:col>
                <xdr:colOff>381000</xdr:colOff>
                <xdr:row>9</xdr:row>
                <xdr:rowOff>0</xdr:rowOff>
              </from>
              <to>
                <xdr:col>4</xdr:col>
                <xdr:colOff>323850</xdr:colOff>
                <xdr:row>12</xdr:row>
                <xdr:rowOff>114300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</sheetPr>
  <dimension ref="A1:DB45"/>
  <sheetViews>
    <sheetView defaultGridColor="0" colorId="12" zoomScaleNormal="100" workbookViewId="0">
      <pane ySplit="1" topLeftCell="A2" activePane="bottomLeft" state="frozen"/>
      <selection pane="bottomLeft"/>
    </sheetView>
  </sheetViews>
  <sheetFormatPr baseColWidth="10" defaultColWidth="11.375" defaultRowHeight="15.75"/>
  <cols>
    <col min="1" max="1" width="11.5" style="17" bestFit="1" customWidth="1"/>
    <col min="2" max="2" width="0.75" style="17" customWidth="1" collapsed="1"/>
    <col min="3" max="3" width="10" style="23" bestFit="1" customWidth="1"/>
    <col min="4" max="4" width="25.5" style="17" bestFit="1" customWidth="1"/>
    <col min="5" max="5" width="0.75" style="17" customWidth="1"/>
    <col min="6" max="6" width="18.875" style="17" bestFit="1" customWidth="1"/>
    <col min="7" max="7" width="0.75" style="17" customWidth="1"/>
    <col min="8" max="8" width="20" style="17" bestFit="1" customWidth="1"/>
    <col min="9" max="9" width="0.75" style="17" customWidth="1"/>
    <col min="10" max="10" width="8.75" style="17" bestFit="1" customWidth="1"/>
    <col min="11" max="11" width="32.875" style="17" bestFit="1" customWidth="1"/>
    <col min="12" max="12" width="0.75" style="17" customWidth="1" collapsed="1"/>
    <col min="13" max="13" width="37.25" style="17" bestFit="1" customWidth="1"/>
    <col min="14" max="14" width="0.75" style="17" customWidth="1" collapsed="1"/>
    <col min="15" max="15" width="6.75" style="17" bestFit="1" customWidth="1"/>
    <col min="16" max="16" width="0.75" style="17" customWidth="1"/>
    <col min="17" max="17" width="13.625" style="17" bestFit="1" customWidth="1"/>
    <col min="18" max="18" width="0.75" style="17" customWidth="1"/>
    <col min="19" max="19" width="12.5" style="17" bestFit="1" customWidth="1"/>
    <col min="20" max="20" width="0.75" style="17" customWidth="1"/>
    <col min="21" max="21" width="8.25" style="17" bestFit="1" customWidth="1"/>
    <col min="22" max="22" width="81.75" style="17" bestFit="1" customWidth="1"/>
    <col min="23" max="23" width="0.75" style="17" customWidth="1"/>
    <col min="24" max="24" width="17.25" style="17" bestFit="1" customWidth="1"/>
    <col min="25" max="25" width="0.625" style="17" customWidth="1" collapsed="1"/>
    <col min="26" max="26" width="2" style="11" bestFit="1" customWidth="1"/>
    <col min="27" max="27" width="2.875" style="17" bestFit="1" customWidth="1"/>
    <col min="28" max="28" width="3.375" style="41" bestFit="1" customWidth="1"/>
    <col min="29" max="29" width="68.25" style="60" bestFit="1" customWidth="1"/>
    <col min="30" max="30" width="8.75" style="39" bestFit="1" customWidth="1"/>
    <col min="31" max="31" width="9.75" style="34" bestFit="1" customWidth="1"/>
    <col min="32" max="32" width="0.75" style="12" customWidth="1"/>
    <col min="33" max="33" width="8" style="17" bestFit="1" customWidth="1"/>
    <col min="34" max="34" width="0.625" style="17" customWidth="1"/>
    <col min="35" max="35" width="6.625" style="17" bestFit="1" customWidth="1"/>
    <col min="36" max="36" width="0.625" style="17" customWidth="1"/>
    <col min="37" max="37" width="15.5" style="17" bestFit="1" customWidth="1"/>
    <col min="38" max="38" width="0.625" style="17" customWidth="1"/>
    <col min="39" max="39" width="19.75" style="17" bestFit="1" customWidth="1"/>
    <col min="40" max="40" width="0.625" style="17" customWidth="1"/>
    <col min="41" max="41" width="17.5" style="17" bestFit="1" customWidth="1"/>
    <col min="42" max="42" width="0.625" style="17" customWidth="1"/>
    <col min="43" max="43" width="15.25" style="17" bestFit="1" customWidth="1"/>
    <col min="44" max="44" width="0.625" style="17" customWidth="1"/>
    <col min="45" max="45" width="10.5" style="17" bestFit="1" customWidth="1"/>
    <col min="46" max="46" width="0.625" style="17" customWidth="1"/>
    <col min="47" max="47" width="67" style="17" bestFit="1" customWidth="1"/>
    <col min="48" max="48" width="0.625" style="17" customWidth="1"/>
    <col min="49" max="49" width="18.875" style="17" bestFit="1" customWidth="1"/>
    <col min="50" max="50" width="0.625" style="17" customWidth="1"/>
    <col min="51" max="51" width="11.625" style="17" bestFit="1" customWidth="1"/>
    <col min="52" max="52" width="0.625" style="17" customWidth="1"/>
    <col min="53" max="53" width="14.375" style="17" bestFit="1" customWidth="1"/>
    <col min="54" max="54" width="12.875" style="17" bestFit="1" customWidth="1"/>
    <col min="55" max="55" width="0.625" style="17" customWidth="1"/>
    <col min="56" max="56" width="3.625" style="17" bestFit="1" customWidth="1"/>
    <col min="57" max="57" width="20.125" style="17" bestFit="1" customWidth="1"/>
    <col min="58" max="58" width="28.875" style="17" bestFit="1" customWidth="1"/>
    <col min="59" max="59" width="11.625" style="17" bestFit="1" customWidth="1"/>
    <col min="60" max="60" width="0.625" style="17" customWidth="1"/>
    <col min="61" max="61" width="10.375" style="17" bestFit="1" customWidth="1"/>
    <col min="62" max="62" width="0.625" style="17" customWidth="1"/>
    <col min="63" max="63" width="16.125" style="17" bestFit="1" customWidth="1"/>
    <col min="64" max="64" width="2.875" style="17" bestFit="1" customWidth="1"/>
    <col min="65" max="65" width="0.625" style="17" customWidth="1"/>
    <col min="66" max="66" width="6.75" style="17" bestFit="1" customWidth="1"/>
    <col min="67" max="67" width="0.625" style="17" customWidth="1"/>
    <col min="68" max="68" width="9.125" style="17" bestFit="1" customWidth="1"/>
    <col min="69" max="69" width="0.625" style="17" customWidth="1"/>
    <col min="70" max="70" width="30.75" style="615" bestFit="1" customWidth="1"/>
    <col min="71" max="71" width="0.625" style="17" customWidth="1"/>
    <col min="72" max="72" width="40" style="616" bestFit="1" customWidth="1"/>
    <col min="73" max="73" width="9.875" style="617" bestFit="1" customWidth="1"/>
    <col min="74" max="74" width="0.625" style="17" customWidth="1"/>
    <col min="75" max="75" width="9.625" style="17" bestFit="1" customWidth="1"/>
    <col min="76" max="78" width="10.625" style="17" bestFit="1" customWidth="1"/>
    <col min="79" max="82" width="11.625" style="17" bestFit="1" customWidth="1"/>
    <col min="83" max="83" width="11.625" style="17" customWidth="1"/>
    <col min="84" max="84" width="0.625" style="17" customWidth="1"/>
    <col min="85" max="85" width="19.75" style="17" customWidth="1"/>
    <col min="86" max="87" width="11" style="607" customWidth="1"/>
    <col min="88" max="88" width="0.625" style="17" customWidth="1"/>
    <col min="89" max="89" width="4.75" style="17" customWidth="1"/>
    <col min="90" max="90" width="0.625" style="17" customWidth="1"/>
    <col min="91" max="91" width="4.75" style="17" customWidth="1"/>
    <col min="92" max="92" width="0.625" style="17" customWidth="1"/>
    <col min="93" max="93" width="4.75" style="17" customWidth="1"/>
    <col min="94" max="94" width="0.625" style="17" customWidth="1"/>
    <col min="95" max="95" width="4.75" style="17" customWidth="1"/>
    <col min="96" max="96" width="0.625" style="17" customWidth="1"/>
    <col min="97" max="97" width="4.75" style="17" customWidth="1"/>
    <col min="98" max="98" width="0.625" style="17" customWidth="1"/>
    <col min="99" max="99" width="4.75" style="17" customWidth="1"/>
    <col min="100" max="100" width="0.625" style="17" customWidth="1"/>
    <col min="101" max="101" width="4.75" style="17" customWidth="1"/>
    <col min="102" max="102" width="0.625" style="17" customWidth="1"/>
    <col min="103" max="103" width="4.75" style="17" customWidth="1"/>
    <col min="104" max="104" width="0.625" style="17" customWidth="1"/>
    <col min="105" max="105" width="15.625" style="17" bestFit="1" customWidth="1"/>
    <col min="106" max="106" width="14.5" style="17" bestFit="1" customWidth="1"/>
    <col min="107" max="16384" width="11.375" style="17"/>
  </cols>
  <sheetData>
    <row r="1" spans="1:106" s="11" customFormat="1" ht="23.25" customHeight="1">
      <c r="A1" s="6" t="s">
        <v>77</v>
      </c>
      <c r="B1" s="7"/>
      <c r="C1" s="8" t="s">
        <v>184</v>
      </c>
      <c r="D1" s="9" t="s">
        <v>314</v>
      </c>
      <c r="E1" s="10"/>
      <c r="F1" s="9" t="s">
        <v>75</v>
      </c>
      <c r="G1" s="7"/>
      <c r="H1" s="9" t="s">
        <v>41</v>
      </c>
      <c r="I1" s="7"/>
      <c r="J1" s="9" t="s">
        <v>183</v>
      </c>
      <c r="K1" s="9" t="s">
        <v>185</v>
      </c>
      <c r="L1" s="7"/>
      <c r="M1" s="9" t="s">
        <v>28</v>
      </c>
      <c r="N1" s="7"/>
      <c r="O1" s="9" t="s">
        <v>29</v>
      </c>
      <c r="P1" s="7"/>
      <c r="Q1" s="9" t="s">
        <v>182</v>
      </c>
      <c r="R1" s="7"/>
      <c r="S1" s="9" t="s">
        <v>181</v>
      </c>
      <c r="T1" s="7"/>
      <c r="U1" s="9" t="s">
        <v>162</v>
      </c>
      <c r="V1" s="9" t="s">
        <v>99</v>
      </c>
      <c r="W1" s="7"/>
      <c r="X1" s="9" t="s">
        <v>78</v>
      </c>
      <c r="Y1" s="7"/>
      <c r="Z1" s="89"/>
      <c r="AA1" s="89"/>
      <c r="AB1" s="90"/>
      <c r="AC1" s="91" t="s">
        <v>211</v>
      </c>
      <c r="AD1" s="91" t="s">
        <v>212</v>
      </c>
      <c r="AE1" s="55" t="s">
        <v>213</v>
      </c>
      <c r="AF1" s="92"/>
      <c r="AG1" s="93" t="s">
        <v>578</v>
      </c>
      <c r="AH1" s="94"/>
      <c r="AI1" s="95" t="s">
        <v>575</v>
      </c>
      <c r="AJ1" s="96"/>
      <c r="AK1" s="97" t="s">
        <v>579</v>
      </c>
      <c r="AL1" s="96"/>
      <c r="AM1" s="97" t="s">
        <v>580</v>
      </c>
      <c r="AN1" s="96"/>
      <c r="AO1" s="97" t="s">
        <v>581</v>
      </c>
      <c r="AP1" s="96"/>
      <c r="AQ1" s="97" t="s">
        <v>582</v>
      </c>
      <c r="AR1" s="96"/>
      <c r="AS1" s="97" t="s">
        <v>583</v>
      </c>
      <c r="AT1" s="96"/>
      <c r="AU1" s="97" t="s">
        <v>584</v>
      </c>
      <c r="AV1" s="96"/>
      <c r="AW1" s="97" t="s">
        <v>585</v>
      </c>
      <c r="AX1" s="96"/>
      <c r="AY1" s="97" t="s">
        <v>586</v>
      </c>
      <c r="AZ1" s="96"/>
      <c r="BA1" s="97" t="s">
        <v>587</v>
      </c>
      <c r="BB1" s="98" t="s">
        <v>79</v>
      </c>
      <c r="BC1" s="7"/>
      <c r="BD1" s="99" t="s">
        <v>588</v>
      </c>
      <c r="BE1" s="99" t="s">
        <v>589</v>
      </c>
      <c r="BF1" s="598" t="s">
        <v>590</v>
      </c>
      <c r="BG1" s="99" t="s">
        <v>591</v>
      </c>
      <c r="BH1" s="7"/>
      <c r="BI1" s="100" t="s">
        <v>592</v>
      </c>
      <c r="BJ1" s="7"/>
      <c r="BK1" s="99" t="s">
        <v>593</v>
      </c>
      <c r="BL1" s="99"/>
      <c r="BM1" s="7"/>
      <c r="BN1" s="99" t="s">
        <v>594</v>
      </c>
      <c r="BO1" s="7"/>
      <c r="BP1" s="99" t="s">
        <v>595</v>
      </c>
      <c r="BQ1" s="7"/>
      <c r="BR1" s="101" t="s">
        <v>596</v>
      </c>
      <c r="BS1" s="102"/>
      <c r="BT1" s="103" t="s">
        <v>597</v>
      </c>
      <c r="BU1" s="103" t="s">
        <v>598</v>
      </c>
      <c r="BV1" s="7"/>
      <c r="BW1" s="636" t="s">
        <v>599</v>
      </c>
      <c r="BX1" s="637"/>
      <c r="BY1" s="637"/>
      <c r="BZ1" s="637"/>
      <c r="CA1" s="637"/>
      <c r="CB1" s="637"/>
      <c r="CC1" s="637"/>
      <c r="CD1" s="637"/>
      <c r="CE1" s="638"/>
      <c r="CF1" s="600"/>
      <c r="CG1" s="612" t="s">
        <v>1713</v>
      </c>
      <c r="CH1" s="613" t="s">
        <v>574</v>
      </c>
      <c r="CI1" s="608" t="s">
        <v>1714</v>
      </c>
      <c r="CJ1" s="600"/>
      <c r="CK1" s="601"/>
      <c r="CL1" s="600"/>
      <c r="CM1" s="601"/>
      <c r="CN1" s="600"/>
      <c r="CO1" s="601"/>
      <c r="CP1" s="600"/>
      <c r="CQ1" s="601"/>
      <c r="CR1" s="600"/>
      <c r="CS1" s="601"/>
      <c r="CT1" s="600"/>
      <c r="CU1" s="601"/>
      <c r="CV1" s="600"/>
      <c r="CW1" s="601"/>
      <c r="CX1" s="600"/>
      <c r="CY1" s="601"/>
      <c r="CZ1" s="602"/>
      <c r="DA1" s="601" t="s">
        <v>600</v>
      </c>
      <c r="DB1" s="614">
        <v>2212</v>
      </c>
    </row>
    <row r="2" spans="1:106" ht="15.75" customHeight="1">
      <c r="A2" s="28" t="s">
        <v>163</v>
      </c>
      <c r="B2" s="12"/>
      <c r="C2" s="4">
        <v>1000</v>
      </c>
      <c r="D2" s="3" t="s">
        <v>296</v>
      </c>
      <c r="E2" s="13"/>
      <c r="F2" s="3" t="s">
        <v>325</v>
      </c>
      <c r="G2" s="14"/>
      <c r="H2" s="3" t="s">
        <v>1728</v>
      </c>
      <c r="I2" s="14"/>
      <c r="J2" s="3" t="s">
        <v>38</v>
      </c>
      <c r="K2" s="3" t="s">
        <v>20</v>
      </c>
      <c r="L2" s="14"/>
      <c r="M2" s="3" t="s">
        <v>45</v>
      </c>
      <c r="N2" s="14"/>
      <c r="O2" s="3">
        <v>1</v>
      </c>
      <c r="P2" s="14"/>
      <c r="Q2" s="5">
        <v>120</v>
      </c>
      <c r="R2" s="14"/>
      <c r="S2" s="3" t="s">
        <v>80</v>
      </c>
      <c r="T2" s="14"/>
      <c r="U2" s="3" t="s">
        <v>100</v>
      </c>
      <c r="V2" s="3" t="s">
        <v>101</v>
      </c>
      <c r="W2" s="14"/>
      <c r="X2" s="3" t="s">
        <v>81</v>
      </c>
      <c r="Y2" s="14"/>
      <c r="Z2" s="15" t="s">
        <v>214</v>
      </c>
      <c r="AA2" s="15"/>
      <c r="AB2" s="42"/>
      <c r="AC2" s="56" t="s">
        <v>215</v>
      </c>
      <c r="AD2" s="35"/>
      <c r="AE2" s="30" t="s">
        <v>214</v>
      </c>
      <c r="AG2" s="104">
        <v>0.2</v>
      </c>
      <c r="AH2" s="14"/>
      <c r="AI2" s="105">
        <v>0.2</v>
      </c>
      <c r="AJ2" s="14"/>
      <c r="AK2" s="3" t="s">
        <v>601</v>
      </c>
      <c r="AL2" s="14"/>
      <c r="AM2" s="3" t="s">
        <v>602</v>
      </c>
      <c r="AN2" s="14"/>
      <c r="AO2" s="3" t="s">
        <v>603</v>
      </c>
      <c r="AP2" s="14"/>
      <c r="AQ2" s="3" t="s">
        <v>604</v>
      </c>
      <c r="AR2" s="14"/>
      <c r="AS2" s="3" t="s">
        <v>605</v>
      </c>
      <c r="AT2" s="14"/>
      <c r="AU2" s="3" t="s">
        <v>606</v>
      </c>
      <c r="AV2" s="14"/>
      <c r="AW2" s="3" t="s">
        <v>607</v>
      </c>
      <c r="AX2" s="14"/>
      <c r="AY2" s="3" t="s">
        <v>608</v>
      </c>
      <c r="AZ2" s="14"/>
      <c r="BA2" s="3" t="s">
        <v>609</v>
      </c>
      <c r="BB2" s="3" t="s">
        <v>610</v>
      </c>
      <c r="BC2" s="14"/>
      <c r="BD2" s="3">
        <v>1</v>
      </c>
      <c r="BE2" s="3" t="s">
        <v>611</v>
      </c>
      <c r="BF2" s="3" t="s">
        <v>296</v>
      </c>
      <c r="BG2" s="3"/>
      <c r="BH2" s="14"/>
      <c r="BI2" s="106">
        <v>0</v>
      </c>
      <c r="BJ2" s="14"/>
      <c r="BK2" s="3" t="s">
        <v>612</v>
      </c>
      <c r="BL2" s="3">
        <v>0</v>
      </c>
      <c r="BM2" s="14"/>
      <c r="BN2" s="3">
        <v>1950</v>
      </c>
      <c r="BO2" s="14"/>
      <c r="BP2" s="3" t="s">
        <v>613</v>
      </c>
      <c r="BQ2" s="14"/>
      <c r="BR2" s="107" t="s">
        <v>614</v>
      </c>
      <c r="BS2" s="12"/>
      <c r="BT2" s="108"/>
      <c r="BU2" s="109" t="s">
        <v>615</v>
      </c>
      <c r="BV2" s="14"/>
      <c r="BW2" s="110" t="s">
        <v>616</v>
      </c>
      <c r="BX2" s="111" t="s">
        <v>617</v>
      </c>
      <c r="BY2" s="112" t="s">
        <v>618</v>
      </c>
      <c r="BZ2" s="113" t="s">
        <v>619</v>
      </c>
      <c r="CA2" s="114" t="s">
        <v>620</v>
      </c>
      <c r="CB2" s="115" t="s">
        <v>621</v>
      </c>
      <c r="CC2" s="116" t="s">
        <v>622</v>
      </c>
      <c r="CD2" s="117" t="s">
        <v>623</v>
      </c>
      <c r="CE2" s="118" t="s">
        <v>624</v>
      </c>
      <c r="CF2" s="14"/>
      <c r="CG2" s="3" t="s">
        <v>1715</v>
      </c>
      <c r="CH2" s="611">
        <f t="shared" ref="CH2:CH9" ca="1" si="0">TODAY()</f>
        <v>42657</v>
      </c>
      <c r="CI2" s="611">
        <f ca="1">CH2+30</f>
        <v>42687</v>
      </c>
      <c r="CJ2" s="14"/>
      <c r="CK2" s="599"/>
      <c r="CL2" s="14"/>
      <c r="CM2" s="599"/>
      <c r="CN2" s="14"/>
      <c r="CO2" s="599"/>
      <c r="CP2" s="14"/>
      <c r="CQ2" s="599"/>
      <c r="CR2" s="14"/>
      <c r="CS2" s="599"/>
      <c r="CT2" s="14"/>
      <c r="CU2" s="599"/>
      <c r="CV2" s="14"/>
      <c r="CW2" s="599"/>
      <c r="CX2" s="14"/>
      <c r="CY2" s="599"/>
      <c r="DA2" s="119" t="s">
        <v>625</v>
      </c>
      <c r="DB2" s="119" t="s">
        <v>626</v>
      </c>
    </row>
    <row r="3" spans="1:106" ht="15.75" customHeight="1">
      <c r="A3" s="28" t="s">
        <v>79</v>
      </c>
      <c r="B3" s="12"/>
      <c r="C3" s="4">
        <v>1000</v>
      </c>
      <c r="D3" s="3" t="s">
        <v>297</v>
      </c>
      <c r="E3" s="13"/>
      <c r="F3" s="3" t="s">
        <v>326</v>
      </c>
      <c r="G3" s="14"/>
      <c r="H3" s="3" t="s">
        <v>1729</v>
      </c>
      <c r="I3" s="14"/>
      <c r="J3" s="3" t="s">
        <v>33</v>
      </c>
      <c r="K3" s="3" t="s">
        <v>25</v>
      </c>
      <c r="L3" s="14"/>
      <c r="M3" s="3" t="s">
        <v>46</v>
      </c>
      <c r="N3" s="14"/>
      <c r="O3" s="3">
        <v>2</v>
      </c>
      <c r="P3" s="14"/>
      <c r="Q3" s="5">
        <v>125</v>
      </c>
      <c r="R3" s="14"/>
      <c r="S3" s="3" t="s">
        <v>82</v>
      </c>
      <c r="T3" s="14"/>
      <c r="U3" s="3" t="s">
        <v>102</v>
      </c>
      <c r="V3" s="3" t="s">
        <v>103</v>
      </c>
      <c r="W3" s="14"/>
      <c r="X3" s="3" t="s">
        <v>83</v>
      </c>
      <c r="Y3" s="14"/>
      <c r="Z3" s="18" t="s">
        <v>214</v>
      </c>
      <c r="AA3" s="18">
        <v>11</v>
      </c>
      <c r="AB3" s="43"/>
      <c r="AC3" s="57" t="s">
        <v>216</v>
      </c>
      <c r="AD3" s="36"/>
      <c r="AE3" s="31" t="s">
        <v>1770</v>
      </c>
      <c r="AG3" s="104">
        <v>0.1</v>
      </c>
      <c r="AH3" s="14"/>
      <c r="AI3" s="105">
        <v>0.15</v>
      </c>
      <c r="AJ3" s="14"/>
      <c r="AK3" s="3" t="s">
        <v>627</v>
      </c>
      <c r="AL3" s="14"/>
      <c r="AM3" s="3" t="s">
        <v>628</v>
      </c>
      <c r="AN3" s="14"/>
      <c r="AO3" s="3" t="s">
        <v>629</v>
      </c>
      <c r="AP3" s="14"/>
      <c r="AQ3" s="3" t="s">
        <v>630</v>
      </c>
      <c r="AR3" s="14"/>
      <c r="AS3" s="3" t="s">
        <v>631</v>
      </c>
      <c r="AT3" s="14"/>
      <c r="AU3" s="3" t="s">
        <v>632</v>
      </c>
      <c r="AV3" s="14"/>
      <c r="AW3" s="3" t="s">
        <v>633</v>
      </c>
      <c r="AX3" s="14"/>
      <c r="AY3" s="3" t="s">
        <v>634</v>
      </c>
      <c r="AZ3" s="14"/>
      <c r="BA3" s="3" t="s">
        <v>635</v>
      </c>
      <c r="BB3" s="3" t="s">
        <v>636</v>
      </c>
      <c r="BC3" s="14"/>
      <c r="BD3" s="3">
        <v>2</v>
      </c>
      <c r="BE3" s="3" t="s">
        <v>637</v>
      </c>
      <c r="BF3" s="3" t="s">
        <v>638</v>
      </c>
      <c r="BG3" s="3"/>
      <c r="BH3" s="14"/>
      <c r="BI3" s="106">
        <v>6</v>
      </c>
      <c r="BJ3" s="14"/>
      <c r="BK3" s="3" t="s">
        <v>327</v>
      </c>
      <c r="BL3" s="3">
        <v>1</v>
      </c>
      <c r="BM3" s="14"/>
      <c r="BN3" s="3">
        <v>1951</v>
      </c>
      <c r="BO3" s="14"/>
      <c r="BP3" s="3" t="s">
        <v>639</v>
      </c>
      <c r="BQ3" s="14"/>
      <c r="BR3" s="120" t="s">
        <v>640</v>
      </c>
      <c r="BS3" s="12"/>
      <c r="BT3" s="121"/>
      <c r="BU3" s="109" t="s">
        <v>641</v>
      </c>
      <c r="BV3" s="14"/>
      <c r="BW3" s="122" t="s">
        <v>642</v>
      </c>
      <c r="BX3" s="123" t="s">
        <v>643</v>
      </c>
      <c r="BY3" s="124" t="s">
        <v>644</v>
      </c>
      <c r="BZ3" s="125" t="s">
        <v>645</v>
      </c>
      <c r="CA3" s="126" t="s">
        <v>646</v>
      </c>
      <c r="CB3" s="127" t="s">
        <v>647</v>
      </c>
      <c r="CC3" s="128" t="s">
        <v>648</v>
      </c>
      <c r="CD3" s="129" t="s">
        <v>649</v>
      </c>
      <c r="CE3" s="130" t="s">
        <v>650</v>
      </c>
      <c r="CF3" s="14"/>
      <c r="CG3" s="3" t="s">
        <v>1716</v>
      </c>
      <c r="CH3" s="611">
        <f t="shared" ca="1" si="0"/>
        <v>42657</v>
      </c>
      <c r="CI3" s="611">
        <f ca="1">EOMONTH(CH3+30,0)</f>
        <v>42704</v>
      </c>
      <c r="CJ3" s="14"/>
      <c r="CK3" s="599"/>
      <c r="CL3" s="14"/>
      <c r="CM3" s="599"/>
      <c r="CN3" s="14"/>
      <c r="CO3" s="599"/>
      <c r="CP3" s="14"/>
      <c r="CQ3" s="599"/>
      <c r="CR3" s="14"/>
      <c r="CS3" s="599"/>
      <c r="CT3" s="14"/>
      <c r="CU3" s="599"/>
      <c r="CV3" s="14"/>
      <c r="CW3" s="599"/>
      <c r="CX3" s="14"/>
      <c r="CY3" s="599"/>
      <c r="DA3" s="85" t="s">
        <v>651</v>
      </c>
      <c r="DB3" s="85" t="s">
        <v>652</v>
      </c>
    </row>
    <row r="4" spans="1:106" ht="15.75" customHeight="1">
      <c r="A4" s="28" t="s">
        <v>7</v>
      </c>
      <c r="B4" s="12"/>
      <c r="C4" s="4">
        <v>1000</v>
      </c>
      <c r="D4" s="3" t="s">
        <v>298</v>
      </c>
      <c r="E4" s="13"/>
      <c r="F4" s="3" t="s">
        <v>328</v>
      </c>
      <c r="G4" s="14"/>
      <c r="H4" s="3" t="s">
        <v>1730</v>
      </c>
      <c r="I4" s="14"/>
      <c r="J4" s="3" t="s">
        <v>40</v>
      </c>
      <c r="K4" s="3" t="s">
        <v>22</v>
      </c>
      <c r="L4" s="14"/>
      <c r="M4" s="3" t="s">
        <v>51</v>
      </c>
      <c r="N4" s="14"/>
      <c r="O4" s="3">
        <v>3</v>
      </c>
      <c r="P4" s="14"/>
      <c r="Q4" s="5">
        <v>130</v>
      </c>
      <c r="R4" s="14"/>
      <c r="S4" s="3" t="s">
        <v>84</v>
      </c>
      <c r="T4" s="14"/>
      <c r="U4" s="3" t="s">
        <v>104</v>
      </c>
      <c r="V4" s="3" t="s">
        <v>105</v>
      </c>
      <c r="W4" s="14"/>
      <c r="X4" s="3" t="s">
        <v>85</v>
      </c>
      <c r="Y4" s="14"/>
      <c r="Z4" s="19" t="s">
        <v>214</v>
      </c>
      <c r="AA4" s="19">
        <v>11</v>
      </c>
      <c r="AB4" s="44">
        <v>1</v>
      </c>
      <c r="AC4" s="58" t="s">
        <v>217</v>
      </c>
      <c r="AD4" s="37"/>
      <c r="AE4" s="32" t="s">
        <v>1771</v>
      </c>
      <c r="AG4" s="104">
        <v>7.0000000000000007E-2</v>
      </c>
      <c r="AH4" s="14"/>
      <c r="AI4" s="105">
        <v>0.1</v>
      </c>
      <c r="AJ4" s="14"/>
      <c r="AK4" s="3" t="s">
        <v>653</v>
      </c>
      <c r="AL4" s="14"/>
      <c r="AM4" s="3" t="s">
        <v>654</v>
      </c>
      <c r="AN4" s="14"/>
      <c r="AO4" s="3" t="s">
        <v>655</v>
      </c>
      <c r="AP4" s="14"/>
      <c r="AQ4" s="3" t="s">
        <v>656</v>
      </c>
      <c r="AR4" s="14"/>
      <c r="AS4" s="3" t="s">
        <v>657</v>
      </c>
      <c r="AT4" s="14"/>
      <c r="AU4" s="3" t="s">
        <v>658</v>
      </c>
      <c r="AV4" s="14"/>
      <c r="AW4" s="3" t="s">
        <v>659</v>
      </c>
      <c r="AX4" s="14"/>
      <c r="AY4" s="3" t="s">
        <v>586</v>
      </c>
      <c r="AZ4" s="14"/>
      <c r="BA4" s="3" t="s">
        <v>660</v>
      </c>
      <c r="BB4" s="3" t="s">
        <v>576</v>
      </c>
      <c r="BC4" s="14"/>
      <c r="BD4" s="3">
        <v>3</v>
      </c>
      <c r="BE4" s="3" t="s">
        <v>661</v>
      </c>
      <c r="BF4" s="3" t="s">
        <v>662</v>
      </c>
      <c r="BG4" s="3"/>
      <c r="BH4" s="14"/>
      <c r="BI4" s="106">
        <v>11</v>
      </c>
      <c r="BJ4" s="14"/>
      <c r="BK4" s="3" t="s">
        <v>329</v>
      </c>
      <c r="BL4" s="3">
        <v>2</v>
      </c>
      <c r="BM4" s="14"/>
      <c r="BN4" s="3">
        <v>1952</v>
      </c>
      <c r="BO4" s="14"/>
      <c r="BP4" s="3" t="s">
        <v>663</v>
      </c>
      <c r="BQ4" s="14"/>
      <c r="BR4" s="131" t="s">
        <v>664</v>
      </c>
      <c r="BS4" s="12"/>
      <c r="BT4" s="132"/>
      <c r="BU4" s="109" t="s">
        <v>665</v>
      </c>
      <c r="BV4" s="14"/>
      <c r="BW4" s="133" t="s">
        <v>666</v>
      </c>
      <c r="BX4" s="134" t="s">
        <v>667</v>
      </c>
      <c r="BY4" s="135" t="s">
        <v>668</v>
      </c>
      <c r="BZ4" s="136" t="s">
        <v>669</v>
      </c>
      <c r="CA4" s="137" t="s">
        <v>670</v>
      </c>
      <c r="CB4" s="138" t="s">
        <v>671</v>
      </c>
      <c r="CC4" s="139" t="s">
        <v>672</v>
      </c>
      <c r="CD4" s="140" t="s">
        <v>673</v>
      </c>
      <c r="CE4" s="141" t="s">
        <v>674</v>
      </c>
      <c r="CF4" s="14"/>
      <c r="CG4" s="3" t="s">
        <v>1717</v>
      </c>
      <c r="CH4" s="611">
        <f t="shared" ca="1" si="0"/>
        <v>42657</v>
      </c>
      <c r="CI4" s="611">
        <f ca="1">CH4+45</f>
        <v>42702</v>
      </c>
      <c r="CJ4" s="14"/>
      <c r="CK4" s="599"/>
      <c r="CL4" s="14"/>
      <c r="CM4" s="599"/>
      <c r="CN4" s="14"/>
      <c r="CO4" s="599"/>
      <c r="CP4" s="14"/>
      <c r="CQ4" s="599"/>
      <c r="CR4" s="14"/>
      <c r="CS4" s="599"/>
      <c r="CT4" s="14"/>
      <c r="CU4" s="599"/>
      <c r="CV4" s="14"/>
      <c r="CW4" s="599"/>
      <c r="CX4" s="14"/>
      <c r="CY4" s="599"/>
      <c r="DA4" s="85" t="s">
        <v>675</v>
      </c>
      <c r="DB4" s="85" t="s">
        <v>676</v>
      </c>
    </row>
    <row r="5" spans="1:106" ht="15.75" customHeight="1">
      <c r="A5" s="28" t="s">
        <v>186</v>
      </c>
      <c r="B5" s="12"/>
      <c r="C5" s="4">
        <v>1090</v>
      </c>
      <c r="D5" s="3" t="s">
        <v>299</v>
      </c>
      <c r="E5" s="13"/>
      <c r="F5" s="3" t="s">
        <v>330</v>
      </c>
      <c r="G5" s="14"/>
      <c r="H5" s="3" t="s">
        <v>1731</v>
      </c>
      <c r="I5" s="14"/>
      <c r="J5" s="3" t="s">
        <v>39</v>
      </c>
      <c r="K5" s="3" t="s">
        <v>21</v>
      </c>
      <c r="L5" s="14"/>
      <c r="M5" s="3" t="s">
        <v>47</v>
      </c>
      <c r="N5" s="14"/>
      <c r="O5" s="3">
        <v>4</v>
      </c>
      <c r="P5" s="14"/>
      <c r="Q5" s="5">
        <v>135</v>
      </c>
      <c r="R5" s="14"/>
      <c r="S5" s="3" t="s">
        <v>167</v>
      </c>
      <c r="T5" s="14"/>
      <c r="U5" s="3" t="s">
        <v>106</v>
      </c>
      <c r="V5" s="3" t="s">
        <v>107</v>
      </c>
      <c r="W5" s="14"/>
      <c r="X5" s="3" t="s">
        <v>86</v>
      </c>
      <c r="Y5" s="14"/>
      <c r="Z5" s="40" t="s">
        <v>214</v>
      </c>
      <c r="AA5" s="20">
        <v>11</v>
      </c>
      <c r="AB5" s="45">
        <v>1</v>
      </c>
      <c r="AC5" s="59" t="s">
        <v>218</v>
      </c>
      <c r="AD5" s="38">
        <v>11987</v>
      </c>
      <c r="AE5" s="33" t="s">
        <v>1771</v>
      </c>
      <c r="AG5" s="104">
        <v>5.5E-2</v>
      </c>
      <c r="AH5" s="14"/>
      <c r="AI5" s="105">
        <v>0.09</v>
      </c>
      <c r="AJ5" s="14"/>
      <c r="AK5" s="3" t="s">
        <v>677</v>
      </c>
      <c r="AL5" s="14"/>
      <c r="AM5" s="3" t="s">
        <v>678</v>
      </c>
      <c r="AN5" s="14"/>
      <c r="AO5" s="3" t="s">
        <v>679</v>
      </c>
      <c r="AP5" s="14"/>
      <c r="AQ5" s="3" t="s">
        <v>680</v>
      </c>
      <c r="AR5" s="14"/>
      <c r="AS5" s="3" t="s">
        <v>681</v>
      </c>
      <c r="AT5" s="14"/>
      <c r="AU5" s="3" t="s">
        <v>682</v>
      </c>
      <c r="AV5" s="14"/>
      <c r="AW5" s="3" t="s">
        <v>683</v>
      </c>
      <c r="AX5" s="14"/>
      <c r="AY5" s="3" t="s">
        <v>684</v>
      </c>
      <c r="AZ5" s="14"/>
      <c r="BA5" s="3" t="s">
        <v>685</v>
      </c>
      <c r="BB5" s="3" t="s">
        <v>686</v>
      </c>
      <c r="BC5" s="14"/>
      <c r="BD5" s="3">
        <v>4</v>
      </c>
      <c r="BE5" s="3" t="s">
        <v>687</v>
      </c>
      <c r="BF5" s="3" t="s">
        <v>688</v>
      </c>
      <c r="BG5" s="3"/>
      <c r="BH5" s="14"/>
      <c r="BI5" s="106">
        <v>21</v>
      </c>
      <c r="BJ5" s="14"/>
      <c r="BK5" s="3" t="s">
        <v>331</v>
      </c>
      <c r="BL5" s="3">
        <v>3</v>
      </c>
      <c r="BM5" s="14"/>
      <c r="BN5" s="3">
        <v>1953</v>
      </c>
      <c r="BO5" s="14"/>
      <c r="BP5" s="3" t="s">
        <v>689</v>
      </c>
      <c r="BQ5" s="14"/>
      <c r="BR5" s="142" t="s">
        <v>690</v>
      </c>
      <c r="BS5" s="12"/>
      <c r="BT5" s="143"/>
      <c r="BU5" s="109" t="s">
        <v>691</v>
      </c>
      <c r="BV5" s="14"/>
      <c r="BW5" s="144" t="s">
        <v>692</v>
      </c>
      <c r="BX5" s="145" t="s">
        <v>693</v>
      </c>
      <c r="BY5" s="146" t="s">
        <v>694</v>
      </c>
      <c r="BZ5" s="147" t="s">
        <v>695</v>
      </c>
      <c r="CA5" s="148" t="s">
        <v>696</v>
      </c>
      <c r="CB5" s="149" t="s">
        <v>697</v>
      </c>
      <c r="CC5" s="150" t="s">
        <v>698</v>
      </c>
      <c r="CD5" s="151" t="s">
        <v>699</v>
      </c>
      <c r="CE5" s="152" t="s">
        <v>700</v>
      </c>
      <c r="CF5" s="14"/>
      <c r="CG5" s="3" t="s">
        <v>1718</v>
      </c>
      <c r="CH5" s="611">
        <f t="shared" ca="1" si="0"/>
        <v>42657</v>
      </c>
      <c r="CI5" s="611">
        <f ca="1">EOMONTH(CH5+45,0)</f>
        <v>42704</v>
      </c>
      <c r="CJ5" s="14"/>
      <c r="CK5" s="599"/>
      <c r="CL5" s="14"/>
      <c r="CM5" s="599"/>
      <c r="CN5" s="14"/>
      <c r="CO5" s="599"/>
      <c r="CP5" s="14"/>
      <c r="CQ5" s="599"/>
      <c r="CR5" s="14"/>
      <c r="CS5" s="599"/>
      <c r="CT5" s="14"/>
      <c r="CU5" s="599"/>
      <c r="CV5" s="14"/>
      <c r="CW5" s="599"/>
      <c r="CX5" s="14"/>
      <c r="CY5" s="599"/>
      <c r="DA5" s="85" t="s">
        <v>701</v>
      </c>
      <c r="DB5" s="85" t="s">
        <v>774</v>
      </c>
    </row>
    <row r="6" spans="1:106" ht="15.75" customHeight="1">
      <c r="A6" s="29" t="s">
        <v>164</v>
      </c>
      <c r="B6" s="12"/>
      <c r="C6" s="4">
        <v>1090</v>
      </c>
      <c r="D6" s="3" t="s">
        <v>489</v>
      </c>
      <c r="E6" s="13"/>
      <c r="F6" s="3" t="s">
        <v>490</v>
      </c>
      <c r="G6" s="14"/>
      <c r="H6" s="3" t="s">
        <v>1732</v>
      </c>
      <c r="I6" s="14"/>
      <c r="J6" s="3" t="s">
        <v>36</v>
      </c>
      <c r="K6" s="3" t="s">
        <v>491</v>
      </c>
      <c r="L6" s="14"/>
      <c r="M6" s="3" t="s">
        <v>49</v>
      </c>
      <c r="N6" s="14"/>
      <c r="O6" s="3">
        <v>5</v>
      </c>
      <c r="P6" s="14"/>
      <c r="Q6" s="5">
        <v>140</v>
      </c>
      <c r="R6" s="14"/>
      <c r="S6" s="3" t="s">
        <v>168</v>
      </c>
      <c r="T6" s="14"/>
      <c r="U6" s="3" t="s">
        <v>492</v>
      </c>
      <c r="V6" s="3" t="s">
        <v>493</v>
      </c>
      <c r="W6" s="14"/>
      <c r="X6" s="3" t="s">
        <v>494</v>
      </c>
      <c r="Y6" s="14"/>
      <c r="Z6" s="40" t="s">
        <v>214</v>
      </c>
      <c r="AA6" s="20">
        <v>11</v>
      </c>
      <c r="AB6" s="45">
        <v>1</v>
      </c>
      <c r="AC6" s="59" t="s">
        <v>495</v>
      </c>
      <c r="AD6" s="38">
        <v>12862</v>
      </c>
      <c r="AE6" s="33" t="s">
        <v>1771</v>
      </c>
      <c r="AG6" s="104">
        <v>0</v>
      </c>
      <c r="AH6" s="14"/>
      <c r="AI6" s="105">
        <v>7.0000000000000007E-2</v>
      </c>
      <c r="AJ6" s="14"/>
      <c r="AK6" s="3" t="s">
        <v>702</v>
      </c>
      <c r="AL6" s="14"/>
      <c r="AM6" s="3" t="s">
        <v>703</v>
      </c>
      <c r="AN6" s="14"/>
      <c r="AO6" s="3" t="s">
        <v>704</v>
      </c>
      <c r="AP6" s="14"/>
      <c r="AQ6" s="3" t="s">
        <v>705</v>
      </c>
      <c r="AR6" s="14"/>
      <c r="AS6" s="3" t="s">
        <v>706</v>
      </c>
      <c r="AT6" s="14"/>
      <c r="AU6" s="3" t="s">
        <v>707</v>
      </c>
      <c r="AV6" s="14"/>
      <c r="AW6" s="3" t="s">
        <v>708</v>
      </c>
      <c r="AX6" s="14"/>
      <c r="AY6" s="3" t="s">
        <v>709</v>
      </c>
      <c r="AZ6" s="14"/>
      <c r="BA6" s="3" t="s">
        <v>710</v>
      </c>
      <c r="BB6" s="3" t="s">
        <v>711</v>
      </c>
      <c r="BC6" s="14"/>
      <c r="BD6" s="3">
        <v>5</v>
      </c>
      <c r="BE6" s="3" t="s">
        <v>712</v>
      </c>
      <c r="BF6" s="3" t="s">
        <v>713</v>
      </c>
      <c r="BG6" s="3"/>
      <c r="BH6" s="14"/>
      <c r="BI6" s="106">
        <v>31</v>
      </c>
      <c r="BJ6" s="14"/>
      <c r="BK6" s="3" t="s">
        <v>496</v>
      </c>
      <c r="BL6" s="3">
        <v>4</v>
      </c>
      <c r="BM6" s="14"/>
      <c r="BN6" s="3">
        <v>1954</v>
      </c>
      <c r="BO6" s="14"/>
      <c r="BP6" s="3" t="s">
        <v>714</v>
      </c>
      <c r="BQ6" s="14"/>
      <c r="BR6" s="153" t="s">
        <v>715</v>
      </c>
      <c r="BS6" s="12"/>
      <c r="BT6" s="154"/>
      <c r="BU6" s="109" t="s">
        <v>716</v>
      </c>
      <c r="BV6" s="14"/>
      <c r="BW6" s="155" t="s">
        <v>717</v>
      </c>
      <c r="BX6" s="156" t="s">
        <v>718</v>
      </c>
      <c r="BY6" s="157" t="s">
        <v>719</v>
      </c>
      <c r="BZ6" s="158" t="s">
        <v>720</v>
      </c>
      <c r="CA6" s="159" t="s">
        <v>721</v>
      </c>
      <c r="CB6" s="160" t="s">
        <v>722</v>
      </c>
      <c r="CC6" s="161" t="s">
        <v>723</v>
      </c>
      <c r="CD6" s="162" t="s">
        <v>724</v>
      </c>
      <c r="CE6" s="163" t="s">
        <v>725</v>
      </c>
      <c r="CF6" s="14"/>
      <c r="CG6" s="3" t="s">
        <v>1719</v>
      </c>
      <c r="CH6" s="611">
        <f t="shared" ca="1" si="0"/>
        <v>42657</v>
      </c>
      <c r="CI6" s="611">
        <f ca="1">EOMONTH(CH6,0)+45</f>
        <v>42719</v>
      </c>
      <c r="CJ6" s="14"/>
      <c r="CK6" s="599"/>
      <c r="CL6" s="14"/>
      <c r="CM6" s="599"/>
      <c r="CN6" s="14"/>
      <c r="CO6" s="599"/>
      <c r="CP6" s="14"/>
      <c r="CQ6" s="599"/>
      <c r="CR6" s="14"/>
      <c r="CS6" s="599"/>
      <c r="CT6" s="14"/>
      <c r="CU6" s="599"/>
      <c r="CV6" s="14"/>
      <c r="CW6" s="599"/>
      <c r="CX6" s="14"/>
      <c r="CY6" s="599"/>
      <c r="DA6" s="86" t="s">
        <v>726</v>
      </c>
      <c r="DB6" s="86" t="s">
        <v>727</v>
      </c>
    </row>
    <row r="7" spans="1:106" ht="15.75" customHeight="1">
      <c r="A7" s="29" t="s">
        <v>487</v>
      </c>
      <c r="B7" s="12"/>
      <c r="C7" s="4">
        <v>1090</v>
      </c>
      <c r="D7" s="3" t="s">
        <v>300</v>
      </c>
      <c r="E7" s="13"/>
      <c r="F7" s="3" t="s">
        <v>332</v>
      </c>
      <c r="G7" s="14"/>
      <c r="H7" s="3" t="s">
        <v>1733</v>
      </c>
      <c r="I7" s="14"/>
      <c r="J7" s="3" t="s">
        <v>34</v>
      </c>
      <c r="K7" s="3" t="s">
        <v>24</v>
      </c>
      <c r="L7" s="14"/>
      <c r="M7" s="3" t="s">
        <v>50</v>
      </c>
      <c r="N7" s="14"/>
      <c r="O7" s="3">
        <v>6</v>
      </c>
      <c r="P7" s="14"/>
      <c r="Q7" s="5">
        <v>145</v>
      </c>
      <c r="R7" s="14"/>
      <c r="S7" s="3" t="s">
        <v>169</v>
      </c>
      <c r="T7" s="14"/>
      <c r="U7" s="3" t="s">
        <v>108</v>
      </c>
      <c r="V7" s="3" t="s">
        <v>109</v>
      </c>
      <c r="W7" s="14"/>
      <c r="X7" s="3" t="s">
        <v>87</v>
      </c>
      <c r="Y7" s="14"/>
      <c r="Z7" s="40" t="s">
        <v>214</v>
      </c>
      <c r="AA7" s="20">
        <v>11</v>
      </c>
      <c r="AB7" s="45">
        <v>1</v>
      </c>
      <c r="AC7" s="59" t="s">
        <v>219</v>
      </c>
      <c r="AD7" s="38">
        <v>38874</v>
      </c>
      <c r="AE7" s="33" t="s">
        <v>1771</v>
      </c>
      <c r="AG7" s="164"/>
      <c r="AH7" s="12"/>
      <c r="AI7" s="105">
        <v>0.05</v>
      </c>
      <c r="AJ7" s="14"/>
      <c r="AK7" s="3" t="s">
        <v>728</v>
      </c>
      <c r="AL7" s="14"/>
      <c r="AM7" s="3" t="s">
        <v>729</v>
      </c>
      <c r="AN7" s="14"/>
      <c r="AO7" s="3" t="s">
        <v>730</v>
      </c>
      <c r="AP7" s="16"/>
      <c r="AQ7" s="21"/>
      <c r="AR7" s="12"/>
      <c r="AS7" s="3" t="s">
        <v>731</v>
      </c>
      <c r="AT7" s="14"/>
      <c r="AU7" s="3" t="s">
        <v>732</v>
      </c>
      <c r="AV7" s="14"/>
      <c r="AW7" s="3" t="s">
        <v>733</v>
      </c>
      <c r="AX7" s="16"/>
      <c r="AY7" s="165"/>
      <c r="AZ7" s="12"/>
      <c r="BA7" s="3" t="s">
        <v>734</v>
      </c>
      <c r="BB7" s="3" t="s">
        <v>735</v>
      </c>
      <c r="BC7" s="14"/>
      <c r="BD7" s="3">
        <v>6</v>
      </c>
      <c r="BE7" s="3" t="s">
        <v>736</v>
      </c>
      <c r="BF7" s="3" t="s">
        <v>737</v>
      </c>
      <c r="BG7" s="3"/>
      <c r="BH7" s="14"/>
      <c r="BI7" s="106">
        <v>41</v>
      </c>
      <c r="BJ7" s="14"/>
      <c r="BK7" s="3" t="s">
        <v>333</v>
      </c>
      <c r="BL7" s="3">
        <v>5</v>
      </c>
      <c r="BM7" s="14"/>
      <c r="BN7" s="3">
        <v>1955</v>
      </c>
      <c r="BO7" s="14"/>
      <c r="BP7" s="3" t="s">
        <v>738</v>
      </c>
      <c r="BQ7" s="14"/>
      <c r="BR7" s="166" t="s">
        <v>739</v>
      </c>
      <c r="BS7" s="12"/>
      <c r="BT7" s="167"/>
      <c r="BU7" s="109" t="s">
        <v>740</v>
      </c>
      <c r="BV7" s="14"/>
      <c r="BW7" s="168" t="s">
        <v>741</v>
      </c>
      <c r="BX7" s="169" t="s">
        <v>742</v>
      </c>
      <c r="BY7" s="170" t="s">
        <v>743</v>
      </c>
      <c r="BZ7" s="171" t="s">
        <v>744</v>
      </c>
      <c r="CA7" s="172" t="s">
        <v>745</v>
      </c>
      <c r="CB7" s="173" t="s">
        <v>746</v>
      </c>
      <c r="CC7" s="174" t="s">
        <v>747</v>
      </c>
      <c r="CD7" s="175" t="s">
        <v>748</v>
      </c>
      <c r="CE7" s="176" t="s">
        <v>749</v>
      </c>
      <c r="CF7" s="14"/>
      <c r="CG7" s="3" t="s">
        <v>1720</v>
      </c>
      <c r="CH7" s="611">
        <f t="shared" ca="1" si="0"/>
        <v>42657</v>
      </c>
      <c r="CI7" s="611">
        <f ca="1">CH7+60</f>
        <v>42717</v>
      </c>
      <c r="CJ7" s="14"/>
      <c r="CK7" s="599"/>
      <c r="CL7" s="14"/>
      <c r="CM7" s="599"/>
      <c r="CN7" s="14"/>
      <c r="CO7" s="599"/>
      <c r="CP7" s="14"/>
      <c r="CQ7" s="599"/>
      <c r="CR7" s="14"/>
      <c r="CS7" s="599"/>
      <c r="CT7" s="14"/>
      <c r="CU7" s="599"/>
      <c r="CV7" s="14"/>
      <c r="CW7" s="599"/>
      <c r="CX7" s="14"/>
      <c r="CY7" s="599"/>
      <c r="DA7" s="85" t="s">
        <v>750</v>
      </c>
      <c r="DB7" s="85" t="s">
        <v>751</v>
      </c>
    </row>
    <row r="8" spans="1:106" ht="15.75" customHeight="1">
      <c r="A8" s="29"/>
      <c r="B8" s="12"/>
      <c r="C8" s="4">
        <v>1090</v>
      </c>
      <c r="D8" s="3" t="s">
        <v>301</v>
      </c>
      <c r="E8" s="13"/>
      <c r="F8" s="3" t="s">
        <v>334</v>
      </c>
      <c r="G8" s="14"/>
      <c r="H8" s="3" t="s">
        <v>1734</v>
      </c>
      <c r="I8" s="14"/>
      <c r="J8" s="3" t="s">
        <v>31</v>
      </c>
      <c r="K8" s="3" t="s">
        <v>32</v>
      </c>
      <c r="L8" s="14"/>
      <c r="M8" s="3" t="s">
        <v>48</v>
      </c>
      <c r="N8" s="14"/>
      <c r="O8" s="3">
        <v>7</v>
      </c>
      <c r="P8" s="14"/>
      <c r="Q8" s="5">
        <v>150</v>
      </c>
      <c r="R8" s="14"/>
      <c r="S8" s="3" t="s">
        <v>166</v>
      </c>
      <c r="T8" s="14"/>
      <c r="U8" s="3" t="s">
        <v>110</v>
      </c>
      <c r="V8" s="3" t="s">
        <v>111</v>
      </c>
      <c r="W8" s="14"/>
      <c r="X8" s="3" t="s">
        <v>88</v>
      </c>
      <c r="Y8" s="14"/>
      <c r="Z8" s="40" t="s">
        <v>214</v>
      </c>
      <c r="AA8" s="20">
        <v>11</v>
      </c>
      <c r="AB8" s="45">
        <v>1</v>
      </c>
      <c r="AC8" s="59" t="s">
        <v>220</v>
      </c>
      <c r="AD8" s="38">
        <v>13232</v>
      </c>
      <c r="AE8" s="33" t="s">
        <v>1771</v>
      </c>
      <c r="AG8" s="177"/>
      <c r="AH8" s="12"/>
      <c r="AI8" s="105">
        <v>0.03</v>
      </c>
      <c r="AJ8" s="14"/>
      <c r="AK8" s="3" t="s">
        <v>752</v>
      </c>
      <c r="AL8" s="14"/>
      <c r="AM8" s="3" t="s">
        <v>753</v>
      </c>
      <c r="AN8" s="14"/>
      <c r="AO8" s="3" t="s">
        <v>630</v>
      </c>
      <c r="AP8" s="16"/>
      <c r="AR8" s="12"/>
      <c r="AS8" s="3" t="s">
        <v>754</v>
      </c>
      <c r="AT8" s="14"/>
      <c r="AU8" s="3" t="s">
        <v>755</v>
      </c>
      <c r="AV8" s="14"/>
      <c r="AW8" s="3" t="s">
        <v>756</v>
      </c>
      <c r="AX8" s="16"/>
      <c r="AY8" s="12"/>
      <c r="AZ8" s="12"/>
      <c r="BA8" s="3" t="s">
        <v>757</v>
      </c>
      <c r="BB8" s="3" t="s">
        <v>758</v>
      </c>
      <c r="BC8" s="14"/>
      <c r="BD8" s="3">
        <v>7</v>
      </c>
      <c r="BE8" s="3" t="s">
        <v>759</v>
      </c>
      <c r="BF8" s="3" t="s">
        <v>760</v>
      </c>
      <c r="BG8" s="3"/>
      <c r="BH8" s="14"/>
      <c r="BI8" s="106">
        <v>51</v>
      </c>
      <c r="BJ8" s="14"/>
      <c r="BK8" s="3" t="s">
        <v>335</v>
      </c>
      <c r="BL8" s="3">
        <v>6</v>
      </c>
      <c r="BM8" s="14"/>
      <c r="BN8" s="3">
        <v>1956</v>
      </c>
      <c r="BO8" s="14"/>
      <c r="BP8" s="3" t="s">
        <v>761</v>
      </c>
      <c r="BQ8" s="14"/>
      <c r="BR8" s="178" t="s">
        <v>762</v>
      </c>
      <c r="BS8" s="12"/>
      <c r="BT8" s="179"/>
      <c r="BU8" s="109" t="s">
        <v>763</v>
      </c>
      <c r="BV8" s="14"/>
      <c r="BW8" s="180" t="s">
        <v>764</v>
      </c>
      <c r="BX8" s="181" t="s">
        <v>765</v>
      </c>
      <c r="BY8" s="182" t="s">
        <v>766</v>
      </c>
      <c r="BZ8" s="183" t="s">
        <v>767</v>
      </c>
      <c r="CA8" s="184" t="s">
        <v>768</v>
      </c>
      <c r="CB8" s="185" t="s">
        <v>769</v>
      </c>
      <c r="CC8" s="186" t="s">
        <v>770</v>
      </c>
      <c r="CD8" s="187" t="s">
        <v>771</v>
      </c>
      <c r="CE8" s="188" t="s">
        <v>772</v>
      </c>
      <c r="CF8" s="14"/>
      <c r="CG8" s="3" t="s">
        <v>1721</v>
      </c>
      <c r="CH8" s="611">
        <f t="shared" ca="1" si="0"/>
        <v>42657</v>
      </c>
      <c r="CI8" s="611">
        <f ca="1">CH8+3</f>
        <v>42660</v>
      </c>
      <c r="CJ8" s="14"/>
      <c r="CK8" s="599"/>
      <c r="CL8" s="14"/>
      <c r="CM8" s="599"/>
      <c r="CN8" s="14"/>
      <c r="CO8" s="599"/>
      <c r="CP8" s="14"/>
      <c r="CQ8" s="599"/>
      <c r="CR8" s="14"/>
      <c r="CS8" s="599"/>
      <c r="CT8" s="14"/>
      <c r="CU8" s="599"/>
      <c r="CV8" s="14"/>
      <c r="CW8" s="599"/>
      <c r="CX8" s="14"/>
      <c r="CY8" s="599"/>
      <c r="DA8" s="85" t="s">
        <v>1504</v>
      </c>
      <c r="DB8" s="85" t="s">
        <v>612</v>
      </c>
    </row>
    <row r="9" spans="1:106" ht="15.75" customHeight="1">
      <c r="A9" s="29"/>
      <c r="B9" s="12"/>
      <c r="C9" s="4">
        <v>1100</v>
      </c>
      <c r="D9" s="3" t="s">
        <v>497</v>
      </c>
      <c r="E9" s="13"/>
      <c r="F9" s="3" t="s">
        <v>498</v>
      </c>
      <c r="G9" s="14"/>
      <c r="H9" s="3" t="s">
        <v>1735</v>
      </c>
      <c r="I9" s="14"/>
      <c r="J9" s="3" t="s">
        <v>37</v>
      </c>
      <c r="K9" s="3" t="s">
        <v>499</v>
      </c>
      <c r="L9" s="14"/>
      <c r="M9" s="3" t="s">
        <v>500</v>
      </c>
      <c r="N9" s="14"/>
      <c r="O9" s="3">
        <v>8</v>
      </c>
      <c r="P9" s="14"/>
      <c r="Q9" s="5">
        <v>155</v>
      </c>
      <c r="R9" s="14"/>
      <c r="S9" s="3" t="s">
        <v>170</v>
      </c>
      <c r="T9" s="14"/>
      <c r="U9" s="3" t="s">
        <v>501</v>
      </c>
      <c r="V9" s="3" t="s">
        <v>502</v>
      </c>
      <c r="W9" s="14"/>
      <c r="X9" s="3" t="s">
        <v>503</v>
      </c>
      <c r="Y9" s="14"/>
      <c r="Z9" s="40" t="s">
        <v>214</v>
      </c>
      <c r="AA9" s="20">
        <v>11</v>
      </c>
      <c r="AB9" s="45">
        <v>1</v>
      </c>
      <c r="AC9" s="59" t="s">
        <v>504</v>
      </c>
      <c r="AD9" s="38">
        <v>38878</v>
      </c>
      <c r="AE9" s="33" t="s">
        <v>1771</v>
      </c>
      <c r="AG9" s="177"/>
      <c r="AH9" s="12"/>
      <c r="AI9" s="105">
        <v>0.02</v>
      </c>
      <c r="AJ9" s="14"/>
      <c r="AK9" s="3" t="s">
        <v>775</v>
      </c>
      <c r="AL9" s="14"/>
      <c r="AM9" s="3" t="s">
        <v>775</v>
      </c>
      <c r="AN9" s="14"/>
      <c r="AO9" s="3" t="s">
        <v>776</v>
      </c>
      <c r="AP9" s="16"/>
      <c r="AR9" s="12"/>
      <c r="AS9" s="3" t="s">
        <v>777</v>
      </c>
      <c r="AT9" s="14"/>
      <c r="AU9" s="3" t="s">
        <v>778</v>
      </c>
      <c r="AV9" s="16"/>
      <c r="AW9" s="21"/>
      <c r="AY9" s="12"/>
      <c r="AZ9" s="12"/>
      <c r="BA9" s="3" t="s">
        <v>779</v>
      </c>
      <c r="BB9" s="3" t="s">
        <v>780</v>
      </c>
      <c r="BC9" s="14"/>
      <c r="BD9" s="3">
        <v>8</v>
      </c>
      <c r="BE9" s="3" t="s">
        <v>781</v>
      </c>
      <c r="BF9" s="3" t="s">
        <v>782</v>
      </c>
      <c r="BG9" s="3"/>
      <c r="BH9" s="14"/>
      <c r="BI9" s="106">
        <v>61</v>
      </c>
      <c r="BJ9" s="14"/>
      <c r="BK9" s="3" t="s">
        <v>783</v>
      </c>
      <c r="BL9" s="3">
        <v>7</v>
      </c>
      <c r="BM9" s="14"/>
      <c r="BN9" s="3">
        <v>1957</v>
      </c>
      <c r="BO9" s="14"/>
      <c r="BP9" s="3" t="s">
        <v>784</v>
      </c>
      <c r="BQ9" s="14"/>
      <c r="BR9" s="178" t="s">
        <v>785</v>
      </c>
      <c r="BS9" s="12"/>
      <c r="BT9" s="189"/>
      <c r="BU9" s="109" t="s">
        <v>786</v>
      </c>
      <c r="BV9" s="14"/>
      <c r="BW9" s="190" t="s">
        <v>787</v>
      </c>
      <c r="BX9" s="191" t="s">
        <v>788</v>
      </c>
      <c r="BY9" s="192" t="s">
        <v>789</v>
      </c>
      <c r="BZ9" s="193" t="s">
        <v>790</v>
      </c>
      <c r="CA9" s="194" t="s">
        <v>791</v>
      </c>
      <c r="CB9" s="195" t="s">
        <v>792</v>
      </c>
      <c r="CC9" s="196" t="s">
        <v>793</v>
      </c>
      <c r="CD9" s="197" t="s">
        <v>794</v>
      </c>
      <c r="CE9" s="198" t="s">
        <v>795</v>
      </c>
      <c r="CF9" s="14"/>
      <c r="CG9" s="3" t="s">
        <v>1722</v>
      </c>
      <c r="CH9" s="611">
        <f t="shared" ca="1" si="0"/>
        <v>42657</v>
      </c>
      <c r="CI9" s="611">
        <f ca="1">EOMONTH(CH9,0)</f>
        <v>42674</v>
      </c>
      <c r="CJ9" s="14"/>
      <c r="CK9" s="599"/>
      <c r="CL9" s="14"/>
      <c r="CM9" s="599"/>
      <c r="CN9" s="14"/>
      <c r="CO9" s="599"/>
      <c r="CP9" s="14"/>
      <c r="CQ9" s="599"/>
      <c r="CR9" s="14"/>
      <c r="CS9" s="599"/>
      <c r="CT9" s="14"/>
      <c r="CU9" s="599"/>
      <c r="CV9" s="14"/>
      <c r="CW9" s="599"/>
      <c r="CX9" s="14"/>
      <c r="CY9" s="599"/>
      <c r="DA9" s="85" t="s">
        <v>773</v>
      </c>
      <c r="DB9" s="85" t="s">
        <v>774</v>
      </c>
    </row>
    <row r="10" spans="1:106" ht="15.75" customHeight="1">
      <c r="A10" s="29"/>
      <c r="B10" s="12"/>
      <c r="C10" s="4">
        <v>1100</v>
      </c>
      <c r="D10" s="3" t="s">
        <v>302</v>
      </c>
      <c r="E10" s="13"/>
      <c r="F10" s="3" t="s">
        <v>336</v>
      </c>
      <c r="G10" s="14"/>
      <c r="H10" s="3" t="s">
        <v>1736</v>
      </c>
      <c r="I10" s="14"/>
      <c r="J10" s="3" t="s">
        <v>35</v>
      </c>
      <c r="K10" s="3" t="s">
        <v>23</v>
      </c>
      <c r="L10" s="16"/>
      <c r="M10" s="21"/>
      <c r="N10" s="12"/>
      <c r="O10" s="3">
        <v>9</v>
      </c>
      <c r="P10" s="14"/>
      <c r="Q10" s="5">
        <v>160</v>
      </c>
      <c r="R10" s="14"/>
      <c r="S10" s="3" t="s">
        <v>171</v>
      </c>
      <c r="T10" s="14"/>
      <c r="U10" s="3" t="s">
        <v>112</v>
      </c>
      <c r="V10" s="3" t="s">
        <v>113</v>
      </c>
      <c r="W10" s="14"/>
      <c r="X10" s="3" t="s">
        <v>89</v>
      </c>
      <c r="Y10" s="14"/>
      <c r="Z10" s="40" t="s">
        <v>214</v>
      </c>
      <c r="AA10" s="20">
        <v>11</v>
      </c>
      <c r="AB10" s="45">
        <v>1</v>
      </c>
      <c r="AC10" s="59" t="s">
        <v>221</v>
      </c>
      <c r="AD10" s="38">
        <v>38875</v>
      </c>
      <c r="AE10" s="33" t="s">
        <v>1771</v>
      </c>
      <c r="AG10" s="177"/>
      <c r="AH10" s="12"/>
      <c r="AI10" s="105">
        <v>0.01</v>
      </c>
      <c r="AJ10" s="16"/>
      <c r="AK10" s="21"/>
      <c r="AL10" s="12"/>
      <c r="AM10" s="3" t="s">
        <v>796</v>
      </c>
      <c r="AN10" s="14"/>
      <c r="AO10" s="3" t="s">
        <v>797</v>
      </c>
      <c r="AP10" s="16"/>
      <c r="AR10" s="12"/>
      <c r="AS10" s="3" t="s">
        <v>798</v>
      </c>
      <c r="AT10" s="14"/>
      <c r="AU10" s="3" t="s">
        <v>799</v>
      </c>
      <c r="AV10" s="16"/>
      <c r="AY10" s="12"/>
      <c r="AZ10" s="12"/>
      <c r="BA10" s="3" t="s">
        <v>800</v>
      </c>
      <c r="BB10" s="3" t="s">
        <v>801</v>
      </c>
      <c r="BC10" s="14"/>
      <c r="BD10" s="3">
        <v>9</v>
      </c>
      <c r="BE10" s="3" t="s">
        <v>802</v>
      </c>
      <c r="BF10" s="3" t="s">
        <v>803</v>
      </c>
      <c r="BG10" s="3"/>
      <c r="BH10" s="14"/>
      <c r="BI10" s="106">
        <v>71</v>
      </c>
      <c r="BJ10" s="14"/>
      <c r="BK10" s="3" t="s">
        <v>337</v>
      </c>
      <c r="BL10" s="3">
        <v>8</v>
      </c>
      <c r="BM10" s="14"/>
      <c r="BN10" s="3">
        <v>1958</v>
      </c>
      <c r="BO10" s="14"/>
      <c r="BP10" s="3" t="s">
        <v>804</v>
      </c>
      <c r="BQ10" s="14"/>
      <c r="BR10" s="199" t="s">
        <v>805</v>
      </c>
      <c r="BS10" s="12"/>
      <c r="BT10" s="200"/>
      <c r="BU10" s="109" t="s">
        <v>806</v>
      </c>
      <c r="BV10" s="14"/>
      <c r="BW10" s="201" t="s">
        <v>807</v>
      </c>
      <c r="BX10" s="202" t="s">
        <v>808</v>
      </c>
      <c r="BY10" s="203" t="s">
        <v>809</v>
      </c>
      <c r="BZ10" s="204" t="s">
        <v>810</v>
      </c>
      <c r="CA10" s="205" t="s">
        <v>811</v>
      </c>
      <c r="CB10" s="206" t="s">
        <v>812</v>
      </c>
      <c r="CC10" s="207" t="s">
        <v>813</v>
      </c>
      <c r="CD10" s="208" t="s">
        <v>814</v>
      </c>
      <c r="CE10" s="209" t="s">
        <v>815</v>
      </c>
      <c r="CF10" s="14"/>
      <c r="CG10" s="21"/>
      <c r="CH10" s="609"/>
      <c r="CI10" s="610"/>
      <c r="CJ10" s="14"/>
      <c r="CK10" s="599"/>
      <c r="CL10" s="14"/>
      <c r="CM10" s="599"/>
      <c r="CN10" s="14"/>
      <c r="CO10" s="599"/>
      <c r="CP10" s="14"/>
      <c r="CQ10" s="599"/>
      <c r="CR10" s="14"/>
      <c r="CS10" s="599"/>
      <c r="CT10" s="14"/>
      <c r="CU10" s="599"/>
      <c r="CV10" s="14"/>
      <c r="CW10" s="599"/>
      <c r="CX10" s="14"/>
      <c r="CY10" s="599"/>
      <c r="DA10" s="86" t="s">
        <v>577</v>
      </c>
      <c r="DB10" s="86" t="s">
        <v>577</v>
      </c>
    </row>
    <row r="11" spans="1:106" ht="15.75" customHeight="1">
      <c r="A11" s="29"/>
      <c r="B11" s="12"/>
      <c r="C11" s="4">
        <v>1100</v>
      </c>
      <c r="D11" s="3" t="s">
        <v>303</v>
      </c>
      <c r="E11" s="13"/>
      <c r="F11" s="3" t="s">
        <v>338</v>
      </c>
      <c r="G11" s="14"/>
      <c r="H11" s="3" t="s">
        <v>1737</v>
      </c>
      <c r="I11" s="16"/>
      <c r="J11" s="21"/>
      <c r="K11" s="21"/>
      <c r="O11" s="21"/>
      <c r="P11" s="12"/>
      <c r="Q11" s="5">
        <v>165</v>
      </c>
      <c r="R11" s="14"/>
      <c r="S11" s="3" t="s">
        <v>172</v>
      </c>
      <c r="T11" s="14"/>
      <c r="U11" s="3" t="s">
        <v>114</v>
      </c>
      <c r="V11" s="3" t="s">
        <v>115</v>
      </c>
      <c r="W11" s="14"/>
      <c r="X11" s="3" t="s">
        <v>90</v>
      </c>
      <c r="Y11" s="14"/>
      <c r="Z11" s="40" t="s">
        <v>214</v>
      </c>
      <c r="AA11" s="20">
        <v>11</v>
      </c>
      <c r="AB11" s="45">
        <v>1</v>
      </c>
      <c r="AC11" s="59" t="s">
        <v>222</v>
      </c>
      <c r="AD11" s="38">
        <v>13197</v>
      </c>
      <c r="AE11" s="33" t="s">
        <v>1771</v>
      </c>
      <c r="AG11" s="177"/>
      <c r="AH11" s="12"/>
      <c r="AI11" s="105">
        <v>0</v>
      </c>
      <c r="AJ11" s="16"/>
      <c r="AM11" s="21"/>
      <c r="AO11" s="21"/>
      <c r="AR11" s="12"/>
      <c r="AS11" s="3" t="s">
        <v>816</v>
      </c>
      <c r="AT11" s="14"/>
      <c r="AU11" s="3" t="s">
        <v>817</v>
      </c>
      <c r="AV11" s="16"/>
      <c r="AY11" s="12"/>
      <c r="AZ11" s="12"/>
      <c r="BC11" s="14"/>
      <c r="BD11" s="3">
        <v>10</v>
      </c>
      <c r="BE11" s="3" t="s">
        <v>818</v>
      </c>
      <c r="BF11" s="3" t="s">
        <v>819</v>
      </c>
      <c r="BG11" s="3"/>
      <c r="BH11" s="14"/>
      <c r="BI11" s="106">
        <v>81</v>
      </c>
      <c r="BJ11" s="14"/>
      <c r="BK11" s="3" t="s">
        <v>820</v>
      </c>
      <c r="BL11" s="3">
        <v>9</v>
      </c>
      <c r="BM11" s="14"/>
      <c r="BN11" s="3">
        <v>1959</v>
      </c>
      <c r="BO11" s="14"/>
      <c r="BP11" s="3" t="s">
        <v>821</v>
      </c>
      <c r="BQ11" s="14"/>
      <c r="BR11" s="210" t="s">
        <v>822</v>
      </c>
      <c r="BS11" s="12"/>
      <c r="BT11" s="211"/>
      <c r="BU11" s="109" t="s">
        <v>823</v>
      </c>
      <c r="BV11" s="14"/>
      <c r="BW11" s="212" t="s">
        <v>824</v>
      </c>
      <c r="BX11" s="213" t="s">
        <v>825</v>
      </c>
      <c r="BY11" s="214" t="s">
        <v>826</v>
      </c>
      <c r="BZ11" s="215" t="s">
        <v>827</v>
      </c>
      <c r="CA11" s="216" t="s">
        <v>828</v>
      </c>
      <c r="CB11" s="217" t="s">
        <v>829</v>
      </c>
      <c r="CC11" s="218" t="s">
        <v>830</v>
      </c>
      <c r="CD11" s="219" t="s">
        <v>831</v>
      </c>
      <c r="CE11" s="220" t="s">
        <v>832</v>
      </c>
      <c r="CF11" s="16"/>
      <c r="DA11" s="86" t="s">
        <v>577</v>
      </c>
      <c r="DB11" s="86" t="s">
        <v>577</v>
      </c>
    </row>
    <row r="12" spans="1:106" ht="15.75" customHeight="1">
      <c r="A12" s="29"/>
      <c r="B12" s="12"/>
      <c r="C12" s="4">
        <v>1100</v>
      </c>
      <c r="D12" s="3" t="s">
        <v>304</v>
      </c>
      <c r="E12" s="13"/>
      <c r="F12" s="3" t="s">
        <v>313</v>
      </c>
      <c r="G12" s="14"/>
      <c r="H12" s="3" t="s">
        <v>44</v>
      </c>
      <c r="I12" s="16"/>
      <c r="P12" s="12"/>
      <c r="Q12" s="5">
        <v>170</v>
      </c>
      <c r="R12" s="14"/>
      <c r="S12" s="3" t="s">
        <v>173</v>
      </c>
      <c r="T12" s="14"/>
      <c r="U12" s="3" t="s">
        <v>116</v>
      </c>
      <c r="V12" s="3" t="s">
        <v>117</v>
      </c>
      <c r="W12" s="14"/>
      <c r="X12" s="3" t="s">
        <v>91</v>
      </c>
      <c r="Y12" s="14"/>
      <c r="Z12" s="40" t="s">
        <v>214</v>
      </c>
      <c r="AA12" s="20">
        <v>11</v>
      </c>
      <c r="AB12" s="45">
        <v>1</v>
      </c>
      <c r="AC12" s="59" t="s">
        <v>223</v>
      </c>
      <c r="AD12" s="38">
        <v>13201</v>
      </c>
      <c r="AE12" s="33" t="s">
        <v>1771</v>
      </c>
      <c r="AG12" s="177"/>
      <c r="AI12" s="221"/>
      <c r="AR12" s="12"/>
      <c r="AS12" s="3" t="s">
        <v>833</v>
      </c>
      <c r="AT12" s="14"/>
      <c r="AU12" s="3" t="s">
        <v>834</v>
      </c>
      <c r="AV12" s="16"/>
      <c r="AY12" s="12"/>
      <c r="BC12" s="14"/>
      <c r="BD12" s="3">
        <v>11</v>
      </c>
      <c r="BE12" s="3" t="s">
        <v>835</v>
      </c>
      <c r="BF12" s="3" t="s">
        <v>836</v>
      </c>
      <c r="BG12" s="3"/>
      <c r="BH12" s="14"/>
      <c r="BI12" s="106">
        <v>91</v>
      </c>
      <c r="BJ12" s="14"/>
      <c r="BK12" s="3" t="s">
        <v>214</v>
      </c>
      <c r="BL12" s="3">
        <v>10</v>
      </c>
      <c r="BM12" s="14"/>
      <c r="BN12" s="3">
        <v>1960</v>
      </c>
      <c r="BO12" s="14"/>
      <c r="BP12" s="3" t="s">
        <v>837</v>
      </c>
      <c r="BQ12" s="14"/>
      <c r="BR12" s="222" t="s">
        <v>838</v>
      </c>
      <c r="BS12" s="12"/>
      <c r="BT12" s="223"/>
      <c r="BU12" s="109" t="s">
        <v>839</v>
      </c>
      <c r="BV12" s="14"/>
      <c r="BW12" s="224" t="s">
        <v>840</v>
      </c>
      <c r="BX12" s="225" t="s">
        <v>841</v>
      </c>
      <c r="BY12" s="226" t="s">
        <v>842</v>
      </c>
      <c r="BZ12" s="227" t="s">
        <v>843</v>
      </c>
      <c r="CA12" s="228" t="s">
        <v>844</v>
      </c>
      <c r="CB12" s="229" t="s">
        <v>845</v>
      </c>
      <c r="CC12" s="230" t="s">
        <v>846</v>
      </c>
      <c r="CD12" s="231" t="s">
        <v>847</v>
      </c>
      <c r="CE12" s="232" t="s">
        <v>848</v>
      </c>
      <c r="CF12" s="16"/>
      <c r="DA12" s="85" t="s">
        <v>577</v>
      </c>
      <c r="DB12" s="85" t="s">
        <v>577</v>
      </c>
    </row>
    <row r="13" spans="1:106" ht="15.75" customHeight="1">
      <c r="A13" s="29"/>
      <c r="B13" s="12"/>
      <c r="C13" s="4">
        <v>1100</v>
      </c>
      <c r="D13" s="3" t="s">
        <v>305</v>
      </c>
      <c r="E13" s="13"/>
      <c r="F13" s="3" t="s">
        <v>339</v>
      </c>
      <c r="G13" s="14"/>
      <c r="H13" s="3" t="s">
        <v>1738</v>
      </c>
      <c r="I13" s="16"/>
      <c r="P13" s="12"/>
      <c r="Q13" s="5">
        <v>175</v>
      </c>
      <c r="R13" s="14"/>
      <c r="S13" s="3" t="s">
        <v>165</v>
      </c>
      <c r="T13" s="14"/>
      <c r="U13" s="3" t="s">
        <v>118</v>
      </c>
      <c r="V13" s="3" t="s">
        <v>119</v>
      </c>
      <c r="W13" s="14"/>
      <c r="X13" s="3" t="s">
        <v>92</v>
      </c>
      <c r="Y13" s="14"/>
      <c r="Z13" s="40" t="s">
        <v>214</v>
      </c>
      <c r="AA13" s="20">
        <v>11</v>
      </c>
      <c r="AB13" s="45">
        <v>1</v>
      </c>
      <c r="AC13" s="59" t="s">
        <v>224</v>
      </c>
      <c r="AD13" s="38">
        <v>38879</v>
      </c>
      <c r="AE13" s="33" t="s">
        <v>1771</v>
      </c>
      <c r="AG13" s="177"/>
      <c r="AI13" s="233"/>
      <c r="AR13" s="12"/>
      <c r="AS13" s="3" t="s">
        <v>849</v>
      </c>
      <c r="AT13" s="14"/>
      <c r="AU13" s="3" t="s">
        <v>850</v>
      </c>
      <c r="AV13" s="16"/>
      <c r="AY13" s="12"/>
      <c r="BC13" s="14"/>
      <c r="BD13" s="3">
        <v>12</v>
      </c>
      <c r="BE13" s="3" t="s">
        <v>851</v>
      </c>
      <c r="BF13" s="3" t="s">
        <v>852</v>
      </c>
      <c r="BG13" s="3"/>
      <c r="BH13" s="14"/>
      <c r="BI13" s="106">
        <v>100</v>
      </c>
      <c r="BJ13" s="14"/>
      <c r="BK13" s="3" t="s">
        <v>853</v>
      </c>
      <c r="BL13" s="3">
        <v>11</v>
      </c>
      <c r="BM13" s="14"/>
      <c r="BN13" s="3">
        <v>1961</v>
      </c>
      <c r="BO13" s="14"/>
      <c r="BP13" s="3" t="s">
        <v>854</v>
      </c>
      <c r="BQ13" s="14"/>
      <c r="BR13" s="234" t="s">
        <v>855</v>
      </c>
      <c r="BS13" s="12"/>
      <c r="BT13" s="235"/>
      <c r="BU13" s="109" t="s">
        <v>856</v>
      </c>
      <c r="BV13" s="14"/>
      <c r="BW13" s="236" t="s">
        <v>857</v>
      </c>
      <c r="BX13" s="237" t="s">
        <v>858</v>
      </c>
      <c r="BY13" s="238" t="s">
        <v>859</v>
      </c>
      <c r="BZ13" s="239" t="s">
        <v>860</v>
      </c>
      <c r="CA13" s="240" t="s">
        <v>861</v>
      </c>
      <c r="CB13" s="241" t="s">
        <v>862</v>
      </c>
      <c r="CC13" s="242" t="s">
        <v>863</v>
      </c>
      <c r="CD13" s="243" t="s">
        <v>864</v>
      </c>
      <c r="CE13" s="244" t="s">
        <v>865</v>
      </c>
      <c r="CF13" s="16"/>
      <c r="DA13" s="85" t="s">
        <v>577</v>
      </c>
      <c r="DB13" s="85" t="s">
        <v>577</v>
      </c>
    </row>
    <row r="14" spans="1:106" ht="15.75" customHeight="1">
      <c r="A14" s="29"/>
      <c r="B14" s="12"/>
      <c r="C14" s="4">
        <v>1110</v>
      </c>
      <c r="D14" s="3" t="s">
        <v>306</v>
      </c>
      <c r="E14" s="13"/>
      <c r="F14" s="3" t="s">
        <v>340</v>
      </c>
      <c r="G14" s="14"/>
      <c r="H14" s="3" t="s">
        <v>1739</v>
      </c>
      <c r="I14" s="16"/>
      <c r="P14" s="12"/>
      <c r="Q14" s="5">
        <v>180</v>
      </c>
      <c r="R14" s="14"/>
      <c r="S14" s="3" t="s">
        <v>174</v>
      </c>
      <c r="T14" s="14"/>
      <c r="U14" s="3" t="s">
        <v>120</v>
      </c>
      <c r="V14" s="3" t="s">
        <v>121</v>
      </c>
      <c r="W14" s="14"/>
      <c r="X14" s="3" t="s">
        <v>93</v>
      </c>
      <c r="Y14" s="14"/>
      <c r="Z14" s="40" t="s">
        <v>214</v>
      </c>
      <c r="AA14" s="20">
        <v>11</v>
      </c>
      <c r="AB14" s="45">
        <v>1</v>
      </c>
      <c r="AC14" s="59" t="s">
        <v>225</v>
      </c>
      <c r="AD14" s="38">
        <v>13248</v>
      </c>
      <c r="AE14" s="33" t="s">
        <v>1771</v>
      </c>
      <c r="AG14" s="177"/>
      <c r="AI14" s="233"/>
      <c r="AR14" s="12"/>
      <c r="AS14" s="3" t="s">
        <v>866</v>
      </c>
      <c r="AT14" s="14"/>
      <c r="AU14" s="3" t="s">
        <v>867</v>
      </c>
      <c r="AV14" s="16"/>
      <c r="AY14" s="12"/>
      <c r="BC14" s="14"/>
      <c r="BD14" s="3">
        <v>13</v>
      </c>
      <c r="BE14" s="3" t="s">
        <v>868</v>
      </c>
      <c r="BF14" s="3" t="s">
        <v>869</v>
      </c>
      <c r="BG14" s="3"/>
      <c r="BH14" s="16"/>
      <c r="BI14" s="245"/>
      <c r="BJ14" s="12"/>
      <c r="BK14" s="3" t="s">
        <v>870</v>
      </c>
      <c r="BL14" s="3">
        <v>12</v>
      </c>
      <c r="BM14" s="14"/>
      <c r="BN14" s="3">
        <v>1962</v>
      </c>
      <c r="BO14" s="14"/>
      <c r="BP14" s="3" t="s">
        <v>871</v>
      </c>
      <c r="BQ14" s="14"/>
      <c r="BR14" s="246" t="s">
        <v>872</v>
      </c>
      <c r="BS14" s="12"/>
      <c r="BT14" s="247"/>
      <c r="BU14" s="109" t="s">
        <v>873</v>
      </c>
      <c r="BV14" s="14"/>
      <c r="BW14" s="248" t="s">
        <v>874</v>
      </c>
      <c r="BX14" s="249" t="s">
        <v>875</v>
      </c>
      <c r="BY14" s="250" t="s">
        <v>876</v>
      </c>
      <c r="BZ14" s="251" t="s">
        <v>877</v>
      </c>
      <c r="CA14" s="252" t="s">
        <v>878</v>
      </c>
      <c r="CB14" s="253" t="s">
        <v>879</v>
      </c>
      <c r="CC14" s="254" t="s">
        <v>880</v>
      </c>
      <c r="CD14" s="255" t="s">
        <v>881</v>
      </c>
      <c r="CE14" s="256" t="s">
        <v>882</v>
      </c>
      <c r="CF14" s="16"/>
      <c r="DA14" s="86" t="s">
        <v>577</v>
      </c>
      <c r="DB14" s="86" t="s">
        <v>577</v>
      </c>
    </row>
    <row r="15" spans="1:106" ht="15.75" customHeight="1">
      <c r="A15" s="29"/>
      <c r="B15" s="12"/>
      <c r="C15" s="4">
        <v>1110</v>
      </c>
      <c r="D15" s="3" t="s">
        <v>307</v>
      </c>
      <c r="E15" s="13"/>
      <c r="F15" s="3" t="s">
        <v>341</v>
      </c>
      <c r="G15" s="14"/>
      <c r="H15" s="3" t="s">
        <v>1740</v>
      </c>
      <c r="I15" s="16"/>
      <c r="P15" s="12"/>
      <c r="Q15" s="5">
        <v>185</v>
      </c>
      <c r="R15" s="14"/>
      <c r="S15" s="3" t="s">
        <v>175</v>
      </c>
      <c r="T15" s="14"/>
      <c r="U15" s="3" t="s">
        <v>122</v>
      </c>
      <c r="V15" s="3" t="s">
        <v>123</v>
      </c>
      <c r="W15" s="14"/>
      <c r="X15" s="3" t="s">
        <v>94</v>
      </c>
      <c r="Y15" s="14"/>
      <c r="Z15" s="40" t="s">
        <v>214</v>
      </c>
      <c r="AA15" s="20">
        <v>11</v>
      </c>
      <c r="AB15" s="45">
        <v>1</v>
      </c>
      <c r="AC15" s="59" t="s">
        <v>226</v>
      </c>
      <c r="AD15" s="38">
        <v>13254</v>
      </c>
      <c r="AE15" s="33" t="s">
        <v>1771</v>
      </c>
      <c r="AG15" s="177"/>
      <c r="AI15" s="233"/>
      <c r="AR15" s="12"/>
      <c r="AS15" s="3" t="s">
        <v>883</v>
      </c>
      <c r="AT15" s="14"/>
      <c r="AU15" s="3" t="s">
        <v>884</v>
      </c>
      <c r="AV15" s="16"/>
      <c r="AY15" s="12"/>
      <c r="BC15" s="14"/>
      <c r="BD15" s="3">
        <v>14</v>
      </c>
      <c r="BE15" s="3" t="s">
        <v>885</v>
      </c>
      <c r="BF15" s="3" t="s">
        <v>886</v>
      </c>
      <c r="BG15" s="3"/>
      <c r="BH15" s="16"/>
      <c r="BI15" s="257"/>
      <c r="BJ15" s="12"/>
      <c r="BK15" s="3" t="s">
        <v>887</v>
      </c>
      <c r="BL15" s="3">
        <v>13</v>
      </c>
      <c r="BM15" s="14"/>
      <c r="BN15" s="3">
        <v>1963</v>
      </c>
      <c r="BO15" s="16"/>
      <c r="BP15" s="21"/>
      <c r="BQ15" s="14"/>
      <c r="BR15" s="258" t="s">
        <v>888</v>
      </c>
      <c r="BS15" s="12"/>
      <c r="BT15" s="259"/>
      <c r="BU15" s="109" t="s">
        <v>889</v>
      </c>
      <c r="BV15" s="14"/>
      <c r="BW15" s="260" t="s">
        <v>890</v>
      </c>
      <c r="BX15" s="261" t="s">
        <v>891</v>
      </c>
      <c r="BY15" s="262" t="s">
        <v>892</v>
      </c>
      <c r="BZ15" s="263" t="s">
        <v>893</v>
      </c>
      <c r="CA15" s="264" t="s">
        <v>894</v>
      </c>
      <c r="CB15" s="265" t="s">
        <v>895</v>
      </c>
      <c r="CC15" s="266" t="s">
        <v>896</v>
      </c>
      <c r="CD15" s="267" t="s">
        <v>897</v>
      </c>
      <c r="CE15" s="268" t="s">
        <v>898</v>
      </c>
      <c r="CF15" s="16"/>
      <c r="DA15" s="85" t="s">
        <v>577</v>
      </c>
      <c r="DB15" s="85" t="s">
        <v>577</v>
      </c>
    </row>
    <row r="16" spans="1:106" ht="15.75" customHeight="1">
      <c r="A16" s="29"/>
      <c r="B16" s="12"/>
      <c r="C16" s="4">
        <v>1110</v>
      </c>
      <c r="D16" s="3" t="s">
        <v>308</v>
      </c>
      <c r="E16" s="13"/>
      <c r="F16" s="3" t="s">
        <v>342</v>
      </c>
      <c r="G16" s="14"/>
      <c r="H16" s="3" t="s">
        <v>1741</v>
      </c>
      <c r="I16" s="16"/>
      <c r="P16" s="12"/>
      <c r="Q16" s="5">
        <v>190</v>
      </c>
      <c r="R16" s="14"/>
      <c r="S16" s="3" t="s">
        <v>176</v>
      </c>
      <c r="T16" s="14"/>
      <c r="U16" s="3" t="s">
        <v>124</v>
      </c>
      <c r="V16" s="3" t="s">
        <v>125</v>
      </c>
      <c r="W16" s="14"/>
      <c r="X16" s="3" t="s">
        <v>95</v>
      </c>
      <c r="Y16" s="14"/>
      <c r="Z16" s="40" t="s">
        <v>214</v>
      </c>
      <c r="AA16" s="20">
        <v>11</v>
      </c>
      <c r="AB16" s="45">
        <v>1</v>
      </c>
      <c r="AC16" s="59" t="s">
        <v>227</v>
      </c>
      <c r="AD16" s="38">
        <v>13255</v>
      </c>
      <c r="AE16" s="33" t="s">
        <v>1771</v>
      </c>
      <c r="AG16" s="177"/>
      <c r="AI16" s="233"/>
      <c r="AR16" s="12"/>
      <c r="AS16" s="3" t="s">
        <v>899</v>
      </c>
      <c r="AT16" s="14"/>
      <c r="AU16" s="3" t="s">
        <v>900</v>
      </c>
      <c r="AV16" s="16"/>
      <c r="AY16" s="12"/>
      <c r="BC16" s="14"/>
      <c r="BD16" s="3">
        <v>15</v>
      </c>
      <c r="BE16" s="3" t="s">
        <v>901</v>
      </c>
      <c r="BF16" s="3" t="s">
        <v>902</v>
      </c>
      <c r="BG16" s="3"/>
      <c r="BH16" s="16"/>
      <c r="BI16" s="257"/>
      <c r="BJ16" s="12"/>
      <c r="BK16" s="3" t="s">
        <v>903</v>
      </c>
      <c r="BL16" s="3">
        <v>14</v>
      </c>
      <c r="BM16" s="14"/>
      <c r="BN16" s="3">
        <v>1964</v>
      </c>
      <c r="BO16" s="16"/>
      <c r="BQ16" s="14"/>
      <c r="BR16" s="269" t="s">
        <v>904</v>
      </c>
      <c r="BS16" s="12"/>
      <c r="BT16" s="270"/>
      <c r="BU16" s="109" t="s">
        <v>905</v>
      </c>
      <c r="BV16" s="14"/>
      <c r="BW16" s="271" t="s">
        <v>906</v>
      </c>
      <c r="BX16" s="272" t="s">
        <v>907</v>
      </c>
      <c r="BY16" s="273" t="s">
        <v>908</v>
      </c>
      <c r="BZ16" s="274" t="s">
        <v>909</v>
      </c>
      <c r="CA16" s="275" t="s">
        <v>910</v>
      </c>
      <c r="CB16" s="276" t="s">
        <v>911</v>
      </c>
      <c r="CC16" s="277" t="s">
        <v>912</v>
      </c>
      <c r="CD16" s="278" t="s">
        <v>913</v>
      </c>
      <c r="CE16" s="279" t="s">
        <v>914</v>
      </c>
      <c r="CF16" s="16"/>
      <c r="DA16" s="85" t="s">
        <v>577</v>
      </c>
      <c r="DB16" s="85" t="s">
        <v>577</v>
      </c>
    </row>
    <row r="17" spans="1:106" ht="15.75" customHeight="1">
      <c r="A17" s="29"/>
      <c r="B17" s="12"/>
      <c r="C17" s="4">
        <v>1110</v>
      </c>
      <c r="D17" s="3" t="s">
        <v>309</v>
      </c>
      <c r="E17" s="13"/>
      <c r="F17" s="3" t="s">
        <v>343</v>
      </c>
      <c r="G17" s="14"/>
      <c r="H17" s="3" t="s">
        <v>1742</v>
      </c>
      <c r="I17" s="16"/>
      <c r="P17" s="12"/>
      <c r="Q17" s="5">
        <v>195</v>
      </c>
      <c r="R17" s="22"/>
      <c r="S17" s="3" t="s">
        <v>177</v>
      </c>
      <c r="T17" s="14"/>
      <c r="U17" s="3" t="s">
        <v>126</v>
      </c>
      <c r="V17" s="3" t="s">
        <v>127</v>
      </c>
      <c r="W17" s="22"/>
      <c r="X17" s="3" t="s">
        <v>96</v>
      </c>
      <c r="Y17" s="14"/>
      <c r="Z17" s="40" t="s">
        <v>214</v>
      </c>
      <c r="AA17" s="20">
        <v>11</v>
      </c>
      <c r="AB17" s="45">
        <v>1</v>
      </c>
      <c r="AC17" s="59" t="s">
        <v>228</v>
      </c>
      <c r="AD17" s="38">
        <v>13256</v>
      </c>
      <c r="AE17" s="33" t="s">
        <v>1771</v>
      </c>
      <c r="AG17" s="177"/>
      <c r="AI17" s="233"/>
      <c r="AR17" s="12"/>
      <c r="AS17" s="3" t="s">
        <v>915</v>
      </c>
      <c r="AT17" s="22"/>
      <c r="AU17" s="3" t="s">
        <v>916</v>
      </c>
      <c r="AV17" s="16"/>
      <c r="AY17" s="12"/>
      <c r="BC17" s="14"/>
      <c r="BD17" s="3">
        <v>16</v>
      </c>
      <c r="BE17" s="3" t="s">
        <v>917</v>
      </c>
      <c r="BF17" s="3" t="s">
        <v>918</v>
      </c>
      <c r="BG17" s="3"/>
      <c r="BH17" s="16"/>
      <c r="BI17" s="257"/>
      <c r="BJ17" s="12"/>
      <c r="BK17" s="3" t="s">
        <v>919</v>
      </c>
      <c r="BL17" s="3">
        <v>15</v>
      </c>
      <c r="BM17" s="14"/>
      <c r="BN17" s="3">
        <v>1965</v>
      </c>
      <c r="BO17" s="16"/>
      <c r="BQ17" s="14"/>
      <c r="BR17" s="280" t="s">
        <v>920</v>
      </c>
      <c r="BS17" s="12"/>
      <c r="BT17" s="281"/>
      <c r="BU17" s="109" t="s">
        <v>921</v>
      </c>
      <c r="BV17" s="14"/>
      <c r="BW17" s="282" t="s">
        <v>922</v>
      </c>
      <c r="BX17" s="283" t="s">
        <v>923</v>
      </c>
      <c r="BY17" s="284" t="s">
        <v>924</v>
      </c>
      <c r="BZ17" s="285" t="s">
        <v>925</v>
      </c>
      <c r="CA17" s="286" t="s">
        <v>926</v>
      </c>
      <c r="CB17" s="287" t="s">
        <v>927</v>
      </c>
      <c r="CC17" s="288" t="s">
        <v>928</v>
      </c>
      <c r="CD17" s="289" t="s">
        <v>929</v>
      </c>
      <c r="CE17" s="290" t="s">
        <v>930</v>
      </c>
      <c r="CF17" s="16"/>
      <c r="DA17" s="85" t="s">
        <v>577</v>
      </c>
      <c r="DB17" s="85" t="s">
        <v>577</v>
      </c>
    </row>
    <row r="18" spans="1:106" ht="15.75" customHeight="1">
      <c r="A18" s="29"/>
      <c r="B18" s="12"/>
      <c r="C18" s="4">
        <v>1110</v>
      </c>
      <c r="D18" s="3" t="s">
        <v>310</v>
      </c>
      <c r="E18" s="13"/>
      <c r="F18" s="3" t="s">
        <v>344</v>
      </c>
      <c r="G18" s="14"/>
      <c r="H18" s="3" t="s">
        <v>1743</v>
      </c>
      <c r="I18" s="16"/>
      <c r="P18" s="12"/>
      <c r="Q18" s="5">
        <v>200</v>
      </c>
      <c r="R18" s="14"/>
      <c r="S18" s="3" t="s">
        <v>178</v>
      </c>
      <c r="T18" s="14"/>
      <c r="U18" s="3" t="s">
        <v>128</v>
      </c>
      <c r="V18" s="3" t="s">
        <v>129</v>
      </c>
      <c r="W18" s="14"/>
      <c r="X18" s="3" t="s">
        <v>97</v>
      </c>
      <c r="Y18" s="14"/>
      <c r="Z18" s="40" t="s">
        <v>214</v>
      </c>
      <c r="AA18" s="20">
        <v>11</v>
      </c>
      <c r="AB18" s="45">
        <v>1</v>
      </c>
      <c r="AC18" s="59" t="s">
        <v>229</v>
      </c>
      <c r="AD18" s="38">
        <v>38877</v>
      </c>
      <c r="AE18" s="33" t="s">
        <v>1771</v>
      </c>
      <c r="AG18" s="177"/>
      <c r="AI18" s="233"/>
      <c r="AR18" s="12"/>
      <c r="AS18" s="3" t="s">
        <v>931</v>
      </c>
      <c r="AT18" s="14"/>
      <c r="AU18" s="3" t="s">
        <v>932</v>
      </c>
      <c r="AV18" s="16"/>
      <c r="AY18" s="12"/>
      <c r="BC18" s="14"/>
      <c r="BD18" s="3">
        <v>17</v>
      </c>
      <c r="BE18" s="3" t="s">
        <v>933</v>
      </c>
      <c r="BF18" s="3" t="s">
        <v>934</v>
      </c>
      <c r="BG18" s="3"/>
      <c r="BH18" s="16"/>
      <c r="BI18" s="257"/>
      <c r="BJ18" s="12"/>
      <c r="BK18" s="3" t="s">
        <v>935</v>
      </c>
      <c r="BL18" s="3">
        <v>16</v>
      </c>
      <c r="BM18" s="14"/>
      <c r="BN18" s="3">
        <v>1966</v>
      </c>
      <c r="BO18" s="16"/>
      <c r="BQ18" s="14"/>
      <c r="BR18" s="291" t="s">
        <v>936</v>
      </c>
      <c r="BS18" s="12"/>
      <c r="BT18" s="292"/>
      <c r="BU18" s="109" t="s">
        <v>937</v>
      </c>
      <c r="BV18" s="14"/>
      <c r="BW18" s="293" t="s">
        <v>938</v>
      </c>
      <c r="BX18" s="294" t="s">
        <v>939</v>
      </c>
      <c r="BY18" s="295" t="s">
        <v>940</v>
      </c>
      <c r="BZ18" s="296" t="s">
        <v>941</v>
      </c>
      <c r="CA18" s="297" t="s">
        <v>942</v>
      </c>
      <c r="CB18" s="298" t="s">
        <v>943</v>
      </c>
      <c r="CC18" s="299" t="s">
        <v>944</v>
      </c>
      <c r="CD18" s="300" t="s">
        <v>945</v>
      </c>
      <c r="CE18" s="301" t="s">
        <v>946</v>
      </c>
      <c r="CF18" s="16"/>
    </row>
    <row r="19" spans="1:106" ht="15.75" customHeight="1">
      <c r="A19" s="29"/>
      <c r="B19" s="12"/>
      <c r="C19" s="4">
        <v>1110</v>
      </c>
      <c r="D19" s="3" t="s">
        <v>311</v>
      </c>
      <c r="E19" s="13"/>
      <c r="F19" s="3" t="s">
        <v>345</v>
      </c>
      <c r="G19" s="14"/>
      <c r="H19" s="3" t="s">
        <v>1744</v>
      </c>
      <c r="I19" s="16"/>
      <c r="P19" s="12"/>
      <c r="Q19" s="5">
        <v>215</v>
      </c>
      <c r="R19" s="14"/>
      <c r="S19" s="3" t="s">
        <v>179</v>
      </c>
      <c r="T19" s="14"/>
      <c r="U19" s="3" t="s">
        <v>130</v>
      </c>
      <c r="V19" s="3" t="s">
        <v>131</v>
      </c>
      <c r="W19" s="14"/>
      <c r="X19" s="3" t="s">
        <v>98</v>
      </c>
      <c r="Y19" s="14"/>
      <c r="Z19" s="40" t="s">
        <v>214</v>
      </c>
      <c r="AA19" s="20">
        <v>11</v>
      </c>
      <c r="AB19" s="45">
        <v>1</v>
      </c>
      <c r="AC19" s="59" t="s">
        <v>230</v>
      </c>
      <c r="AD19" s="38">
        <v>13886</v>
      </c>
      <c r="AE19" s="33" t="s">
        <v>1771</v>
      </c>
      <c r="AG19" s="177"/>
      <c r="AI19" s="233"/>
      <c r="AR19" s="12"/>
      <c r="AS19" s="3" t="s">
        <v>947</v>
      </c>
      <c r="AT19" s="14"/>
      <c r="AU19" s="3" t="s">
        <v>948</v>
      </c>
      <c r="AV19" s="16"/>
      <c r="AY19" s="12"/>
      <c r="BC19" s="14"/>
      <c r="BD19" s="3">
        <v>18</v>
      </c>
      <c r="BE19" s="3" t="s">
        <v>949</v>
      </c>
      <c r="BF19" s="3" t="s">
        <v>950</v>
      </c>
      <c r="BG19" s="3"/>
      <c r="BH19" s="16"/>
      <c r="BI19" s="257"/>
      <c r="BJ19" s="12"/>
      <c r="BK19" s="3" t="s">
        <v>951</v>
      </c>
      <c r="BL19" s="3">
        <v>17</v>
      </c>
      <c r="BM19" s="14"/>
      <c r="BN19" s="3">
        <v>1967</v>
      </c>
      <c r="BO19" s="16"/>
      <c r="BQ19" s="14"/>
      <c r="BR19" s="302" t="s">
        <v>952</v>
      </c>
      <c r="BS19" s="12"/>
      <c r="BT19" s="303"/>
      <c r="BU19" s="109" t="s">
        <v>953</v>
      </c>
      <c r="BV19" s="14"/>
      <c r="BW19" s="304" t="s">
        <v>954</v>
      </c>
      <c r="BX19" s="305" t="s">
        <v>955</v>
      </c>
      <c r="BY19" s="306" t="s">
        <v>956</v>
      </c>
      <c r="BZ19" s="307" t="s">
        <v>957</v>
      </c>
      <c r="CA19" s="308" t="s">
        <v>958</v>
      </c>
      <c r="CB19" s="309" t="s">
        <v>959</v>
      </c>
      <c r="CC19" s="310" t="s">
        <v>960</v>
      </c>
      <c r="CD19" s="311" t="s">
        <v>961</v>
      </c>
      <c r="CE19" s="312" t="s">
        <v>962</v>
      </c>
      <c r="CF19" s="16"/>
    </row>
    <row r="20" spans="1:106" ht="15.75" customHeight="1">
      <c r="A20" s="29"/>
      <c r="B20" s="12"/>
      <c r="C20" s="4">
        <v>1120</v>
      </c>
      <c r="D20" s="3" t="s">
        <v>312</v>
      </c>
      <c r="E20" s="13"/>
      <c r="F20" s="3" t="s">
        <v>346</v>
      </c>
      <c r="G20" s="14"/>
      <c r="H20" s="3" t="s">
        <v>1745</v>
      </c>
      <c r="I20" s="16"/>
      <c r="P20" s="12"/>
      <c r="Q20" s="5">
        <v>230</v>
      </c>
      <c r="R20" s="14"/>
      <c r="S20" s="3" t="s">
        <v>180</v>
      </c>
      <c r="T20" s="14"/>
      <c r="U20" s="3" t="s">
        <v>132</v>
      </c>
      <c r="V20" s="3" t="s">
        <v>133</v>
      </c>
      <c r="W20" s="16"/>
      <c r="X20" s="21"/>
      <c r="Y20" s="12"/>
      <c r="Z20" s="40" t="s">
        <v>214</v>
      </c>
      <c r="AA20" s="20">
        <v>11</v>
      </c>
      <c r="AB20" s="45">
        <v>1</v>
      </c>
      <c r="AC20" s="59" t="s">
        <v>231</v>
      </c>
      <c r="AD20" s="38">
        <v>13887</v>
      </c>
      <c r="AE20" s="33" t="s">
        <v>1771</v>
      </c>
      <c r="AG20" s="177"/>
      <c r="AI20" s="233"/>
      <c r="AR20" s="12"/>
      <c r="AS20" s="3" t="s">
        <v>963</v>
      </c>
      <c r="AT20" s="14"/>
      <c r="AU20" s="3" t="s">
        <v>964</v>
      </c>
      <c r="AV20" s="16"/>
      <c r="AY20" s="12"/>
      <c r="BC20" s="14"/>
      <c r="BD20" s="3">
        <v>19</v>
      </c>
      <c r="BE20" s="3" t="s">
        <v>965</v>
      </c>
      <c r="BF20" s="3" t="s">
        <v>966</v>
      </c>
      <c r="BG20" s="3"/>
      <c r="BH20" s="16"/>
      <c r="BI20" s="257"/>
      <c r="BJ20" s="12"/>
      <c r="BK20" s="3" t="s">
        <v>967</v>
      </c>
      <c r="BL20" s="3">
        <v>18</v>
      </c>
      <c r="BM20" s="14"/>
      <c r="BN20" s="3">
        <v>1968</v>
      </c>
      <c r="BO20" s="16"/>
      <c r="BQ20" s="14"/>
      <c r="BR20" s="313" t="s">
        <v>968</v>
      </c>
      <c r="BS20" s="12"/>
      <c r="BT20" s="314"/>
      <c r="BU20" s="109" t="s">
        <v>969</v>
      </c>
      <c r="BV20" s="14"/>
      <c r="BW20" s="315" t="s">
        <v>970</v>
      </c>
      <c r="BX20" s="316" t="s">
        <v>971</v>
      </c>
      <c r="BY20" s="317" t="s">
        <v>972</v>
      </c>
      <c r="BZ20" s="318" t="s">
        <v>973</v>
      </c>
      <c r="CA20" s="319" t="s">
        <v>974</v>
      </c>
      <c r="CB20" s="320" t="s">
        <v>975</v>
      </c>
      <c r="CC20" s="321" t="s">
        <v>976</v>
      </c>
      <c r="CD20" s="322" t="s">
        <v>977</v>
      </c>
      <c r="CE20" s="323" t="s">
        <v>978</v>
      </c>
      <c r="CF20" s="16"/>
    </row>
    <row r="21" spans="1:106" ht="15.75" customHeight="1">
      <c r="B21" s="12"/>
      <c r="C21" s="4">
        <v>1120</v>
      </c>
      <c r="D21" s="3" t="s">
        <v>979</v>
      </c>
      <c r="E21" s="13"/>
      <c r="F21" s="3" t="s">
        <v>980</v>
      </c>
      <c r="G21" s="14"/>
      <c r="H21" s="3" t="s">
        <v>1746</v>
      </c>
      <c r="I21" s="16"/>
      <c r="P21" s="12"/>
      <c r="Q21" s="5">
        <v>245</v>
      </c>
      <c r="R21" s="14"/>
      <c r="S21" s="3" t="s">
        <v>981</v>
      </c>
      <c r="T21" s="14"/>
      <c r="U21" s="3" t="s">
        <v>982</v>
      </c>
      <c r="V21" s="3" t="s">
        <v>983</v>
      </c>
      <c r="W21" s="16"/>
      <c r="Y21" s="12"/>
      <c r="Z21" s="40" t="s">
        <v>214</v>
      </c>
      <c r="AA21" s="20">
        <v>11</v>
      </c>
      <c r="AB21" s="45">
        <v>1</v>
      </c>
      <c r="AC21" s="59" t="s">
        <v>984</v>
      </c>
      <c r="AD21" s="38">
        <v>17055</v>
      </c>
      <c r="AE21" s="33" t="s">
        <v>1771</v>
      </c>
      <c r="AG21" s="177"/>
      <c r="AI21" s="233"/>
      <c r="AR21" s="12"/>
      <c r="AS21" s="3" t="s">
        <v>985</v>
      </c>
      <c r="AT21" s="14"/>
      <c r="AU21" s="3" t="s">
        <v>986</v>
      </c>
      <c r="AV21" s="16"/>
      <c r="AY21" s="12"/>
      <c r="BC21" s="14"/>
      <c r="BD21" s="3">
        <v>20</v>
      </c>
      <c r="BE21" s="3" t="s">
        <v>987</v>
      </c>
      <c r="BF21" s="3"/>
      <c r="BG21" s="3"/>
      <c r="BH21" s="16"/>
      <c r="BI21" s="257"/>
      <c r="BJ21" s="12"/>
      <c r="BK21" s="3" t="s">
        <v>988</v>
      </c>
      <c r="BL21" s="3">
        <v>19</v>
      </c>
      <c r="BM21" s="14"/>
      <c r="BN21" s="3">
        <v>1969</v>
      </c>
      <c r="BO21" s="16"/>
      <c r="BQ21" s="14"/>
      <c r="BR21" s="324" t="s">
        <v>989</v>
      </c>
      <c r="BS21" s="12"/>
      <c r="BT21" s="325"/>
      <c r="BU21" s="109" t="s">
        <v>990</v>
      </c>
      <c r="BV21" s="14"/>
      <c r="BW21" s="326" t="s">
        <v>991</v>
      </c>
      <c r="BX21" s="327" t="s">
        <v>992</v>
      </c>
      <c r="BY21" s="328" t="s">
        <v>993</v>
      </c>
      <c r="BZ21" s="329" t="s">
        <v>994</v>
      </c>
      <c r="CA21" s="330" t="s">
        <v>995</v>
      </c>
      <c r="CB21" s="331" t="s">
        <v>996</v>
      </c>
      <c r="CC21" s="332" t="s">
        <v>997</v>
      </c>
      <c r="CD21" s="333" t="s">
        <v>998</v>
      </c>
      <c r="CE21" s="334" t="s">
        <v>999</v>
      </c>
      <c r="CF21" s="16"/>
    </row>
    <row r="22" spans="1:106" ht="15.75" customHeight="1">
      <c r="B22" s="12"/>
      <c r="C22" s="4">
        <v>1120</v>
      </c>
      <c r="D22" s="3" t="s">
        <v>1000</v>
      </c>
      <c r="E22" s="13"/>
      <c r="F22" s="3" t="s">
        <v>1001</v>
      </c>
      <c r="G22" s="14"/>
      <c r="H22" s="3" t="s">
        <v>1747</v>
      </c>
      <c r="I22" s="16"/>
      <c r="P22" s="12"/>
      <c r="Q22" s="5">
        <v>260</v>
      </c>
      <c r="R22" s="14"/>
      <c r="S22" s="3" t="s">
        <v>1002</v>
      </c>
      <c r="T22" s="14"/>
      <c r="U22" s="3" t="s">
        <v>1003</v>
      </c>
      <c r="V22" s="3" t="s">
        <v>1004</v>
      </c>
      <c r="W22" s="16"/>
      <c r="Y22" s="12"/>
      <c r="Z22" s="40" t="s">
        <v>214</v>
      </c>
      <c r="AA22" s="20">
        <v>11</v>
      </c>
      <c r="AB22" s="45">
        <v>1</v>
      </c>
      <c r="AC22" s="59" t="s">
        <v>1005</v>
      </c>
      <c r="AD22" s="38">
        <v>38876</v>
      </c>
      <c r="AE22" s="33" t="s">
        <v>1771</v>
      </c>
      <c r="AG22" s="177"/>
      <c r="AI22" s="233"/>
      <c r="AR22" s="12"/>
      <c r="AS22" s="3" t="s">
        <v>1006</v>
      </c>
      <c r="AT22" s="14"/>
      <c r="AU22" s="3" t="s">
        <v>1007</v>
      </c>
      <c r="AV22" s="16"/>
      <c r="AY22" s="12"/>
      <c r="BC22" s="14"/>
      <c r="BD22" s="3">
        <v>21</v>
      </c>
      <c r="BE22" s="3" t="s">
        <v>1008</v>
      </c>
      <c r="BF22" s="3" t="s">
        <v>1009</v>
      </c>
      <c r="BG22" s="3"/>
      <c r="BH22" s="16"/>
      <c r="BI22" s="257"/>
      <c r="BJ22" s="12"/>
      <c r="BK22" s="3" t="s">
        <v>1010</v>
      </c>
      <c r="BL22" s="3">
        <v>20</v>
      </c>
      <c r="BM22" s="14"/>
      <c r="BN22" s="3">
        <v>1970</v>
      </c>
      <c r="BO22" s="16"/>
      <c r="BQ22" s="14"/>
      <c r="BR22" s="335" t="s">
        <v>1011</v>
      </c>
      <c r="BS22" s="12"/>
      <c r="BT22" s="336"/>
      <c r="BU22" s="109" t="s">
        <v>1012</v>
      </c>
      <c r="BV22" s="14"/>
      <c r="BW22" s="337" t="s">
        <v>1013</v>
      </c>
      <c r="BX22" s="338" t="s">
        <v>1014</v>
      </c>
      <c r="BY22" s="339" t="s">
        <v>1015</v>
      </c>
      <c r="BZ22" s="340" t="s">
        <v>1016</v>
      </c>
      <c r="CA22" s="341" t="s">
        <v>1017</v>
      </c>
      <c r="CB22" s="342" t="s">
        <v>1018</v>
      </c>
      <c r="CC22" s="343" t="s">
        <v>1019</v>
      </c>
      <c r="CD22" s="344" t="s">
        <v>1020</v>
      </c>
      <c r="CE22" s="345" t="s">
        <v>1021</v>
      </c>
      <c r="CF22" s="16"/>
    </row>
    <row r="23" spans="1:106" ht="15.75" customHeight="1">
      <c r="B23" s="12"/>
      <c r="C23" s="4">
        <v>1120</v>
      </c>
      <c r="D23" s="3" t="s">
        <v>1022</v>
      </c>
      <c r="E23" s="13"/>
      <c r="F23" s="3" t="s">
        <v>1023</v>
      </c>
      <c r="G23" s="14"/>
      <c r="H23" s="3" t="s">
        <v>1748</v>
      </c>
      <c r="I23" s="16"/>
      <c r="P23" s="12"/>
      <c r="Q23" s="5">
        <v>280</v>
      </c>
      <c r="R23" s="14"/>
      <c r="S23" s="3" t="s">
        <v>1024</v>
      </c>
      <c r="T23" s="14"/>
      <c r="U23" s="3" t="s">
        <v>1025</v>
      </c>
      <c r="V23" s="3" t="s">
        <v>1026</v>
      </c>
      <c r="W23" s="16"/>
      <c r="Y23" s="12"/>
      <c r="Z23" s="40" t="s">
        <v>214</v>
      </c>
      <c r="AA23" s="20">
        <v>11</v>
      </c>
      <c r="AB23" s="45">
        <v>1</v>
      </c>
      <c r="AC23" s="59" t="s">
        <v>1027</v>
      </c>
      <c r="AD23" s="38">
        <v>17751</v>
      </c>
      <c r="AE23" s="33" t="s">
        <v>1771</v>
      </c>
      <c r="AG23" s="177"/>
      <c r="AI23" s="233"/>
      <c r="AR23" s="12"/>
      <c r="AS23" s="3" t="s">
        <v>1028</v>
      </c>
      <c r="AT23" s="14"/>
      <c r="AU23" s="3" t="s">
        <v>1029</v>
      </c>
      <c r="AV23" s="16"/>
      <c r="AY23" s="12"/>
      <c r="BC23" s="14"/>
      <c r="BD23" s="3">
        <v>22</v>
      </c>
      <c r="BE23" s="3" t="s">
        <v>1030</v>
      </c>
      <c r="BF23" s="3" t="s">
        <v>1031</v>
      </c>
      <c r="BG23" s="3"/>
      <c r="BH23" s="16"/>
      <c r="BI23" s="257"/>
      <c r="BJ23" s="12"/>
      <c r="BK23" s="3" t="s">
        <v>1032</v>
      </c>
      <c r="BL23" s="3">
        <v>21</v>
      </c>
      <c r="BM23" s="14"/>
      <c r="BN23" s="3">
        <v>1971</v>
      </c>
      <c r="BO23" s="16"/>
      <c r="BQ23" s="14"/>
      <c r="BR23" s="346" t="s">
        <v>1033</v>
      </c>
      <c r="BS23" s="12"/>
      <c r="BT23" s="347"/>
      <c r="BU23" s="109" t="s">
        <v>1034</v>
      </c>
      <c r="BV23" s="14"/>
      <c r="BW23" s="348" t="s">
        <v>1035</v>
      </c>
      <c r="BX23" s="349" t="s">
        <v>1036</v>
      </c>
      <c r="BY23" s="350" t="s">
        <v>1037</v>
      </c>
      <c r="BZ23" s="351" t="s">
        <v>1038</v>
      </c>
      <c r="CA23" s="352" t="s">
        <v>1039</v>
      </c>
      <c r="CB23" s="353" t="s">
        <v>1040</v>
      </c>
      <c r="CC23" s="354" t="s">
        <v>1041</v>
      </c>
      <c r="CD23" s="355" t="s">
        <v>1042</v>
      </c>
      <c r="CE23" s="356" t="s">
        <v>1043</v>
      </c>
      <c r="CF23" s="16"/>
    </row>
    <row r="24" spans="1:106" ht="15.75" customHeight="1">
      <c r="B24" s="12"/>
      <c r="C24" s="4">
        <v>1120</v>
      </c>
      <c r="D24" s="3" t="s">
        <v>1044</v>
      </c>
      <c r="E24" s="13"/>
      <c r="F24" s="3" t="s">
        <v>1045</v>
      </c>
      <c r="G24" s="14"/>
      <c r="H24" s="3" t="s">
        <v>1749</v>
      </c>
      <c r="I24" s="16"/>
      <c r="P24" s="12"/>
      <c r="Q24" s="5">
        <v>300</v>
      </c>
      <c r="R24" s="14"/>
      <c r="S24" s="3" t="s">
        <v>1046</v>
      </c>
      <c r="T24" s="14"/>
      <c r="U24" s="3" t="s">
        <v>1047</v>
      </c>
      <c r="V24" s="3" t="s">
        <v>1048</v>
      </c>
      <c r="W24" s="16"/>
      <c r="Y24" s="12"/>
      <c r="Z24" s="40" t="s">
        <v>214</v>
      </c>
      <c r="AA24" s="20">
        <v>11</v>
      </c>
      <c r="AB24" s="45">
        <v>1</v>
      </c>
      <c r="AC24" s="59" t="s">
        <v>1049</v>
      </c>
      <c r="AD24" s="38">
        <v>20404</v>
      </c>
      <c r="AE24" s="33" t="s">
        <v>1771</v>
      </c>
      <c r="AG24" s="177"/>
      <c r="AI24" s="233"/>
      <c r="AR24" s="12"/>
      <c r="AS24" s="3" t="s">
        <v>1050</v>
      </c>
      <c r="AT24" s="14"/>
      <c r="AU24" s="3" t="s">
        <v>1051</v>
      </c>
      <c r="AV24" s="16"/>
      <c r="AY24" s="12"/>
      <c r="BC24" s="14"/>
      <c r="BD24" s="3">
        <v>23</v>
      </c>
      <c r="BE24" s="3" t="s">
        <v>1052</v>
      </c>
      <c r="BF24" s="3" t="s">
        <v>1053</v>
      </c>
      <c r="BG24" s="3"/>
      <c r="BH24" s="16"/>
      <c r="BI24" s="257"/>
      <c r="BJ24" s="12"/>
      <c r="BK24" s="3" t="s">
        <v>1054</v>
      </c>
      <c r="BL24" s="3">
        <v>22</v>
      </c>
      <c r="BM24" s="14"/>
      <c r="BN24" s="3">
        <v>1972</v>
      </c>
      <c r="BO24" s="16"/>
      <c r="BQ24" s="14"/>
      <c r="BR24" s="357" t="s">
        <v>1055</v>
      </c>
      <c r="BS24" s="12"/>
      <c r="BT24" s="358"/>
      <c r="BU24" s="109" t="s">
        <v>1056</v>
      </c>
      <c r="BV24" s="14"/>
      <c r="BW24" s="359" t="s">
        <v>1057</v>
      </c>
      <c r="BX24" s="360" t="s">
        <v>1058</v>
      </c>
      <c r="BY24" s="361" t="s">
        <v>1059</v>
      </c>
      <c r="BZ24" s="362" t="s">
        <v>1060</v>
      </c>
      <c r="CA24" s="363" t="s">
        <v>1061</v>
      </c>
      <c r="CB24" s="364" t="s">
        <v>1062</v>
      </c>
      <c r="CC24" s="365" t="s">
        <v>1063</v>
      </c>
      <c r="CD24" s="366" t="s">
        <v>1064</v>
      </c>
      <c r="CE24" s="367" t="s">
        <v>1065</v>
      </c>
      <c r="CF24" s="16"/>
    </row>
    <row r="25" spans="1:106" ht="15.75" customHeight="1">
      <c r="B25" s="12"/>
      <c r="C25" s="4">
        <v>1120</v>
      </c>
      <c r="D25" s="3" t="s">
        <v>1066</v>
      </c>
      <c r="E25" s="13"/>
      <c r="F25" s="3" t="s">
        <v>1067</v>
      </c>
      <c r="G25" s="14"/>
      <c r="H25" s="3" t="s">
        <v>1750</v>
      </c>
      <c r="I25" s="16"/>
      <c r="P25" s="12"/>
      <c r="Q25" s="5">
        <v>320</v>
      </c>
      <c r="R25" s="14"/>
      <c r="S25" s="3" t="s">
        <v>1068</v>
      </c>
      <c r="T25" s="14"/>
      <c r="U25" s="3" t="s">
        <v>1069</v>
      </c>
      <c r="V25" s="3" t="s">
        <v>1070</v>
      </c>
      <c r="W25" s="16"/>
      <c r="Y25" s="12"/>
      <c r="Z25" s="40" t="s">
        <v>214</v>
      </c>
      <c r="AA25" s="20">
        <v>11</v>
      </c>
      <c r="AB25" s="45">
        <v>1</v>
      </c>
      <c r="AC25" s="59" t="s">
        <v>1071</v>
      </c>
      <c r="AD25" s="38">
        <v>20405</v>
      </c>
      <c r="AE25" s="33" t="s">
        <v>1771</v>
      </c>
      <c r="AG25" s="177"/>
      <c r="AI25" s="233"/>
      <c r="AR25" s="12"/>
      <c r="AS25" s="3" t="s">
        <v>1072</v>
      </c>
      <c r="AT25" s="14"/>
      <c r="AU25" s="3" t="s">
        <v>1073</v>
      </c>
      <c r="AV25" s="16"/>
      <c r="AY25" s="12"/>
      <c r="BC25" s="14"/>
      <c r="BD25" s="3">
        <v>24</v>
      </c>
      <c r="BE25" s="3" t="s">
        <v>1074</v>
      </c>
      <c r="BF25" s="3" t="s">
        <v>1075</v>
      </c>
      <c r="BG25" s="3"/>
      <c r="BH25" s="16"/>
      <c r="BI25" s="257"/>
      <c r="BJ25" s="12"/>
      <c r="BK25" s="3" t="s">
        <v>1076</v>
      </c>
      <c r="BL25" s="3">
        <v>23</v>
      </c>
      <c r="BM25" s="14"/>
      <c r="BN25" s="3">
        <v>1973</v>
      </c>
      <c r="BO25" s="16"/>
      <c r="BQ25" s="14"/>
      <c r="BR25" s="368" t="s">
        <v>1077</v>
      </c>
      <c r="BS25" s="12"/>
      <c r="BT25" s="369"/>
      <c r="BU25" s="109" t="s">
        <v>1078</v>
      </c>
      <c r="BV25" s="14"/>
      <c r="BW25" s="370" t="s">
        <v>1079</v>
      </c>
      <c r="BX25" s="371" t="s">
        <v>1080</v>
      </c>
      <c r="BY25" s="372" t="s">
        <v>1081</v>
      </c>
      <c r="BZ25" s="373" t="s">
        <v>1082</v>
      </c>
      <c r="CA25" s="374" t="s">
        <v>1083</v>
      </c>
      <c r="CB25" s="375" t="s">
        <v>1084</v>
      </c>
      <c r="CC25" s="376" t="s">
        <v>1085</v>
      </c>
      <c r="CD25" s="377" t="s">
        <v>1086</v>
      </c>
      <c r="CE25" s="378" t="s">
        <v>1087</v>
      </c>
      <c r="CF25" s="16"/>
    </row>
    <row r="26" spans="1:106" ht="15.75" customHeight="1">
      <c r="B26" s="12"/>
      <c r="C26" s="4">
        <v>1120</v>
      </c>
      <c r="D26" s="3" t="s">
        <v>1088</v>
      </c>
      <c r="E26" s="13"/>
      <c r="F26" s="3" t="s">
        <v>1089</v>
      </c>
      <c r="G26" s="14"/>
      <c r="H26" s="3" t="s">
        <v>1751</v>
      </c>
      <c r="I26" s="16"/>
      <c r="P26" s="12"/>
      <c r="Q26" s="5">
        <v>340</v>
      </c>
      <c r="R26" s="14"/>
      <c r="S26" s="3" t="s">
        <v>1090</v>
      </c>
      <c r="T26" s="14"/>
      <c r="U26" s="3" t="s">
        <v>1091</v>
      </c>
      <c r="V26" s="3" t="s">
        <v>1092</v>
      </c>
      <c r="W26" s="16"/>
      <c r="Y26" s="12"/>
      <c r="Z26" s="18" t="s">
        <v>214</v>
      </c>
      <c r="AA26" s="18">
        <v>12</v>
      </c>
      <c r="AB26" s="43"/>
      <c r="AC26" s="57" t="s">
        <v>1093</v>
      </c>
      <c r="AD26" s="379"/>
      <c r="AE26" s="380" t="s">
        <v>1772</v>
      </c>
      <c r="AG26" s="177"/>
      <c r="AI26" s="233"/>
      <c r="AR26" s="12"/>
      <c r="AS26" s="3" t="s">
        <v>1094</v>
      </c>
      <c r="AT26" s="14"/>
      <c r="AU26" s="3" t="s">
        <v>1095</v>
      </c>
      <c r="AV26" s="16"/>
      <c r="AY26" s="12"/>
      <c r="BC26" s="14"/>
      <c r="BD26" s="3">
        <v>25</v>
      </c>
      <c r="BE26" s="3" t="s">
        <v>1096</v>
      </c>
      <c r="BF26" s="3" t="s">
        <v>1097</v>
      </c>
      <c r="BG26" s="3"/>
      <c r="BH26" s="16"/>
      <c r="BI26" s="257"/>
      <c r="BJ26" s="12"/>
      <c r="BK26" s="3" t="s">
        <v>1098</v>
      </c>
      <c r="BL26" s="3">
        <v>24</v>
      </c>
      <c r="BM26" s="14"/>
      <c r="BN26" s="3">
        <v>1974</v>
      </c>
      <c r="BO26" s="16"/>
      <c r="BQ26" s="14"/>
      <c r="BR26" s="381" t="s">
        <v>1099</v>
      </c>
      <c r="BS26" s="12"/>
      <c r="BT26" s="382"/>
      <c r="BU26" s="109" t="s">
        <v>1100</v>
      </c>
      <c r="BV26" s="14"/>
      <c r="BW26" s="383" t="s">
        <v>1101</v>
      </c>
      <c r="BX26" s="384" t="s">
        <v>1102</v>
      </c>
      <c r="BY26" s="385" t="s">
        <v>1103</v>
      </c>
      <c r="BZ26" s="386" t="s">
        <v>1104</v>
      </c>
      <c r="CA26" s="387" t="s">
        <v>1105</v>
      </c>
      <c r="CB26" s="388" t="s">
        <v>1106</v>
      </c>
      <c r="CC26" s="389" t="s">
        <v>1107</v>
      </c>
      <c r="CD26" s="390" t="s">
        <v>1108</v>
      </c>
      <c r="CE26" s="391" t="s">
        <v>1109</v>
      </c>
      <c r="CF26" s="16"/>
    </row>
    <row r="27" spans="1:106" ht="15.75" customHeight="1">
      <c r="B27" s="12"/>
      <c r="C27" s="4">
        <v>1120</v>
      </c>
      <c r="D27" s="3" t="s">
        <v>1110</v>
      </c>
      <c r="E27" s="13"/>
      <c r="F27" s="3" t="s">
        <v>1111</v>
      </c>
      <c r="G27" s="14"/>
      <c r="H27" s="3" t="s">
        <v>1752</v>
      </c>
      <c r="I27" s="16"/>
      <c r="P27" s="12"/>
      <c r="Q27" s="5">
        <v>350</v>
      </c>
      <c r="R27" s="14"/>
      <c r="S27" s="3" t="s">
        <v>1112</v>
      </c>
      <c r="T27" s="14"/>
      <c r="U27" s="3" t="s">
        <v>1113</v>
      </c>
      <c r="V27" s="3" t="s">
        <v>1114</v>
      </c>
      <c r="W27" s="16"/>
      <c r="Y27" s="12"/>
      <c r="Z27" s="19" t="s">
        <v>214</v>
      </c>
      <c r="AA27" s="19">
        <v>12</v>
      </c>
      <c r="AB27" s="44">
        <v>1</v>
      </c>
      <c r="AC27" s="58" t="s">
        <v>1115</v>
      </c>
      <c r="AD27" s="392"/>
      <c r="AE27" s="32" t="s">
        <v>1773</v>
      </c>
      <c r="AG27" s="177"/>
      <c r="AI27" s="233"/>
      <c r="AR27" s="12"/>
      <c r="AS27" s="3" t="s">
        <v>1116</v>
      </c>
      <c r="AT27" s="14"/>
      <c r="AU27" s="3" t="s">
        <v>1117</v>
      </c>
      <c r="AV27" s="16"/>
      <c r="AY27" s="12"/>
      <c r="BC27" s="14"/>
      <c r="BD27" s="3">
        <v>26</v>
      </c>
      <c r="BE27" s="3" t="s">
        <v>1118</v>
      </c>
      <c r="BF27" s="3" t="s">
        <v>1119</v>
      </c>
      <c r="BG27" s="3"/>
      <c r="BH27" s="16"/>
      <c r="BI27" s="257"/>
      <c r="BJ27" s="12"/>
      <c r="BK27" s="3" t="s">
        <v>1120</v>
      </c>
      <c r="BL27" s="3">
        <v>25</v>
      </c>
      <c r="BM27" s="14"/>
      <c r="BN27" s="3">
        <v>1975</v>
      </c>
      <c r="BO27" s="16"/>
      <c r="BQ27" s="14"/>
      <c r="BR27" s="381" t="s">
        <v>1121</v>
      </c>
      <c r="BS27" s="12"/>
      <c r="BT27" s="393"/>
      <c r="BU27" s="109" t="s">
        <v>1122</v>
      </c>
      <c r="BV27" s="14"/>
      <c r="BW27" s="394" t="s">
        <v>1123</v>
      </c>
      <c r="BX27" s="395" t="s">
        <v>1124</v>
      </c>
      <c r="BY27" s="396" t="s">
        <v>1125</v>
      </c>
      <c r="BZ27" s="397" t="s">
        <v>1126</v>
      </c>
      <c r="CA27" s="398" t="s">
        <v>1127</v>
      </c>
      <c r="CB27" s="399" t="s">
        <v>1128</v>
      </c>
      <c r="CC27" s="400" t="s">
        <v>1129</v>
      </c>
      <c r="CD27" s="401" t="s">
        <v>1130</v>
      </c>
      <c r="CE27" s="402" t="s">
        <v>1131</v>
      </c>
      <c r="CF27" s="16"/>
    </row>
    <row r="28" spans="1:106" ht="15.75" customHeight="1">
      <c r="B28" s="12"/>
      <c r="C28" s="4">
        <v>1120</v>
      </c>
      <c r="D28" s="3" t="s">
        <v>1132</v>
      </c>
      <c r="E28" s="13"/>
      <c r="F28" s="3" t="s">
        <v>1133</v>
      </c>
      <c r="G28" s="14"/>
      <c r="H28" s="3" t="s">
        <v>1753</v>
      </c>
      <c r="I28" s="16"/>
      <c r="P28" s="12"/>
      <c r="Q28" s="5">
        <v>375</v>
      </c>
      <c r="R28" s="14"/>
      <c r="S28" s="3" t="s">
        <v>1134</v>
      </c>
      <c r="T28" s="14"/>
      <c r="U28" s="3" t="s">
        <v>1135</v>
      </c>
      <c r="V28" s="3" t="s">
        <v>1136</v>
      </c>
      <c r="W28" s="16"/>
      <c r="Y28" s="12"/>
      <c r="Z28" s="40" t="s">
        <v>214</v>
      </c>
      <c r="AA28" s="20">
        <v>12</v>
      </c>
      <c r="AB28" s="45">
        <v>1</v>
      </c>
      <c r="AC28" s="59" t="s">
        <v>1137</v>
      </c>
      <c r="AD28" s="38">
        <v>11105</v>
      </c>
      <c r="AE28" s="33" t="s">
        <v>1773</v>
      </c>
      <c r="AG28" s="177"/>
      <c r="AI28" s="233"/>
      <c r="AR28" s="12"/>
      <c r="AS28" s="3" t="s">
        <v>1138</v>
      </c>
      <c r="AT28" s="14"/>
      <c r="AU28" s="3" t="s">
        <v>1139</v>
      </c>
      <c r="AV28" s="16"/>
      <c r="AY28" s="12"/>
      <c r="BC28" s="14"/>
      <c r="BD28" s="3">
        <v>27</v>
      </c>
      <c r="BE28" s="3" t="s">
        <v>1140</v>
      </c>
      <c r="BF28" s="3" t="s">
        <v>1141</v>
      </c>
      <c r="BG28" s="3"/>
      <c r="BH28" s="16"/>
      <c r="BI28" s="257"/>
      <c r="BJ28" s="12"/>
      <c r="BK28" s="3" t="s">
        <v>1142</v>
      </c>
      <c r="BL28" s="3">
        <v>26</v>
      </c>
      <c r="BM28" s="14"/>
      <c r="BN28" s="3">
        <v>1976</v>
      </c>
      <c r="BO28" s="16"/>
      <c r="BQ28" s="14"/>
      <c r="BR28" s="403" t="s">
        <v>1143</v>
      </c>
      <c r="BS28" s="12"/>
      <c r="BT28" s="404"/>
      <c r="BU28" s="109" t="s">
        <v>1144</v>
      </c>
      <c r="BV28" s="14"/>
      <c r="BW28" s="405" t="s">
        <v>1145</v>
      </c>
      <c r="BX28" s="406" t="s">
        <v>1146</v>
      </c>
      <c r="BY28" s="407" t="s">
        <v>1147</v>
      </c>
      <c r="BZ28" s="408" t="s">
        <v>1148</v>
      </c>
      <c r="CA28" s="409" t="s">
        <v>1149</v>
      </c>
      <c r="CB28" s="410" t="s">
        <v>1150</v>
      </c>
      <c r="CC28" s="411" t="s">
        <v>1151</v>
      </c>
      <c r="CD28" s="412" t="s">
        <v>1152</v>
      </c>
      <c r="CE28" s="413" t="s">
        <v>1153</v>
      </c>
      <c r="CF28" s="16"/>
    </row>
    <row r="29" spans="1:106" ht="15.75" customHeight="1">
      <c r="B29" s="12"/>
      <c r="C29" s="4">
        <v>1120</v>
      </c>
      <c r="D29" s="3" t="s">
        <v>1154</v>
      </c>
      <c r="E29" s="13"/>
      <c r="F29" s="3" t="s">
        <v>1155</v>
      </c>
      <c r="G29" s="14"/>
      <c r="H29" s="3" t="s">
        <v>1754</v>
      </c>
      <c r="I29" s="16"/>
      <c r="P29" s="12"/>
      <c r="Q29" s="5">
        <v>400</v>
      </c>
      <c r="R29" s="14"/>
      <c r="S29" s="3" t="s">
        <v>1156</v>
      </c>
      <c r="T29" s="14"/>
      <c r="U29" s="3" t="s">
        <v>1157</v>
      </c>
      <c r="V29" s="3" t="s">
        <v>1158</v>
      </c>
      <c r="W29" s="16"/>
      <c r="Y29" s="12"/>
      <c r="Z29" s="40" t="s">
        <v>214</v>
      </c>
      <c r="AA29" s="20">
        <v>12</v>
      </c>
      <c r="AB29" s="45">
        <v>1</v>
      </c>
      <c r="AC29" s="59" t="s">
        <v>1159</v>
      </c>
      <c r="AD29" s="38">
        <v>11106</v>
      </c>
      <c r="AE29" s="33" t="s">
        <v>1773</v>
      </c>
      <c r="AG29" s="177"/>
      <c r="AI29" s="233"/>
      <c r="AS29" s="21"/>
      <c r="AT29" s="12"/>
      <c r="AU29" s="3" t="s">
        <v>1160</v>
      </c>
      <c r="AV29" s="16"/>
      <c r="AY29" s="12"/>
      <c r="BC29" s="14"/>
      <c r="BD29" s="3">
        <v>28</v>
      </c>
      <c r="BE29" s="3" t="s">
        <v>1161</v>
      </c>
      <c r="BF29" s="3" t="s">
        <v>1162</v>
      </c>
      <c r="BG29" s="3"/>
      <c r="BH29" s="16"/>
      <c r="BI29" s="257"/>
      <c r="BJ29" s="12"/>
      <c r="BK29" s="3" t="s">
        <v>1163</v>
      </c>
      <c r="BL29" s="3">
        <v>27</v>
      </c>
      <c r="BM29" s="14"/>
      <c r="BN29" s="3">
        <v>1977</v>
      </c>
      <c r="BO29" s="16"/>
      <c r="BQ29" s="14"/>
      <c r="BR29" s="414" t="s">
        <v>1164</v>
      </c>
      <c r="BS29" s="12"/>
      <c r="BT29" s="415"/>
      <c r="BU29" s="109" t="s">
        <v>1165</v>
      </c>
      <c r="BV29" s="14"/>
      <c r="BW29" s="416" t="s">
        <v>1166</v>
      </c>
      <c r="BX29" s="417" t="s">
        <v>1167</v>
      </c>
      <c r="BY29" s="418" t="s">
        <v>1168</v>
      </c>
      <c r="BZ29" s="419" t="s">
        <v>1169</v>
      </c>
      <c r="CA29" s="420" t="s">
        <v>1170</v>
      </c>
      <c r="CB29" s="421" t="s">
        <v>1171</v>
      </c>
      <c r="CC29" s="422" t="s">
        <v>1172</v>
      </c>
      <c r="CD29" s="423" t="s">
        <v>1173</v>
      </c>
      <c r="CE29" s="424" t="s">
        <v>1174</v>
      </c>
      <c r="CF29" s="16"/>
    </row>
    <row r="30" spans="1:106" ht="15.75" customHeight="1">
      <c r="B30" s="12"/>
      <c r="C30" s="4">
        <v>1120</v>
      </c>
      <c r="D30" s="3" t="s">
        <v>1175</v>
      </c>
      <c r="E30" s="13"/>
      <c r="F30" s="3" t="s">
        <v>1176</v>
      </c>
      <c r="G30" s="14"/>
      <c r="H30" s="3" t="s">
        <v>1755</v>
      </c>
      <c r="I30" s="16"/>
      <c r="P30" s="12"/>
      <c r="Q30" s="5">
        <v>450</v>
      </c>
      <c r="R30" s="14"/>
      <c r="S30" s="3" t="s">
        <v>1177</v>
      </c>
      <c r="T30" s="14"/>
      <c r="U30" s="3" t="s">
        <v>1178</v>
      </c>
      <c r="V30" s="3" t="s">
        <v>1179</v>
      </c>
      <c r="W30" s="16"/>
      <c r="Y30" s="12"/>
      <c r="Z30" s="40" t="s">
        <v>214</v>
      </c>
      <c r="AA30" s="20">
        <v>12</v>
      </c>
      <c r="AB30" s="45">
        <v>1</v>
      </c>
      <c r="AC30" s="59" t="s">
        <v>1180</v>
      </c>
      <c r="AD30" s="38">
        <v>11606</v>
      </c>
      <c r="AE30" s="33" t="s">
        <v>1773</v>
      </c>
      <c r="AG30" s="177"/>
      <c r="AI30" s="233"/>
      <c r="AT30" s="12"/>
      <c r="AU30" s="3" t="s">
        <v>1181</v>
      </c>
      <c r="AV30" s="16"/>
      <c r="AY30" s="12"/>
      <c r="BC30" s="14"/>
      <c r="BD30" s="3">
        <v>29</v>
      </c>
      <c r="BE30" s="3" t="s">
        <v>1182</v>
      </c>
      <c r="BF30" s="3" t="s">
        <v>1183</v>
      </c>
      <c r="BG30" s="3"/>
      <c r="BH30" s="16"/>
      <c r="BI30" s="257"/>
      <c r="BJ30" s="12"/>
      <c r="BK30" s="3" t="s">
        <v>1184</v>
      </c>
      <c r="BL30" s="3">
        <v>28</v>
      </c>
      <c r="BM30" s="14"/>
      <c r="BN30" s="3">
        <v>1978</v>
      </c>
      <c r="BO30" s="16"/>
      <c r="BQ30" s="14"/>
      <c r="BR30" s="425" t="s">
        <v>1185</v>
      </c>
      <c r="BS30" s="12"/>
      <c r="BT30" s="426"/>
      <c r="BU30" s="109" t="s">
        <v>1186</v>
      </c>
      <c r="BV30" s="14"/>
      <c r="BW30" s="427" t="s">
        <v>1187</v>
      </c>
      <c r="BX30" s="428" t="s">
        <v>1188</v>
      </c>
      <c r="BY30" s="429" t="s">
        <v>1189</v>
      </c>
      <c r="BZ30" s="430" t="s">
        <v>1190</v>
      </c>
      <c r="CA30" s="431" t="s">
        <v>1191</v>
      </c>
      <c r="CB30" s="432" t="s">
        <v>1192</v>
      </c>
      <c r="CC30" s="433" t="s">
        <v>1193</v>
      </c>
      <c r="CD30" s="434" t="s">
        <v>1194</v>
      </c>
      <c r="CE30" s="435" t="s">
        <v>1195</v>
      </c>
      <c r="CF30" s="16"/>
    </row>
    <row r="31" spans="1:106" ht="15.75" customHeight="1">
      <c r="B31" s="12"/>
      <c r="C31" s="4">
        <v>1120</v>
      </c>
      <c r="D31" s="3" t="s">
        <v>1196</v>
      </c>
      <c r="E31" s="13"/>
      <c r="F31" s="3" t="s">
        <v>1197</v>
      </c>
      <c r="G31" s="14"/>
      <c r="H31" s="3" t="s">
        <v>1756</v>
      </c>
      <c r="I31" s="16"/>
      <c r="P31" s="12"/>
      <c r="Q31" s="5">
        <v>500</v>
      </c>
      <c r="R31" s="14"/>
      <c r="S31" s="3" t="s">
        <v>1198</v>
      </c>
      <c r="T31" s="14"/>
      <c r="U31" s="3" t="s">
        <v>1199</v>
      </c>
      <c r="V31" s="3" t="s">
        <v>1200</v>
      </c>
      <c r="W31" s="16"/>
      <c r="Y31" s="12"/>
      <c r="Z31" s="40" t="s">
        <v>214</v>
      </c>
      <c r="AA31" s="20">
        <v>12</v>
      </c>
      <c r="AB31" s="45">
        <v>1</v>
      </c>
      <c r="AC31" s="59" t="s">
        <v>1201</v>
      </c>
      <c r="AD31" s="38">
        <v>11607</v>
      </c>
      <c r="AE31" s="33" t="s">
        <v>1773</v>
      </c>
      <c r="AG31" s="177"/>
      <c r="AI31" s="233"/>
      <c r="AT31" s="12"/>
      <c r="AU31" s="3" t="s">
        <v>1202</v>
      </c>
      <c r="AV31" s="16"/>
      <c r="AY31" s="12"/>
      <c r="BC31" s="14"/>
      <c r="BD31" s="3">
        <v>30</v>
      </c>
      <c r="BE31" s="3" t="s">
        <v>1203</v>
      </c>
      <c r="BF31" s="3" t="s">
        <v>1204</v>
      </c>
      <c r="BG31" s="3"/>
      <c r="BH31" s="16"/>
      <c r="BI31" s="257"/>
      <c r="BJ31" s="12"/>
      <c r="BK31" s="3" t="s">
        <v>1205</v>
      </c>
      <c r="BL31" s="3">
        <v>29</v>
      </c>
      <c r="BM31" s="14"/>
      <c r="BN31" s="3">
        <v>1979</v>
      </c>
      <c r="BO31" s="16"/>
      <c r="BQ31" s="14"/>
      <c r="BR31" s="425" t="s">
        <v>1206</v>
      </c>
      <c r="BS31" s="12"/>
      <c r="BT31" s="436"/>
      <c r="BU31" s="109" t="s">
        <v>1207</v>
      </c>
      <c r="BV31" s="14"/>
      <c r="BW31" s="437" t="s">
        <v>1208</v>
      </c>
      <c r="BX31" s="438" t="s">
        <v>1209</v>
      </c>
      <c r="BY31" s="439" t="s">
        <v>1210</v>
      </c>
      <c r="BZ31" s="440" t="s">
        <v>1211</v>
      </c>
      <c r="CA31" s="441" t="s">
        <v>1212</v>
      </c>
      <c r="CB31" s="442" t="s">
        <v>1213</v>
      </c>
      <c r="CC31" s="443" t="s">
        <v>1214</v>
      </c>
      <c r="CD31" s="444" t="s">
        <v>1215</v>
      </c>
      <c r="CE31" s="445" t="s">
        <v>1216</v>
      </c>
      <c r="CF31" s="16"/>
    </row>
    <row r="32" spans="1:106" ht="15.75" customHeight="1">
      <c r="B32" s="12"/>
      <c r="C32" s="4">
        <v>1130</v>
      </c>
      <c r="D32" s="3" t="s">
        <v>1217</v>
      </c>
      <c r="E32" s="13"/>
      <c r="F32" s="3" t="s">
        <v>1218</v>
      </c>
      <c r="G32" s="14"/>
      <c r="H32" s="3" t="s">
        <v>1757</v>
      </c>
      <c r="I32" s="16"/>
      <c r="P32" s="12"/>
      <c r="Q32" s="5">
        <v>600</v>
      </c>
      <c r="R32" s="14"/>
      <c r="S32" s="3" t="s">
        <v>1219</v>
      </c>
      <c r="T32" s="14"/>
      <c r="U32" s="3" t="s">
        <v>1220</v>
      </c>
      <c r="V32" s="3" t="s">
        <v>1221</v>
      </c>
      <c r="W32" s="16"/>
      <c r="Y32" s="12"/>
      <c r="Z32" s="40" t="s">
        <v>214</v>
      </c>
      <c r="AA32" s="20">
        <v>12</v>
      </c>
      <c r="AB32" s="45">
        <v>1</v>
      </c>
      <c r="AC32" s="59" t="s">
        <v>1222</v>
      </c>
      <c r="AD32" s="38">
        <v>11740</v>
      </c>
      <c r="AE32" s="33" t="s">
        <v>1773</v>
      </c>
      <c r="AG32" s="177"/>
      <c r="AI32" s="233"/>
      <c r="AT32" s="12"/>
      <c r="AU32" s="3" t="s">
        <v>1223</v>
      </c>
      <c r="AV32" s="16"/>
      <c r="AY32" s="12"/>
      <c r="BC32" s="14"/>
      <c r="BD32" s="3">
        <v>31</v>
      </c>
      <c r="BE32" s="3" t="s">
        <v>1224</v>
      </c>
      <c r="BF32" s="3" t="s">
        <v>1225</v>
      </c>
      <c r="BG32" s="3"/>
      <c r="BH32" s="16"/>
      <c r="BI32" s="257"/>
      <c r="BJ32" s="12"/>
      <c r="BK32" s="3" t="s">
        <v>1226</v>
      </c>
      <c r="BL32" s="3">
        <v>30</v>
      </c>
      <c r="BM32" s="14"/>
      <c r="BN32" s="3">
        <v>1980</v>
      </c>
      <c r="BO32" s="16"/>
      <c r="BQ32" s="14"/>
      <c r="BR32" s="446" t="s">
        <v>1227</v>
      </c>
      <c r="BS32" s="12"/>
      <c r="BT32" s="447"/>
      <c r="BU32" s="109" t="s">
        <v>1228</v>
      </c>
      <c r="BV32" s="14"/>
      <c r="BW32" s="448" t="s">
        <v>1229</v>
      </c>
      <c r="BX32" s="449" t="s">
        <v>1230</v>
      </c>
      <c r="BY32" s="450" t="s">
        <v>1231</v>
      </c>
      <c r="BZ32" s="451" t="s">
        <v>1232</v>
      </c>
      <c r="CA32" s="452" t="s">
        <v>1233</v>
      </c>
      <c r="CB32" s="453" t="s">
        <v>1234</v>
      </c>
      <c r="CC32" s="454" t="s">
        <v>1235</v>
      </c>
      <c r="CD32" s="455" t="s">
        <v>1236</v>
      </c>
      <c r="CE32" s="456" t="s">
        <v>1237</v>
      </c>
      <c r="CF32" s="16"/>
    </row>
    <row r="33" spans="2:84" ht="15.75" customHeight="1">
      <c r="B33" s="12"/>
      <c r="C33" s="4">
        <v>1130</v>
      </c>
      <c r="D33" s="3" t="s">
        <v>1238</v>
      </c>
      <c r="E33" s="13"/>
      <c r="F33" s="3" t="s">
        <v>1239</v>
      </c>
      <c r="G33" s="14"/>
      <c r="H33" s="3" t="s">
        <v>1758</v>
      </c>
      <c r="I33" s="16"/>
      <c r="P33" s="12"/>
      <c r="Q33" s="5">
        <v>700</v>
      </c>
      <c r="R33" s="14"/>
      <c r="S33" s="3" t="s">
        <v>1240</v>
      </c>
      <c r="T33" s="14"/>
      <c r="U33" s="3" t="s">
        <v>1241</v>
      </c>
      <c r="V33" s="3" t="s">
        <v>1242</v>
      </c>
      <c r="W33" s="16"/>
      <c r="Y33" s="12"/>
      <c r="Z33" s="40" t="s">
        <v>214</v>
      </c>
      <c r="AA33" s="20">
        <v>12</v>
      </c>
      <c r="AB33" s="45">
        <v>1</v>
      </c>
      <c r="AC33" s="59" t="s">
        <v>1243</v>
      </c>
      <c r="AD33" s="38">
        <v>12755</v>
      </c>
      <c r="AE33" s="33" t="s">
        <v>1773</v>
      </c>
      <c r="AG33" s="177"/>
      <c r="AI33" s="233"/>
      <c r="AT33" s="12"/>
      <c r="AU33" s="3" t="s">
        <v>1244</v>
      </c>
      <c r="AV33" s="16"/>
      <c r="AY33" s="12"/>
      <c r="BC33" s="14"/>
      <c r="BD33" s="3">
        <v>32</v>
      </c>
      <c r="BE33" s="3" t="s">
        <v>1245</v>
      </c>
      <c r="BF33" s="3" t="s">
        <v>1246</v>
      </c>
      <c r="BG33" s="3"/>
      <c r="BH33" s="16"/>
      <c r="BI33" s="257"/>
      <c r="BJ33" s="12"/>
      <c r="BK33" s="3" t="s">
        <v>1247</v>
      </c>
      <c r="BL33" s="3">
        <v>31</v>
      </c>
      <c r="BM33" s="14"/>
      <c r="BN33" s="3">
        <v>1981</v>
      </c>
      <c r="BO33" s="16"/>
      <c r="BQ33" s="14"/>
      <c r="BR33" s="457" t="s">
        <v>1248</v>
      </c>
      <c r="BS33" s="12"/>
      <c r="BT33" s="458"/>
      <c r="BU33" s="109" t="s">
        <v>1249</v>
      </c>
      <c r="BV33" s="14"/>
      <c r="BW33" s="459" t="s">
        <v>1250</v>
      </c>
      <c r="BX33" s="460" t="s">
        <v>1251</v>
      </c>
      <c r="BY33" s="461" t="s">
        <v>1252</v>
      </c>
      <c r="BZ33" s="462" t="s">
        <v>1253</v>
      </c>
      <c r="CA33" s="463" t="s">
        <v>1254</v>
      </c>
      <c r="CB33" s="464" t="s">
        <v>1255</v>
      </c>
      <c r="CC33" s="465" t="s">
        <v>1256</v>
      </c>
      <c r="CD33" s="466" t="s">
        <v>1257</v>
      </c>
      <c r="CE33" s="467" t="s">
        <v>1258</v>
      </c>
      <c r="CF33" s="16"/>
    </row>
    <row r="34" spans="2:84" ht="15.75" customHeight="1">
      <c r="B34" s="12"/>
      <c r="C34" s="4">
        <v>1130</v>
      </c>
      <c r="D34" s="3" t="s">
        <v>1259</v>
      </c>
      <c r="E34" s="14"/>
      <c r="F34" s="3" t="s">
        <v>1260</v>
      </c>
      <c r="G34" s="14"/>
      <c r="H34" s="3" t="s">
        <v>1759</v>
      </c>
      <c r="I34" s="16"/>
      <c r="Q34" s="21"/>
      <c r="S34" s="21"/>
      <c r="T34" s="12"/>
      <c r="U34" s="3" t="s">
        <v>1261</v>
      </c>
      <c r="V34" s="3" t="s">
        <v>1262</v>
      </c>
      <c r="W34" s="16"/>
      <c r="Y34" s="12"/>
      <c r="Z34" s="40" t="s">
        <v>214</v>
      </c>
      <c r="AA34" s="20">
        <v>12</v>
      </c>
      <c r="AB34" s="45">
        <v>1</v>
      </c>
      <c r="AC34" s="59" t="s">
        <v>1263</v>
      </c>
      <c r="AD34" s="38">
        <v>14607</v>
      </c>
      <c r="AE34" s="33" t="s">
        <v>1773</v>
      </c>
      <c r="AG34" s="177"/>
      <c r="AI34" s="233"/>
      <c r="AT34" s="12"/>
      <c r="AU34" s="3" t="s">
        <v>1264</v>
      </c>
      <c r="AV34" s="16"/>
      <c r="AY34" s="12"/>
      <c r="BC34" s="14"/>
      <c r="BD34" s="3">
        <v>33</v>
      </c>
      <c r="BE34" s="3" t="s">
        <v>1265</v>
      </c>
      <c r="BF34" s="3" t="s">
        <v>1266</v>
      </c>
      <c r="BG34" s="3"/>
      <c r="BH34" s="16"/>
      <c r="BI34" s="257"/>
      <c r="BJ34" s="12"/>
      <c r="BK34" s="3" t="s">
        <v>1267</v>
      </c>
      <c r="BL34" s="3">
        <v>32</v>
      </c>
      <c r="BM34" s="14"/>
      <c r="BN34" s="3">
        <v>1982</v>
      </c>
      <c r="BO34" s="16"/>
      <c r="BQ34" s="14"/>
      <c r="BR34" s="468" t="s">
        <v>1268</v>
      </c>
      <c r="BS34" s="12"/>
      <c r="BT34" s="469"/>
      <c r="BU34" s="109" t="s">
        <v>1269</v>
      </c>
      <c r="BV34" s="14"/>
      <c r="BW34" s="470" t="s">
        <v>1270</v>
      </c>
      <c r="BX34" s="471" t="s">
        <v>1271</v>
      </c>
      <c r="BY34" s="472" t="s">
        <v>1272</v>
      </c>
      <c r="BZ34" s="473" t="s">
        <v>1273</v>
      </c>
      <c r="CA34" s="474" t="s">
        <v>1274</v>
      </c>
      <c r="CB34" s="475" t="s">
        <v>1275</v>
      </c>
      <c r="CC34" s="476" t="s">
        <v>1276</v>
      </c>
      <c r="CD34" s="477" t="s">
        <v>1277</v>
      </c>
      <c r="CE34" s="478" t="s">
        <v>1278</v>
      </c>
      <c r="CF34" s="16"/>
    </row>
    <row r="35" spans="2:84" ht="15.75" customHeight="1">
      <c r="B35" s="12"/>
      <c r="C35" s="4">
        <v>1140</v>
      </c>
      <c r="D35" s="3" t="s">
        <v>1279</v>
      </c>
      <c r="E35" s="14"/>
      <c r="F35" s="3" t="s">
        <v>1280</v>
      </c>
      <c r="G35" s="14"/>
      <c r="H35" s="3" t="s">
        <v>1760</v>
      </c>
      <c r="I35" s="16"/>
      <c r="T35" s="12"/>
      <c r="U35" s="3" t="s">
        <v>1281</v>
      </c>
      <c r="V35" s="3" t="s">
        <v>1282</v>
      </c>
      <c r="W35" s="16"/>
      <c r="Y35" s="12"/>
      <c r="Z35" s="40" t="s">
        <v>214</v>
      </c>
      <c r="AA35" s="20">
        <v>12</v>
      </c>
      <c r="AB35" s="45">
        <v>1</v>
      </c>
      <c r="AC35" s="59" t="s">
        <v>1283</v>
      </c>
      <c r="AD35" s="38">
        <v>14608</v>
      </c>
      <c r="AE35" s="33" t="s">
        <v>1773</v>
      </c>
      <c r="AG35" s="177"/>
      <c r="AI35" s="233"/>
      <c r="AT35" s="12"/>
      <c r="AU35" s="3" t="s">
        <v>1284</v>
      </c>
      <c r="AV35" s="16"/>
      <c r="AY35" s="12"/>
      <c r="BC35" s="14"/>
      <c r="BD35" s="3">
        <v>34</v>
      </c>
      <c r="BE35" s="3" t="s">
        <v>1285</v>
      </c>
      <c r="BF35" s="3" t="s">
        <v>1286</v>
      </c>
      <c r="BG35" s="3"/>
      <c r="BH35" s="16"/>
      <c r="BI35" s="257"/>
      <c r="BJ35" s="12"/>
      <c r="BK35" s="3" t="s">
        <v>1287</v>
      </c>
      <c r="BL35" s="3">
        <v>33</v>
      </c>
      <c r="BM35" s="14"/>
      <c r="BN35" s="3">
        <v>1983</v>
      </c>
      <c r="BO35" s="16"/>
      <c r="BQ35" s="14"/>
      <c r="BR35" s="479" t="s">
        <v>1288</v>
      </c>
      <c r="BS35" s="12"/>
      <c r="BT35" s="480"/>
      <c r="BU35" s="109" t="s">
        <v>1289</v>
      </c>
      <c r="BV35" s="14"/>
      <c r="BW35" s="481" t="s">
        <v>1290</v>
      </c>
      <c r="BX35" s="482" t="s">
        <v>1291</v>
      </c>
      <c r="BY35" s="483" t="s">
        <v>1292</v>
      </c>
      <c r="BZ35" s="484" t="s">
        <v>1293</v>
      </c>
      <c r="CA35" s="485" t="s">
        <v>1294</v>
      </c>
      <c r="CB35" s="486" t="s">
        <v>1295</v>
      </c>
      <c r="CC35" s="487" t="s">
        <v>1296</v>
      </c>
      <c r="CD35" s="488" t="s">
        <v>1297</v>
      </c>
      <c r="CE35" s="489" t="s">
        <v>1298</v>
      </c>
      <c r="CF35" s="16"/>
    </row>
    <row r="36" spans="2:84" ht="15.75" customHeight="1">
      <c r="B36" s="12"/>
      <c r="C36" s="4">
        <v>1140</v>
      </c>
      <c r="D36" s="3" t="s">
        <v>1299</v>
      </c>
      <c r="E36" s="14"/>
      <c r="F36" s="3" t="s">
        <v>1300</v>
      </c>
      <c r="G36" s="14"/>
      <c r="H36" s="3" t="s">
        <v>1761</v>
      </c>
      <c r="I36" s="16"/>
      <c r="T36" s="12"/>
      <c r="U36" s="3" t="s">
        <v>1301</v>
      </c>
      <c r="V36" s="3" t="s">
        <v>1302</v>
      </c>
      <c r="W36" s="16"/>
      <c r="Y36" s="12"/>
      <c r="Z36" s="40" t="s">
        <v>214</v>
      </c>
      <c r="AA36" s="20">
        <v>12</v>
      </c>
      <c r="AB36" s="45">
        <v>1</v>
      </c>
      <c r="AC36" s="59" t="s">
        <v>1303</v>
      </c>
      <c r="AD36" s="38">
        <v>14609</v>
      </c>
      <c r="AE36" s="33" t="s">
        <v>1773</v>
      </c>
      <c r="AG36" s="177"/>
      <c r="AI36" s="233"/>
      <c r="AT36" s="12"/>
      <c r="AU36" s="3" t="s">
        <v>1304</v>
      </c>
      <c r="AV36" s="16"/>
      <c r="AY36" s="12"/>
      <c r="BC36" s="14"/>
      <c r="BD36" s="3">
        <v>35</v>
      </c>
      <c r="BE36" s="3" t="s">
        <v>1305</v>
      </c>
      <c r="BF36" s="3" t="s">
        <v>1306</v>
      </c>
      <c r="BG36" s="3"/>
      <c r="BH36" s="16"/>
      <c r="BI36" s="257"/>
      <c r="BJ36" s="12"/>
      <c r="BK36" s="3" t="s">
        <v>1307</v>
      </c>
      <c r="BL36" s="3">
        <v>34</v>
      </c>
      <c r="BM36" s="14"/>
      <c r="BN36" s="3">
        <v>1984</v>
      </c>
      <c r="BO36" s="16"/>
      <c r="BQ36" s="14"/>
      <c r="BR36" s="490" t="s">
        <v>1308</v>
      </c>
      <c r="BS36" s="12"/>
      <c r="BT36" s="491"/>
      <c r="BU36" s="109" t="s">
        <v>1309</v>
      </c>
      <c r="BV36" s="14"/>
      <c r="BW36" s="492" t="s">
        <v>1310</v>
      </c>
      <c r="BX36" s="493" t="s">
        <v>1311</v>
      </c>
      <c r="BY36" s="494" t="s">
        <v>1312</v>
      </c>
      <c r="BZ36" s="495" t="s">
        <v>1313</v>
      </c>
      <c r="CA36" s="496" t="s">
        <v>1314</v>
      </c>
      <c r="CB36" s="497" t="s">
        <v>1315</v>
      </c>
      <c r="CC36" s="498" t="s">
        <v>1316</v>
      </c>
      <c r="CD36" s="499" t="s">
        <v>1317</v>
      </c>
      <c r="CE36" s="500" t="s">
        <v>1318</v>
      </c>
      <c r="CF36" s="16"/>
    </row>
    <row r="37" spans="2:84" ht="15.75" customHeight="1">
      <c r="B37" s="12"/>
      <c r="C37" s="4">
        <v>1140</v>
      </c>
      <c r="D37" s="3" t="s">
        <v>1319</v>
      </c>
      <c r="E37" s="14"/>
      <c r="F37" s="3" t="s">
        <v>1320</v>
      </c>
      <c r="G37" s="14"/>
      <c r="H37" s="3" t="s">
        <v>1762</v>
      </c>
      <c r="I37" s="16"/>
      <c r="T37" s="12"/>
      <c r="U37" s="3" t="s">
        <v>1321</v>
      </c>
      <c r="V37" s="3" t="s">
        <v>1322</v>
      </c>
      <c r="W37" s="16"/>
      <c r="Y37" s="12"/>
      <c r="Z37" s="40" t="s">
        <v>214</v>
      </c>
      <c r="AA37" s="20">
        <v>12</v>
      </c>
      <c r="AB37" s="45">
        <v>1</v>
      </c>
      <c r="AC37" s="59" t="s">
        <v>1323</v>
      </c>
      <c r="AD37" s="38">
        <v>14610</v>
      </c>
      <c r="AE37" s="33" t="s">
        <v>1773</v>
      </c>
      <c r="AG37" s="177"/>
      <c r="AI37" s="233"/>
      <c r="AT37" s="12"/>
      <c r="AU37" s="3" t="s">
        <v>1324</v>
      </c>
      <c r="AV37" s="16"/>
      <c r="AY37" s="12"/>
      <c r="BC37" s="14"/>
      <c r="BD37" s="3">
        <v>36</v>
      </c>
      <c r="BE37" s="3" t="s">
        <v>1325</v>
      </c>
      <c r="BF37" s="3" t="s">
        <v>1326</v>
      </c>
      <c r="BG37" s="3"/>
      <c r="BH37" s="16"/>
      <c r="BI37" s="257"/>
      <c r="BJ37" s="12"/>
      <c r="BK37" s="3" t="s">
        <v>1327</v>
      </c>
      <c r="BL37" s="3">
        <v>35</v>
      </c>
      <c r="BM37" s="14"/>
      <c r="BN37" s="3">
        <v>1985</v>
      </c>
      <c r="BO37" s="16"/>
      <c r="BQ37" s="14"/>
      <c r="BR37" s="501" t="s">
        <v>1328</v>
      </c>
      <c r="BS37" s="12"/>
      <c r="BT37" s="502"/>
      <c r="BU37" s="109" t="s">
        <v>1329</v>
      </c>
      <c r="BV37" s="14"/>
      <c r="BW37" s="503" t="s">
        <v>1330</v>
      </c>
      <c r="BX37" s="504" t="s">
        <v>1331</v>
      </c>
      <c r="BY37" s="505" t="s">
        <v>1332</v>
      </c>
      <c r="BZ37" s="506" t="s">
        <v>1333</v>
      </c>
      <c r="CA37" s="507" t="s">
        <v>1334</v>
      </c>
      <c r="CB37" s="508" t="s">
        <v>1335</v>
      </c>
      <c r="CC37" s="509" t="s">
        <v>1336</v>
      </c>
      <c r="CD37" s="510" t="s">
        <v>1337</v>
      </c>
      <c r="CE37" s="511" t="s">
        <v>1338</v>
      </c>
      <c r="CF37" s="16"/>
    </row>
    <row r="38" spans="2:84" ht="15.75" customHeight="1">
      <c r="B38" s="12"/>
      <c r="C38" s="4">
        <v>1140</v>
      </c>
      <c r="D38" s="3" t="s">
        <v>1339</v>
      </c>
      <c r="E38" s="14"/>
      <c r="F38" s="3" t="s">
        <v>1340</v>
      </c>
      <c r="G38" s="14"/>
      <c r="H38" s="3" t="s">
        <v>1763</v>
      </c>
      <c r="I38" s="16"/>
      <c r="T38" s="12"/>
      <c r="U38" s="3" t="s">
        <v>1341</v>
      </c>
      <c r="V38" s="3" t="s">
        <v>1342</v>
      </c>
      <c r="W38" s="16"/>
      <c r="Y38" s="12"/>
      <c r="Z38" s="40" t="s">
        <v>214</v>
      </c>
      <c r="AA38" s="20">
        <v>12</v>
      </c>
      <c r="AB38" s="45">
        <v>1</v>
      </c>
      <c r="AC38" s="59" t="s">
        <v>1343</v>
      </c>
      <c r="AD38" s="38">
        <v>14611</v>
      </c>
      <c r="AE38" s="33" t="s">
        <v>1773</v>
      </c>
      <c r="AG38" s="177"/>
      <c r="AI38" s="233"/>
      <c r="AT38" s="12"/>
      <c r="AU38" s="3" t="s">
        <v>1344</v>
      </c>
      <c r="AV38" s="16"/>
      <c r="AY38" s="12"/>
      <c r="BC38" s="14"/>
      <c r="BD38" s="3">
        <v>37</v>
      </c>
      <c r="BE38" s="3" t="s">
        <v>1345</v>
      </c>
      <c r="BF38" s="3" t="s">
        <v>1346</v>
      </c>
      <c r="BG38" s="3"/>
      <c r="BH38" s="16"/>
      <c r="BI38" s="257"/>
      <c r="BK38" s="512"/>
      <c r="BL38" s="512"/>
      <c r="BM38" s="12"/>
      <c r="BN38" s="3">
        <v>1986</v>
      </c>
      <c r="BO38" s="16"/>
      <c r="BQ38" s="14"/>
      <c r="BR38" s="501" t="s">
        <v>1347</v>
      </c>
      <c r="BS38" s="12"/>
      <c r="BT38" s="513"/>
      <c r="BU38" s="109" t="s">
        <v>1348</v>
      </c>
      <c r="BV38" s="14"/>
      <c r="BW38" s="514" t="s">
        <v>1349</v>
      </c>
      <c r="BX38" s="515" t="s">
        <v>1350</v>
      </c>
      <c r="BY38" s="516" t="s">
        <v>1351</v>
      </c>
      <c r="BZ38" s="517" t="s">
        <v>1352</v>
      </c>
      <c r="CA38" s="518" t="s">
        <v>1353</v>
      </c>
      <c r="CB38" s="519" t="s">
        <v>1354</v>
      </c>
      <c r="CC38" s="520" t="s">
        <v>1355</v>
      </c>
      <c r="CD38" s="521" t="s">
        <v>1356</v>
      </c>
      <c r="CE38" s="522" t="s">
        <v>1357</v>
      </c>
      <c r="CF38" s="16"/>
    </row>
    <row r="39" spans="2:84" ht="15.75" customHeight="1">
      <c r="B39" s="12"/>
      <c r="C39" s="4">
        <v>1140</v>
      </c>
      <c r="D39" s="3" t="s">
        <v>1358</v>
      </c>
      <c r="E39" s="14"/>
      <c r="F39" s="3" t="s">
        <v>1359</v>
      </c>
      <c r="G39" s="14"/>
      <c r="H39" s="3" t="s">
        <v>1764</v>
      </c>
      <c r="I39" s="16"/>
      <c r="T39" s="12"/>
      <c r="U39" s="3" t="s">
        <v>1360</v>
      </c>
      <c r="V39" s="3" t="s">
        <v>1361</v>
      </c>
      <c r="W39" s="16"/>
      <c r="Y39" s="12"/>
      <c r="Z39" s="40" t="s">
        <v>214</v>
      </c>
      <c r="AA39" s="20">
        <v>12</v>
      </c>
      <c r="AB39" s="45">
        <v>1</v>
      </c>
      <c r="AC39" s="59" t="s">
        <v>1362</v>
      </c>
      <c r="AD39" s="38">
        <v>15429</v>
      </c>
      <c r="AE39" s="33" t="s">
        <v>1773</v>
      </c>
      <c r="AG39" s="177"/>
      <c r="AI39" s="233"/>
      <c r="AT39" s="12"/>
      <c r="AU39" s="3" t="s">
        <v>1363</v>
      </c>
      <c r="AV39" s="16"/>
      <c r="AY39" s="12"/>
      <c r="BC39" s="14"/>
      <c r="BD39" s="3">
        <v>38</v>
      </c>
      <c r="BE39" s="3" t="s">
        <v>1364</v>
      </c>
      <c r="BF39" s="3" t="s">
        <v>1365</v>
      </c>
      <c r="BG39" s="3"/>
      <c r="BH39" s="16"/>
      <c r="BI39" s="257"/>
      <c r="BJ39" s="12"/>
      <c r="BK39" s="3" t="s">
        <v>1366</v>
      </c>
      <c r="BL39" s="3">
        <v>24</v>
      </c>
      <c r="BM39" s="14"/>
      <c r="BN39" s="3">
        <v>1987</v>
      </c>
      <c r="BO39" s="16"/>
      <c r="BQ39" s="14"/>
      <c r="BR39" s="523" t="s">
        <v>1367</v>
      </c>
      <c r="BS39" s="12"/>
      <c r="BT39" s="524"/>
      <c r="BU39" s="109" t="s">
        <v>1368</v>
      </c>
      <c r="BV39" s="14"/>
      <c r="BW39" s="525" t="s">
        <v>1369</v>
      </c>
      <c r="BX39" s="526" t="s">
        <v>1370</v>
      </c>
      <c r="BY39" s="527" t="s">
        <v>1371</v>
      </c>
      <c r="BZ39" s="528" t="s">
        <v>1372</v>
      </c>
      <c r="CA39" s="529" t="s">
        <v>1373</v>
      </c>
      <c r="CB39" s="530" t="s">
        <v>1374</v>
      </c>
      <c r="CC39" s="531" t="s">
        <v>1375</v>
      </c>
      <c r="CD39" s="532" t="s">
        <v>1376</v>
      </c>
      <c r="CE39" s="533" t="s">
        <v>1377</v>
      </c>
      <c r="CF39" s="16"/>
    </row>
    <row r="40" spans="2:84" ht="15.75" customHeight="1">
      <c r="B40" s="12"/>
      <c r="C40" s="4">
        <v>1150</v>
      </c>
      <c r="D40" s="3" t="s">
        <v>1378</v>
      </c>
      <c r="E40" s="14"/>
      <c r="F40" s="3" t="s">
        <v>1379</v>
      </c>
      <c r="G40" s="14"/>
      <c r="H40" s="3" t="s">
        <v>1765</v>
      </c>
      <c r="I40" s="16"/>
      <c r="T40" s="12"/>
      <c r="U40" s="3" t="s">
        <v>1380</v>
      </c>
      <c r="V40" s="3" t="s">
        <v>1381</v>
      </c>
      <c r="W40" s="16"/>
      <c r="Y40" s="12"/>
      <c r="Z40" s="40" t="s">
        <v>214</v>
      </c>
      <c r="AA40" s="20">
        <v>12</v>
      </c>
      <c r="AB40" s="45">
        <v>1</v>
      </c>
      <c r="AC40" s="59" t="s">
        <v>1382</v>
      </c>
      <c r="AD40" s="38">
        <v>38435</v>
      </c>
      <c r="AE40" s="33" t="s">
        <v>1773</v>
      </c>
      <c r="AG40" s="177"/>
      <c r="AI40" s="233"/>
      <c r="AT40" s="12"/>
      <c r="AU40" s="3" t="s">
        <v>1383</v>
      </c>
      <c r="AV40" s="16"/>
      <c r="AY40" s="12"/>
      <c r="BC40" s="14"/>
      <c r="BD40" s="3">
        <v>39</v>
      </c>
      <c r="BE40" s="3" t="s">
        <v>1384</v>
      </c>
      <c r="BF40" s="3" t="s">
        <v>1385</v>
      </c>
      <c r="BG40" s="3"/>
      <c r="BH40" s="16"/>
      <c r="BI40" s="257"/>
      <c r="BJ40" s="12"/>
      <c r="BK40" s="3" t="s">
        <v>1386</v>
      </c>
      <c r="BL40" s="3">
        <v>20</v>
      </c>
      <c r="BM40" s="14"/>
      <c r="BN40" s="3">
        <v>1988</v>
      </c>
      <c r="BO40" s="16"/>
      <c r="BQ40" s="14"/>
      <c r="BR40" s="523" t="s">
        <v>1387</v>
      </c>
      <c r="BS40" s="12"/>
      <c r="BT40" s="534"/>
      <c r="BU40" s="109" t="s">
        <v>1388</v>
      </c>
      <c r="BV40" s="14"/>
      <c r="BW40" s="535" t="s">
        <v>1389</v>
      </c>
      <c r="BX40" s="536" t="s">
        <v>1390</v>
      </c>
      <c r="BY40" s="537" t="s">
        <v>1391</v>
      </c>
      <c r="BZ40" s="538" t="s">
        <v>1392</v>
      </c>
      <c r="CA40" s="539" t="s">
        <v>1393</v>
      </c>
      <c r="CB40" s="540" t="s">
        <v>1394</v>
      </c>
      <c r="CC40" s="541" t="s">
        <v>1395</v>
      </c>
      <c r="CD40" s="542" t="s">
        <v>1396</v>
      </c>
      <c r="CE40" s="543" t="s">
        <v>1397</v>
      </c>
      <c r="CF40" s="16"/>
    </row>
    <row r="41" spans="2:84" ht="15.75" customHeight="1">
      <c r="B41" s="12"/>
      <c r="C41" s="4">
        <v>1150</v>
      </c>
      <c r="D41" s="3" t="s">
        <v>1398</v>
      </c>
      <c r="E41" s="14"/>
      <c r="F41" s="3" t="s">
        <v>1399</v>
      </c>
      <c r="G41" s="14"/>
      <c r="H41" s="3" t="s">
        <v>1766</v>
      </c>
      <c r="I41" s="16"/>
      <c r="T41" s="12"/>
      <c r="U41" s="3" t="s">
        <v>1400</v>
      </c>
      <c r="V41" s="3" t="s">
        <v>1401</v>
      </c>
      <c r="W41" s="16"/>
      <c r="Y41" s="12"/>
      <c r="Z41" s="40" t="s">
        <v>214</v>
      </c>
      <c r="AA41" s="20">
        <v>12</v>
      </c>
      <c r="AB41" s="45">
        <v>1</v>
      </c>
      <c r="AC41" s="59" t="s">
        <v>1402</v>
      </c>
      <c r="AD41" s="38">
        <v>17483</v>
      </c>
      <c r="AE41" s="33" t="s">
        <v>1773</v>
      </c>
      <c r="AG41" s="177"/>
      <c r="AI41" s="233"/>
      <c r="AT41" s="12"/>
      <c r="AU41" s="3" t="s">
        <v>1403</v>
      </c>
      <c r="AV41" s="16"/>
      <c r="AY41" s="12"/>
      <c r="BC41" s="14"/>
      <c r="BD41" s="3">
        <v>40</v>
      </c>
      <c r="BE41" s="3" t="s">
        <v>1404</v>
      </c>
      <c r="BF41" s="3" t="s">
        <v>1405</v>
      </c>
      <c r="BG41" s="3"/>
      <c r="BH41" s="16"/>
      <c r="BI41" s="257"/>
      <c r="BJ41" s="12"/>
      <c r="BK41" s="3" t="s">
        <v>1406</v>
      </c>
      <c r="BL41" s="3">
        <v>20</v>
      </c>
      <c r="BM41" s="14"/>
      <c r="BN41" s="3">
        <v>1989</v>
      </c>
      <c r="BO41" s="16"/>
      <c r="BQ41" s="14"/>
      <c r="BR41" s="544" t="s">
        <v>1407</v>
      </c>
      <c r="BS41" s="12"/>
      <c r="BT41" s="545"/>
      <c r="BU41" s="109" t="s">
        <v>1408</v>
      </c>
      <c r="BV41" s="14"/>
      <c r="BW41" s="546" t="s">
        <v>1409</v>
      </c>
      <c r="BX41" s="547" t="s">
        <v>1410</v>
      </c>
      <c r="BY41" s="548" t="s">
        <v>1411</v>
      </c>
      <c r="BZ41" s="549" t="s">
        <v>1412</v>
      </c>
      <c r="CA41" s="550" t="s">
        <v>1413</v>
      </c>
      <c r="CB41" s="551" t="s">
        <v>1414</v>
      </c>
      <c r="CC41" s="552" t="s">
        <v>1415</v>
      </c>
      <c r="CD41" s="553" t="s">
        <v>1416</v>
      </c>
      <c r="CE41" s="554" t="s">
        <v>1417</v>
      </c>
      <c r="CF41" s="16"/>
    </row>
    <row r="42" spans="2:84" ht="15.75" customHeight="1">
      <c r="B42" s="12"/>
      <c r="C42" s="4">
        <v>1150</v>
      </c>
      <c r="D42" s="3" t="s">
        <v>1418</v>
      </c>
      <c r="E42" s="14"/>
      <c r="F42" s="3" t="s">
        <v>1419</v>
      </c>
      <c r="G42" s="14"/>
      <c r="H42" s="3" t="s">
        <v>1767</v>
      </c>
      <c r="I42" s="16"/>
      <c r="T42" s="12"/>
      <c r="U42" s="3" t="s">
        <v>1420</v>
      </c>
      <c r="V42" s="3" t="s">
        <v>1421</v>
      </c>
      <c r="W42" s="16"/>
      <c r="Y42" s="12"/>
      <c r="Z42" s="19" t="s">
        <v>214</v>
      </c>
      <c r="AA42" s="19">
        <v>12</v>
      </c>
      <c r="AB42" s="44">
        <v>2</v>
      </c>
      <c r="AC42" s="58" t="s">
        <v>1422</v>
      </c>
      <c r="AD42" s="392"/>
      <c r="AE42" s="32" t="s">
        <v>1774</v>
      </c>
      <c r="AG42" s="177"/>
      <c r="AI42" s="233"/>
      <c r="AT42" s="12"/>
      <c r="AU42" s="3" t="s">
        <v>1423</v>
      </c>
      <c r="AV42" s="16"/>
      <c r="AY42" s="12"/>
      <c r="BC42" s="14"/>
      <c r="BD42" s="3">
        <v>41</v>
      </c>
      <c r="BE42" s="3" t="s">
        <v>1424</v>
      </c>
      <c r="BF42" s="3" t="s">
        <v>1425</v>
      </c>
      <c r="BG42" s="3"/>
      <c r="BH42" s="16"/>
      <c r="BI42" s="257"/>
      <c r="BJ42" s="12"/>
      <c r="BK42" s="3" t="s">
        <v>1426</v>
      </c>
      <c r="BL42" s="3">
        <v>16</v>
      </c>
      <c r="BM42" s="14"/>
      <c r="BN42" s="3">
        <v>1990</v>
      </c>
      <c r="BO42" s="16"/>
      <c r="BQ42" s="14"/>
      <c r="BR42" s="555" t="s">
        <v>1427</v>
      </c>
      <c r="BS42" s="12"/>
      <c r="BT42" s="556"/>
      <c r="BU42" s="109" t="s">
        <v>1428</v>
      </c>
      <c r="BV42" s="14"/>
      <c r="BW42" s="557" t="s">
        <v>1429</v>
      </c>
      <c r="BX42" s="558" t="s">
        <v>1430</v>
      </c>
      <c r="BY42" s="559" t="s">
        <v>1431</v>
      </c>
      <c r="BZ42" s="560" t="s">
        <v>1432</v>
      </c>
      <c r="CA42" s="561" t="s">
        <v>1433</v>
      </c>
      <c r="CB42" s="562" t="s">
        <v>1434</v>
      </c>
      <c r="CC42" s="563" t="s">
        <v>1435</v>
      </c>
      <c r="CD42" s="564" t="s">
        <v>1436</v>
      </c>
      <c r="CE42" s="565" t="s">
        <v>1437</v>
      </c>
      <c r="CF42" s="16"/>
    </row>
    <row r="43" spans="2:84" ht="15.75" customHeight="1">
      <c r="B43" s="12"/>
      <c r="C43" s="4">
        <v>1150</v>
      </c>
      <c r="D43" s="3" t="s">
        <v>1438</v>
      </c>
      <c r="E43" s="14"/>
      <c r="F43" s="3" t="s">
        <v>1439</v>
      </c>
      <c r="G43" s="14"/>
      <c r="H43" s="3" t="s">
        <v>1440</v>
      </c>
      <c r="I43" s="16"/>
      <c r="T43" s="12"/>
      <c r="U43" s="3" t="s">
        <v>1441</v>
      </c>
      <c r="V43" s="3" t="s">
        <v>1442</v>
      </c>
      <c r="W43" s="16"/>
      <c r="Y43" s="12"/>
      <c r="Z43" s="40" t="s">
        <v>214</v>
      </c>
      <c r="AA43" s="20">
        <v>12</v>
      </c>
      <c r="AB43" s="45">
        <v>2</v>
      </c>
      <c r="AC43" s="59" t="s">
        <v>1443</v>
      </c>
      <c r="AD43" s="38">
        <v>10382</v>
      </c>
      <c r="AE43" s="33" t="s">
        <v>1774</v>
      </c>
      <c r="AG43" s="177"/>
      <c r="AI43" s="233"/>
      <c r="AT43" s="12"/>
      <c r="AU43" s="3" t="s">
        <v>1444</v>
      </c>
      <c r="AV43" s="16"/>
      <c r="AY43" s="12"/>
      <c r="BC43" s="14"/>
      <c r="BD43" s="3">
        <v>42</v>
      </c>
      <c r="BE43" s="3" t="s">
        <v>1445</v>
      </c>
      <c r="BF43" s="3" t="s">
        <v>1446</v>
      </c>
      <c r="BG43" s="3"/>
      <c r="BH43" s="16"/>
      <c r="BI43" s="257"/>
      <c r="BJ43" s="12"/>
      <c r="BK43" s="3" t="s">
        <v>1447</v>
      </c>
      <c r="BL43" s="3">
        <v>22</v>
      </c>
      <c r="BM43" s="14"/>
      <c r="BN43" s="3">
        <v>1991</v>
      </c>
      <c r="BO43" s="16"/>
      <c r="BQ43" s="14"/>
      <c r="BR43" s="566" t="s">
        <v>1448</v>
      </c>
      <c r="BS43" s="12"/>
      <c r="BT43" s="567"/>
      <c r="BU43" s="109" t="s">
        <v>1449</v>
      </c>
      <c r="BV43" s="14"/>
      <c r="BW43" s="568" t="s">
        <v>1450</v>
      </c>
      <c r="BX43" s="569" t="s">
        <v>1451</v>
      </c>
      <c r="BY43" s="570" t="s">
        <v>1452</v>
      </c>
      <c r="BZ43" s="571" t="s">
        <v>1453</v>
      </c>
      <c r="CA43" s="572" t="s">
        <v>1454</v>
      </c>
      <c r="CB43" s="573" t="s">
        <v>1455</v>
      </c>
      <c r="CC43" s="574" t="s">
        <v>1456</v>
      </c>
      <c r="CD43" s="575" t="s">
        <v>1457</v>
      </c>
      <c r="CE43" s="576" t="s">
        <v>1458</v>
      </c>
      <c r="CF43" s="16"/>
    </row>
    <row r="44" spans="2:84" ht="15.75" customHeight="1">
      <c r="B44" s="12"/>
      <c r="C44" s="4">
        <v>1150</v>
      </c>
      <c r="D44" s="3" t="s">
        <v>1459</v>
      </c>
      <c r="E44" s="14"/>
      <c r="F44" s="3" t="s">
        <v>1460</v>
      </c>
      <c r="G44" s="14"/>
      <c r="H44" s="3" t="s">
        <v>1768</v>
      </c>
      <c r="I44" s="16"/>
      <c r="T44" s="12"/>
      <c r="U44" s="3" t="s">
        <v>1461</v>
      </c>
      <c r="V44" s="3" t="s">
        <v>1462</v>
      </c>
      <c r="W44" s="16"/>
      <c r="Y44" s="12"/>
      <c r="Z44" s="40" t="s">
        <v>214</v>
      </c>
      <c r="AA44" s="20">
        <v>12</v>
      </c>
      <c r="AB44" s="45">
        <v>2</v>
      </c>
      <c r="AC44" s="59" t="s">
        <v>1463</v>
      </c>
      <c r="AD44" s="38">
        <v>10383</v>
      </c>
      <c r="AE44" s="33" t="s">
        <v>1774</v>
      </c>
      <c r="AG44" s="177"/>
      <c r="AI44" s="233"/>
      <c r="AT44" s="12"/>
      <c r="AU44" s="3" t="s">
        <v>1464</v>
      </c>
      <c r="AV44" s="16"/>
      <c r="AY44" s="12"/>
      <c r="BC44" s="14"/>
      <c r="BD44" s="3">
        <v>43</v>
      </c>
      <c r="BE44" s="3" t="s">
        <v>1465</v>
      </c>
      <c r="BF44" s="3" t="s">
        <v>1466</v>
      </c>
      <c r="BG44" s="3"/>
      <c r="BH44" s="16"/>
      <c r="BI44" s="257"/>
      <c r="BJ44" s="12"/>
      <c r="BK44" s="3" t="s">
        <v>1467</v>
      </c>
      <c r="BL44" s="3">
        <v>21</v>
      </c>
      <c r="BM44" s="14"/>
      <c r="BN44" s="3">
        <v>1992</v>
      </c>
      <c r="BO44" s="16"/>
      <c r="BQ44" s="14"/>
      <c r="BR44" s="566" t="s">
        <v>1468</v>
      </c>
      <c r="BS44" s="12"/>
      <c r="BT44" s="577"/>
      <c r="BU44" s="109" t="s">
        <v>1469</v>
      </c>
      <c r="BV44" s="14"/>
      <c r="BW44" s="578" t="s">
        <v>1470</v>
      </c>
      <c r="BX44" s="579" t="s">
        <v>1471</v>
      </c>
      <c r="BY44" s="580" t="s">
        <v>1472</v>
      </c>
      <c r="BZ44" s="581" t="s">
        <v>1473</v>
      </c>
      <c r="CA44" s="582" t="s">
        <v>1474</v>
      </c>
      <c r="CB44" s="583" t="s">
        <v>1475</v>
      </c>
      <c r="CC44" s="584" t="s">
        <v>1476</v>
      </c>
      <c r="CD44" s="585" t="s">
        <v>1477</v>
      </c>
      <c r="CE44" s="586" t="s">
        <v>1478</v>
      </c>
      <c r="CF44" s="16"/>
    </row>
    <row r="45" spans="2:84" ht="15.75" customHeight="1">
      <c r="B45" s="12"/>
      <c r="C45" s="4">
        <v>1150</v>
      </c>
      <c r="D45" s="3" t="s">
        <v>1479</v>
      </c>
      <c r="E45" s="14"/>
      <c r="F45" s="3" t="s">
        <v>1480</v>
      </c>
      <c r="G45" s="14"/>
      <c r="H45" s="3" t="s">
        <v>1769</v>
      </c>
      <c r="I45" s="16"/>
      <c r="T45" s="12"/>
      <c r="U45" s="3" t="s">
        <v>1481</v>
      </c>
      <c r="V45" s="3" t="s">
        <v>1482</v>
      </c>
      <c r="W45" s="16"/>
      <c r="Y45" s="12"/>
      <c r="Z45" s="40" t="s">
        <v>214</v>
      </c>
      <c r="AA45" s="20">
        <v>12</v>
      </c>
      <c r="AB45" s="45">
        <v>2</v>
      </c>
      <c r="AC45" s="59" t="s">
        <v>1483</v>
      </c>
      <c r="AD45" s="38">
        <v>10664</v>
      </c>
      <c r="AE45" s="33" t="s">
        <v>1774</v>
      </c>
      <c r="AG45" s="177"/>
      <c r="AI45" s="233"/>
      <c r="AT45" s="12"/>
      <c r="AU45" s="3" t="s">
        <v>1484</v>
      </c>
      <c r="AV45" s="16"/>
      <c r="AY45" s="12"/>
      <c r="BC45" s="14"/>
      <c r="BD45" s="3">
        <v>44</v>
      </c>
      <c r="BE45" s="3" t="s">
        <v>1485</v>
      </c>
      <c r="BF45" s="3" t="s">
        <v>1486</v>
      </c>
      <c r="BG45" s="3"/>
      <c r="BH45" s="16"/>
      <c r="BI45" s="257"/>
      <c r="BJ45" s="12"/>
      <c r="BK45" s="3" t="s">
        <v>1487</v>
      </c>
      <c r="BL45" s="3">
        <v>22</v>
      </c>
      <c r="BM45" s="14"/>
      <c r="BN45" s="3">
        <v>1993</v>
      </c>
      <c r="BO45" s="16"/>
      <c r="BQ45" s="14"/>
      <c r="BR45" s="587" t="s">
        <v>1488</v>
      </c>
      <c r="BS45" s="12"/>
      <c r="BT45" s="588"/>
      <c r="BU45" s="109" t="s">
        <v>1489</v>
      </c>
      <c r="BV45" s="14"/>
      <c r="BW45" s="589" t="s">
        <v>1490</v>
      </c>
      <c r="BX45" s="590" t="s">
        <v>1491</v>
      </c>
      <c r="BY45" s="591" t="s">
        <v>1492</v>
      </c>
      <c r="BZ45" s="592" t="s">
        <v>1493</v>
      </c>
      <c r="CA45" s="593" t="s">
        <v>1494</v>
      </c>
      <c r="CB45" s="594" t="s">
        <v>1495</v>
      </c>
      <c r="CC45" s="595" t="s">
        <v>1496</v>
      </c>
      <c r="CD45" s="596" t="s">
        <v>1497</v>
      </c>
      <c r="CE45" s="597" t="s">
        <v>1498</v>
      </c>
      <c r="CF45" s="16"/>
    </row>
  </sheetData>
  <sortState ref="A2:A7">
    <sortCondition ref="A2"/>
  </sortState>
  <mergeCells count="1">
    <mergeCell ref="BW1:CE1"/>
  </mergeCells>
  <pageMargins left="0.7" right="0.7" top="0.75" bottom="0.75" header="0.3" footer="0.3"/>
  <pageSetup paperSize="9" orientation="portrait" horizontalDpi="200" verticalDpi="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/>
  </sheetPr>
  <dimension ref="A1:BV22"/>
  <sheetViews>
    <sheetView showGridLines="0" defaultGridColor="0" colorId="12" zoomScale="82" zoomScaleNormal="82" zoomScalePageLayoutView="80" workbookViewId="0">
      <pane ySplit="1" topLeftCell="A2" activePane="bottomLeft" state="frozen"/>
      <selection activeCell="K1" sqref="K1"/>
      <selection pane="bottomLeft" activeCell="F25" sqref="F25"/>
    </sheetView>
  </sheetViews>
  <sheetFormatPr baseColWidth="10" defaultColWidth="11.375" defaultRowHeight="18" customHeight="1"/>
  <cols>
    <col min="1" max="1" width="6.375" style="46" bestFit="1" customWidth="1"/>
    <col min="2" max="2" width="10.75" style="46" bestFit="1" customWidth="1"/>
    <col min="3" max="3" width="11.375" style="46" bestFit="1" customWidth="1"/>
    <col min="4" max="4" width="8.625" style="46" bestFit="1" customWidth="1"/>
    <col min="5" max="5" width="11" style="46" bestFit="1" customWidth="1"/>
    <col min="6" max="6" width="31.75" style="46" bestFit="1" customWidth="1"/>
    <col min="7" max="7" width="10.5" style="46" customWidth="1"/>
    <col min="8" max="8" width="17.25" style="46" customWidth="1"/>
    <col min="9" max="9" width="29.75" style="46" customWidth="1"/>
    <col min="10" max="10" width="14" style="47" bestFit="1" customWidth="1"/>
    <col min="11" max="11" width="27" style="46" bestFit="1" customWidth="1"/>
    <col min="12" max="12" width="16.875" style="46" customWidth="1"/>
    <col min="13" max="13" width="29.75" style="46" customWidth="1"/>
    <col min="14" max="14" width="14" style="47" customWidth="1"/>
    <col min="15" max="15" width="27" style="46" customWidth="1"/>
    <col min="16" max="16" width="15.5" style="46" customWidth="1"/>
    <col min="17" max="22" width="12.5" style="46" customWidth="1"/>
    <col min="23" max="23" width="35.625" style="46" bestFit="1" customWidth="1"/>
    <col min="24" max="24" width="14.625" style="46" bestFit="1" customWidth="1"/>
    <col min="25" max="25" width="24.625" style="46" customWidth="1"/>
    <col min="26" max="26" width="12.375" style="46" customWidth="1"/>
    <col min="27" max="27" width="35.625" style="46" customWidth="1"/>
    <col min="28" max="28" width="24.625" style="46" customWidth="1"/>
    <col min="29" max="29" width="12.375" style="46" customWidth="1"/>
    <col min="30" max="30" width="35.625" style="46" customWidth="1"/>
    <col min="31" max="31" width="24.625" style="46" customWidth="1"/>
    <col min="32" max="32" width="12.375" style="46" customWidth="1"/>
    <col min="33" max="33" width="35.625" style="46" customWidth="1"/>
    <col min="34" max="34" width="18.125" style="605" customWidth="1"/>
    <col min="35" max="35" width="20.375" style="46" customWidth="1"/>
    <col min="36" max="36" width="10.125" style="46" customWidth="1"/>
    <col min="37" max="37" width="81.75" style="46" customWidth="1"/>
    <col min="38" max="38" width="20.125" style="46" bestFit="1" customWidth="1"/>
    <col min="39" max="39" width="23.625" style="46" customWidth="1"/>
    <col min="40" max="40" width="15.625" style="46" customWidth="1"/>
    <col min="41" max="41" width="15.125" style="46" customWidth="1"/>
    <col min="42" max="42" width="15.375" style="46" customWidth="1"/>
    <col min="43" max="43" width="15.625" style="46" customWidth="1"/>
    <col min="44" max="44" width="10.25" style="46" customWidth="1"/>
    <col min="45" max="45" width="17" style="46" customWidth="1"/>
    <col min="46" max="46" width="30.5" style="46" customWidth="1"/>
    <col min="47" max="47" width="18.25" style="46" customWidth="1"/>
    <col min="48" max="48" width="12.625" style="50" bestFit="1" customWidth="1"/>
    <col min="49" max="49" width="11" style="46" bestFit="1" customWidth="1"/>
    <col min="50" max="50" width="37.25" style="46" customWidth="1"/>
    <col min="51" max="51" width="14.125" style="51" customWidth="1"/>
    <col min="52" max="52" width="10.75" style="46" customWidth="1"/>
    <col min="53" max="53" width="13.5" style="46" customWidth="1"/>
    <col min="54" max="54" width="65.5" style="46" customWidth="1"/>
    <col min="55" max="55" width="16.125" style="50" customWidth="1"/>
    <col min="56" max="56" width="17.625" style="50" customWidth="1"/>
    <col min="57" max="57" width="14.75" style="50" customWidth="1"/>
    <col min="58" max="58" width="70.875" style="46" bestFit="1" customWidth="1"/>
    <col min="59" max="59" width="13.875" style="46" customWidth="1"/>
    <col min="60" max="60" width="15" style="46" customWidth="1"/>
    <col min="61" max="61" width="11" style="46" customWidth="1"/>
    <col min="62" max="62" width="14.875" style="50" customWidth="1"/>
    <col min="63" max="63" width="15" style="46" customWidth="1"/>
    <col min="64" max="64" width="17.375" style="46" customWidth="1"/>
    <col min="65" max="65" width="14.875" style="50" customWidth="1"/>
    <col min="66" max="66" width="15" style="46" customWidth="1"/>
    <col min="67" max="67" width="11" style="46" customWidth="1"/>
    <col min="68" max="68" width="14.875" style="46" customWidth="1"/>
    <col min="69" max="69" width="11.25" style="54" customWidth="1"/>
    <col min="70" max="70" width="55.375" style="46" customWidth="1"/>
    <col min="71" max="71" width="5" style="46" customWidth="1"/>
    <col min="75" max="16384" width="11.375" style="46"/>
  </cols>
  <sheetData>
    <row r="1" spans="1:74" s="27" customFormat="1" ht="48.75" customHeight="1">
      <c r="A1" s="61" t="s">
        <v>373</v>
      </c>
      <c r="B1" s="61" t="s">
        <v>29</v>
      </c>
      <c r="C1" s="62" t="s">
        <v>52</v>
      </c>
      <c r="D1" s="62" t="s">
        <v>53</v>
      </c>
      <c r="E1" s="62" t="s">
        <v>54</v>
      </c>
      <c r="F1" s="62" t="s">
        <v>55</v>
      </c>
      <c r="G1" s="62" t="s">
        <v>56</v>
      </c>
      <c r="H1" s="62" t="s">
        <v>347</v>
      </c>
      <c r="I1" s="63" t="s">
        <v>60</v>
      </c>
      <c r="J1" s="64" t="s">
        <v>65</v>
      </c>
      <c r="K1" s="63" t="s">
        <v>61</v>
      </c>
      <c r="L1" s="63" t="s">
        <v>62</v>
      </c>
      <c r="M1" s="62" t="s">
        <v>63</v>
      </c>
      <c r="N1" s="65" t="s">
        <v>64</v>
      </c>
      <c r="O1" s="62" t="s">
        <v>66</v>
      </c>
      <c r="P1" s="62" t="s">
        <v>67</v>
      </c>
      <c r="Q1" s="62" t="s">
        <v>68</v>
      </c>
      <c r="R1" s="62" t="s">
        <v>69</v>
      </c>
      <c r="S1" s="62" t="s">
        <v>70</v>
      </c>
      <c r="T1" s="62" t="s">
        <v>71</v>
      </c>
      <c r="U1" s="62" t="s">
        <v>72</v>
      </c>
      <c r="V1" s="62" t="s">
        <v>73</v>
      </c>
      <c r="W1" s="62" t="s">
        <v>57</v>
      </c>
      <c r="X1" s="62" t="s">
        <v>58</v>
      </c>
      <c r="Y1" s="62" t="s">
        <v>1</v>
      </c>
      <c r="Z1" s="62" t="s">
        <v>2</v>
      </c>
      <c r="AA1" s="62" t="s">
        <v>0</v>
      </c>
      <c r="AB1" s="62" t="s">
        <v>3</v>
      </c>
      <c r="AC1" s="62" t="s">
        <v>2</v>
      </c>
      <c r="AD1" s="62" t="s">
        <v>0</v>
      </c>
      <c r="AE1" s="62" t="s">
        <v>4</v>
      </c>
      <c r="AF1" s="62" t="s">
        <v>2</v>
      </c>
      <c r="AG1" s="62" t="s">
        <v>0</v>
      </c>
      <c r="AH1" s="603" t="s">
        <v>5</v>
      </c>
      <c r="AI1" s="66" t="s">
        <v>26</v>
      </c>
      <c r="AJ1" s="62" t="s">
        <v>6</v>
      </c>
      <c r="AK1" s="62" t="s">
        <v>99</v>
      </c>
      <c r="AL1" s="62" t="s">
        <v>10</v>
      </c>
      <c r="AM1" s="62" t="s">
        <v>203</v>
      </c>
      <c r="AN1" s="67" t="s">
        <v>11</v>
      </c>
      <c r="AO1" s="62" t="s">
        <v>12</v>
      </c>
      <c r="AP1" s="62" t="s">
        <v>13</v>
      </c>
      <c r="AQ1" s="62" t="s">
        <v>14</v>
      </c>
      <c r="AR1" s="62" t="s">
        <v>15</v>
      </c>
      <c r="AS1" s="62" t="s">
        <v>74</v>
      </c>
      <c r="AT1" s="66" t="s">
        <v>16</v>
      </c>
      <c r="AU1" s="62" t="s">
        <v>9</v>
      </c>
      <c r="AV1" s="66" t="s">
        <v>43</v>
      </c>
      <c r="AW1" s="62" t="s">
        <v>17</v>
      </c>
      <c r="AX1" s="62" t="s">
        <v>28</v>
      </c>
      <c r="AY1" s="68" t="s">
        <v>18</v>
      </c>
      <c r="AZ1" s="62" t="s">
        <v>29</v>
      </c>
      <c r="BA1" s="62" t="s">
        <v>27</v>
      </c>
      <c r="BB1" s="62" t="s">
        <v>19</v>
      </c>
      <c r="BC1" s="66" t="s">
        <v>30</v>
      </c>
      <c r="BD1" s="66" t="s">
        <v>8</v>
      </c>
      <c r="BE1" s="66" t="s">
        <v>42</v>
      </c>
      <c r="BF1" s="62" t="s">
        <v>59</v>
      </c>
      <c r="BG1" s="26" t="s">
        <v>187</v>
      </c>
      <c r="BH1" s="26" t="s">
        <v>365</v>
      </c>
      <c r="BI1" s="26" t="s">
        <v>366</v>
      </c>
      <c r="BJ1" s="24" t="s">
        <v>367</v>
      </c>
      <c r="BK1" s="26" t="s">
        <v>368</v>
      </c>
      <c r="BL1" s="26" t="s">
        <v>369</v>
      </c>
      <c r="BM1" s="24" t="s">
        <v>370</v>
      </c>
      <c r="BN1" s="26" t="s">
        <v>509</v>
      </c>
      <c r="BO1" s="26" t="s">
        <v>510</v>
      </c>
      <c r="BP1" s="24" t="s">
        <v>511</v>
      </c>
      <c r="BQ1" s="25" t="s">
        <v>371</v>
      </c>
      <c r="BR1" s="25" t="s">
        <v>372</v>
      </c>
    </row>
    <row r="2" spans="1:74" s="49" customFormat="1" ht="18" customHeight="1">
      <c r="A2" s="49" t="s">
        <v>327</v>
      </c>
      <c r="B2" s="49" t="s">
        <v>163</v>
      </c>
      <c r="C2" s="49" t="s">
        <v>80</v>
      </c>
      <c r="D2" s="49" t="s">
        <v>380</v>
      </c>
      <c r="E2" s="49" t="s">
        <v>381</v>
      </c>
      <c r="F2" s="49" t="s">
        <v>1543</v>
      </c>
      <c r="G2" s="49" t="s">
        <v>518</v>
      </c>
      <c r="H2" s="49" t="s">
        <v>81</v>
      </c>
      <c r="I2" s="49" t="s">
        <v>1564</v>
      </c>
      <c r="J2" s="48" t="s">
        <v>1565</v>
      </c>
      <c r="K2" s="49" t="s">
        <v>1566</v>
      </c>
      <c r="L2" s="49" t="s">
        <v>76</v>
      </c>
      <c r="M2" s="49" t="s">
        <v>1564</v>
      </c>
      <c r="N2" s="48" t="s">
        <v>1565</v>
      </c>
      <c r="O2" s="49" t="s">
        <v>1566</v>
      </c>
      <c r="P2" s="49" t="s">
        <v>76</v>
      </c>
      <c r="Q2" s="49" t="s">
        <v>1604</v>
      </c>
      <c r="R2" s="49" t="s">
        <v>375</v>
      </c>
      <c r="S2" s="49" t="s">
        <v>1646</v>
      </c>
      <c r="T2" s="49" t="s">
        <v>1604</v>
      </c>
      <c r="U2" s="49" t="s">
        <v>375</v>
      </c>
      <c r="V2" s="49" t="s">
        <v>1646</v>
      </c>
      <c r="W2" s="49" t="s">
        <v>1625</v>
      </c>
      <c r="X2" s="49" t="s">
        <v>205</v>
      </c>
      <c r="Y2" s="49" t="s">
        <v>1692</v>
      </c>
      <c r="Z2" s="49" t="s">
        <v>1604</v>
      </c>
      <c r="AA2" s="49" t="s">
        <v>1625</v>
      </c>
      <c r="AB2" s="49" t="s">
        <v>1692</v>
      </c>
      <c r="AC2" s="49" t="s">
        <v>1604</v>
      </c>
      <c r="AD2" s="49" t="s">
        <v>1625</v>
      </c>
      <c r="AE2" s="49" t="s">
        <v>1692</v>
      </c>
      <c r="AF2" s="49" t="s">
        <v>1604</v>
      </c>
      <c r="AG2" s="49" t="s">
        <v>1625</v>
      </c>
      <c r="AH2" s="604" t="s">
        <v>1505</v>
      </c>
      <c r="AI2" s="49" t="s">
        <v>1525</v>
      </c>
      <c r="AJ2" s="49" t="s">
        <v>134</v>
      </c>
      <c r="AK2" s="49" t="s">
        <v>135</v>
      </c>
      <c r="AL2" s="49" t="s">
        <v>547</v>
      </c>
      <c r="AM2" s="49" t="s">
        <v>1728</v>
      </c>
      <c r="AN2" s="49" t="s">
        <v>383</v>
      </c>
      <c r="AO2" s="49" t="s">
        <v>263</v>
      </c>
      <c r="AP2" s="49" t="s">
        <v>193</v>
      </c>
      <c r="AQ2" s="49" t="s">
        <v>348</v>
      </c>
      <c r="AR2" s="49">
        <v>42</v>
      </c>
      <c r="AS2" s="49" t="s">
        <v>506</v>
      </c>
      <c r="AT2" s="49" t="s">
        <v>505</v>
      </c>
      <c r="AU2" s="49" t="s">
        <v>191</v>
      </c>
      <c r="AV2" s="52">
        <v>29541</v>
      </c>
      <c r="AW2" s="49" t="s">
        <v>40</v>
      </c>
      <c r="AX2" s="49" t="s">
        <v>45</v>
      </c>
      <c r="AY2" s="80">
        <v>1500</v>
      </c>
      <c r="AZ2" s="49">
        <v>1</v>
      </c>
      <c r="BA2" s="49">
        <v>120</v>
      </c>
      <c r="BB2" s="49" t="s">
        <v>218</v>
      </c>
      <c r="BC2" s="52">
        <v>34700</v>
      </c>
      <c r="BD2" s="52">
        <v>36526</v>
      </c>
      <c r="BE2" s="52">
        <v>42601</v>
      </c>
      <c r="BF2" s="49" t="s">
        <v>508</v>
      </c>
      <c r="BG2" s="49" t="s">
        <v>246</v>
      </c>
      <c r="BH2" s="81" t="s">
        <v>384</v>
      </c>
      <c r="BI2" s="81" t="s">
        <v>379</v>
      </c>
      <c r="BJ2" s="82">
        <v>29221</v>
      </c>
      <c r="BK2" s="81" t="s">
        <v>385</v>
      </c>
      <c r="BL2" s="81" t="s">
        <v>386</v>
      </c>
      <c r="BM2" s="82">
        <v>37987</v>
      </c>
      <c r="BN2" s="49" t="s">
        <v>384</v>
      </c>
      <c r="BO2" s="49" t="s">
        <v>379</v>
      </c>
      <c r="BP2" s="52">
        <v>39814</v>
      </c>
      <c r="BQ2" s="53">
        <v>1</v>
      </c>
      <c r="BR2" s="53" t="s">
        <v>567</v>
      </c>
      <c r="BT2" s="83"/>
      <c r="BU2" s="83"/>
      <c r="BV2" s="83"/>
    </row>
    <row r="3" spans="1:74" s="49" customFormat="1" ht="18" customHeight="1">
      <c r="A3" s="49" t="s">
        <v>329</v>
      </c>
      <c r="B3" s="49" t="s">
        <v>79</v>
      </c>
      <c r="C3" s="49" t="s">
        <v>82</v>
      </c>
      <c r="D3" s="49" t="s">
        <v>387</v>
      </c>
      <c r="E3" s="49" t="s">
        <v>388</v>
      </c>
      <c r="F3" s="49" t="s">
        <v>1544</v>
      </c>
      <c r="G3" s="49" t="s">
        <v>519</v>
      </c>
      <c r="H3" s="49" t="s">
        <v>83</v>
      </c>
      <c r="I3" s="49" t="s">
        <v>1567</v>
      </c>
      <c r="J3" s="48" t="s">
        <v>1568</v>
      </c>
      <c r="K3" s="49" t="s">
        <v>1569</v>
      </c>
      <c r="L3" s="49" t="s">
        <v>76</v>
      </c>
      <c r="M3" s="49" t="s">
        <v>1567</v>
      </c>
      <c r="N3" s="48" t="s">
        <v>1568</v>
      </c>
      <c r="O3" s="49" t="s">
        <v>1569</v>
      </c>
      <c r="P3" s="49" t="s">
        <v>76</v>
      </c>
      <c r="Q3" s="49" t="s">
        <v>1605</v>
      </c>
      <c r="R3" s="49" t="s">
        <v>375</v>
      </c>
      <c r="S3" s="49" t="s">
        <v>1647</v>
      </c>
      <c r="T3" s="49" t="s">
        <v>1605</v>
      </c>
      <c r="U3" s="49" t="s">
        <v>375</v>
      </c>
      <c r="V3" s="49" t="s">
        <v>1647</v>
      </c>
      <c r="W3" s="49" t="s">
        <v>1626</v>
      </c>
      <c r="X3" s="49" t="s">
        <v>206</v>
      </c>
      <c r="Y3" s="49" t="s">
        <v>1693</v>
      </c>
      <c r="Z3" s="49" t="s">
        <v>1605</v>
      </c>
      <c r="AA3" s="49" t="s">
        <v>1626</v>
      </c>
      <c r="AB3" s="49" t="s">
        <v>1693</v>
      </c>
      <c r="AC3" s="49" t="s">
        <v>1605</v>
      </c>
      <c r="AD3" s="49" t="s">
        <v>1626</v>
      </c>
      <c r="AE3" s="49" t="s">
        <v>1693</v>
      </c>
      <c r="AF3" s="49" t="s">
        <v>1605</v>
      </c>
      <c r="AG3" s="49" t="s">
        <v>1626</v>
      </c>
      <c r="AH3" s="604" t="s">
        <v>1506</v>
      </c>
      <c r="AI3" s="49" t="s">
        <v>1524</v>
      </c>
      <c r="AJ3" s="49" t="s">
        <v>136</v>
      </c>
      <c r="AK3" s="49" t="s">
        <v>137</v>
      </c>
      <c r="AL3" s="49" t="s">
        <v>550</v>
      </c>
      <c r="AM3" s="49" t="s">
        <v>1729</v>
      </c>
      <c r="AN3" s="49" t="s">
        <v>389</v>
      </c>
      <c r="AO3" s="49" t="s">
        <v>268</v>
      </c>
      <c r="AP3" s="49" t="s">
        <v>247</v>
      </c>
      <c r="AQ3" s="49" t="s">
        <v>349</v>
      </c>
      <c r="AR3" s="49">
        <v>44</v>
      </c>
      <c r="AS3" s="49" t="s">
        <v>248</v>
      </c>
      <c r="AT3" s="49" t="s">
        <v>249</v>
      </c>
      <c r="AU3" s="49" t="s">
        <v>194</v>
      </c>
      <c r="AV3" s="52">
        <v>30271</v>
      </c>
      <c r="AW3" s="49" t="s">
        <v>39</v>
      </c>
      <c r="AX3" s="49" t="s">
        <v>46</v>
      </c>
      <c r="AY3" s="80">
        <v>2500</v>
      </c>
      <c r="AZ3" s="49">
        <v>2</v>
      </c>
      <c r="BA3" s="49">
        <v>125</v>
      </c>
      <c r="BB3" s="49" t="s">
        <v>244</v>
      </c>
      <c r="BC3" s="52">
        <v>34701</v>
      </c>
      <c r="BD3" s="52">
        <v>36527</v>
      </c>
      <c r="BE3" s="52">
        <v>42601</v>
      </c>
      <c r="BF3" s="49" t="s">
        <v>508</v>
      </c>
      <c r="BG3" s="49" t="s">
        <v>250</v>
      </c>
      <c r="BH3" s="81" t="s">
        <v>390</v>
      </c>
      <c r="BI3" s="81" t="s">
        <v>391</v>
      </c>
      <c r="BJ3" s="82">
        <v>29222</v>
      </c>
      <c r="BK3" s="81" t="s">
        <v>392</v>
      </c>
      <c r="BL3" s="81" t="s">
        <v>393</v>
      </c>
      <c r="BM3" s="82">
        <v>37988</v>
      </c>
      <c r="BN3" s="49" t="s">
        <v>390</v>
      </c>
      <c r="BO3" s="49" t="s">
        <v>391</v>
      </c>
      <c r="BP3" s="52">
        <v>39815</v>
      </c>
      <c r="BQ3" s="53">
        <v>2</v>
      </c>
      <c r="BR3" s="53" t="s">
        <v>568</v>
      </c>
      <c r="BT3" s="83"/>
      <c r="BU3" s="83"/>
      <c r="BV3" s="83"/>
    </row>
    <row r="4" spans="1:74" s="49" customFormat="1" ht="18" customHeight="1">
      <c r="A4" s="49" t="s">
        <v>331</v>
      </c>
      <c r="B4" s="49" t="s">
        <v>7</v>
      </c>
      <c r="C4" s="49" t="s">
        <v>84</v>
      </c>
      <c r="D4" s="49" t="s">
        <v>394</v>
      </c>
      <c r="E4" s="49" t="s">
        <v>395</v>
      </c>
      <c r="F4" s="49" t="s">
        <v>1545</v>
      </c>
      <c r="G4" s="49" t="s">
        <v>520</v>
      </c>
      <c r="H4" s="49" t="s">
        <v>85</v>
      </c>
      <c r="I4" s="49" t="s">
        <v>1570</v>
      </c>
      <c r="J4" s="48" t="s">
        <v>1571</v>
      </c>
      <c r="K4" s="49" t="s">
        <v>1572</v>
      </c>
      <c r="L4" s="49" t="s">
        <v>76</v>
      </c>
      <c r="M4" s="49" t="s">
        <v>1570</v>
      </c>
      <c r="N4" s="48" t="s">
        <v>1571</v>
      </c>
      <c r="O4" s="49" t="s">
        <v>1572</v>
      </c>
      <c r="P4" s="49" t="s">
        <v>76</v>
      </c>
      <c r="Q4" s="49" t="s">
        <v>1606</v>
      </c>
      <c r="R4" s="49" t="s">
        <v>375</v>
      </c>
      <c r="S4" s="49" t="s">
        <v>1648</v>
      </c>
      <c r="T4" s="49" t="s">
        <v>1606</v>
      </c>
      <c r="U4" s="49" t="s">
        <v>375</v>
      </c>
      <c r="V4" s="49" t="s">
        <v>1648</v>
      </c>
      <c r="W4" s="49" t="s">
        <v>1627</v>
      </c>
      <c r="X4" s="49" t="s">
        <v>207</v>
      </c>
      <c r="Y4" s="49" t="s">
        <v>1694</v>
      </c>
      <c r="Z4" s="49" t="s">
        <v>1606</v>
      </c>
      <c r="AA4" s="49" t="s">
        <v>1627</v>
      </c>
      <c r="AB4" s="49" t="s">
        <v>1694</v>
      </c>
      <c r="AC4" s="49" t="s">
        <v>1606</v>
      </c>
      <c r="AD4" s="49" t="s">
        <v>1627</v>
      </c>
      <c r="AE4" s="49" t="s">
        <v>1694</v>
      </c>
      <c r="AF4" s="49" t="s">
        <v>1606</v>
      </c>
      <c r="AG4" s="49" t="s">
        <v>1627</v>
      </c>
      <c r="AH4" s="604" t="s">
        <v>1507</v>
      </c>
      <c r="AI4" s="49" t="s">
        <v>1526</v>
      </c>
      <c r="AJ4" s="49" t="s">
        <v>138</v>
      </c>
      <c r="AK4" s="49" t="s">
        <v>139</v>
      </c>
      <c r="AL4" s="49" t="s">
        <v>551</v>
      </c>
      <c r="AM4" s="49" t="s">
        <v>1730</v>
      </c>
      <c r="AN4" s="49" t="s">
        <v>396</v>
      </c>
      <c r="AO4" s="49" t="s">
        <v>273</v>
      </c>
      <c r="AP4" s="49" t="s">
        <v>195</v>
      </c>
      <c r="AQ4" s="49" t="s">
        <v>350</v>
      </c>
      <c r="AR4" s="49">
        <v>46</v>
      </c>
      <c r="AS4" s="49" t="s">
        <v>196</v>
      </c>
      <c r="AT4" s="49" t="s">
        <v>192</v>
      </c>
      <c r="AU4" s="49" t="s">
        <v>191</v>
      </c>
      <c r="AV4" s="52">
        <v>30636</v>
      </c>
      <c r="AW4" s="49" t="s">
        <v>38</v>
      </c>
      <c r="AX4" s="49" t="s">
        <v>47</v>
      </c>
      <c r="AY4" s="80">
        <v>3500</v>
      </c>
      <c r="AZ4" s="49">
        <v>3</v>
      </c>
      <c r="BA4" s="49">
        <v>130</v>
      </c>
      <c r="BB4" s="49" t="s">
        <v>243</v>
      </c>
      <c r="BC4" s="52">
        <v>34702</v>
      </c>
      <c r="BD4" s="52">
        <v>36528</v>
      </c>
      <c r="BE4" s="52">
        <v>42601</v>
      </c>
      <c r="BF4" s="49" t="s">
        <v>508</v>
      </c>
      <c r="BG4" s="49" t="s">
        <v>251</v>
      </c>
      <c r="BH4" s="81" t="s">
        <v>397</v>
      </c>
      <c r="BI4" s="81" t="s">
        <v>398</v>
      </c>
      <c r="BJ4" s="82">
        <v>29223</v>
      </c>
      <c r="BK4" s="81" t="s">
        <v>392</v>
      </c>
      <c r="BL4" s="81" t="s">
        <v>399</v>
      </c>
      <c r="BM4" s="82">
        <v>37989</v>
      </c>
      <c r="BN4" s="49" t="s">
        <v>397</v>
      </c>
      <c r="BO4" s="49" t="s">
        <v>398</v>
      </c>
      <c r="BP4" s="52">
        <v>39816</v>
      </c>
      <c r="BT4" s="83"/>
      <c r="BU4" s="83"/>
      <c r="BV4" s="83"/>
    </row>
    <row r="5" spans="1:74" s="49" customFormat="1" ht="18" customHeight="1">
      <c r="A5" s="49" t="s">
        <v>496</v>
      </c>
      <c r="B5" s="49" t="s">
        <v>186</v>
      </c>
      <c r="C5" s="49" t="s">
        <v>167</v>
      </c>
      <c r="D5" s="49" t="s">
        <v>400</v>
      </c>
      <c r="E5" s="49" t="s">
        <v>401</v>
      </c>
      <c r="F5" s="49" t="s">
        <v>1546</v>
      </c>
      <c r="G5" s="49" t="s">
        <v>521</v>
      </c>
      <c r="H5" s="49" t="s">
        <v>86</v>
      </c>
      <c r="I5" s="49" t="s">
        <v>1573</v>
      </c>
      <c r="J5" s="48">
        <v>92100</v>
      </c>
      <c r="K5" s="49" t="s">
        <v>382</v>
      </c>
      <c r="L5" s="49" t="s">
        <v>76</v>
      </c>
      <c r="M5" s="49" t="s">
        <v>1573</v>
      </c>
      <c r="N5" s="48">
        <v>92100</v>
      </c>
      <c r="O5" s="49" t="s">
        <v>382</v>
      </c>
      <c r="P5" s="49" t="s">
        <v>76</v>
      </c>
      <c r="Q5" s="49" t="s">
        <v>1607</v>
      </c>
      <c r="R5" s="49" t="s">
        <v>375</v>
      </c>
      <c r="S5" s="49" t="s">
        <v>1649</v>
      </c>
      <c r="T5" s="49" t="s">
        <v>1607</v>
      </c>
      <c r="U5" s="49" t="s">
        <v>375</v>
      </c>
      <c r="V5" s="49" t="s">
        <v>1649</v>
      </c>
      <c r="W5" s="49" t="s">
        <v>1628</v>
      </c>
      <c r="X5" s="49" t="s">
        <v>208</v>
      </c>
      <c r="Y5" s="49" t="s">
        <v>1695</v>
      </c>
      <c r="Z5" s="49" t="s">
        <v>1607</v>
      </c>
      <c r="AA5" s="49" t="s">
        <v>1628</v>
      </c>
      <c r="AB5" s="49" t="s">
        <v>1695</v>
      </c>
      <c r="AC5" s="49" t="s">
        <v>1607</v>
      </c>
      <c r="AD5" s="49" t="s">
        <v>1628</v>
      </c>
      <c r="AE5" s="49" t="s">
        <v>1695</v>
      </c>
      <c r="AF5" s="49" t="s">
        <v>1607</v>
      </c>
      <c r="AG5" s="49" t="s">
        <v>1628</v>
      </c>
      <c r="AH5" s="604" t="s">
        <v>1508</v>
      </c>
      <c r="AI5" s="49" t="s">
        <v>1527</v>
      </c>
      <c r="AJ5" s="49" t="s">
        <v>140</v>
      </c>
      <c r="AK5" s="49" t="s">
        <v>141</v>
      </c>
      <c r="AL5" s="49" t="s">
        <v>552</v>
      </c>
      <c r="AM5" s="49" t="s">
        <v>1731</v>
      </c>
      <c r="AN5" s="49" t="s">
        <v>403</v>
      </c>
      <c r="AO5" s="49" t="s">
        <v>278</v>
      </c>
      <c r="AP5" s="49" t="s">
        <v>188</v>
      </c>
      <c r="AQ5" s="49" t="s">
        <v>351</v>
      </c>
      <c r="AR5" s="49">
        <v>48</v>
      </c>
      <c r="AS5" s="49" t="s">
        <v>189</v>
      </c>
      <c r="AT5" s="49" t="s">
        <v>190</v>
      </c>
      <c r="AU5" s="49" t="s">
        <v>194</v>
      </c>
      <c r="AV5" s="52">
        <v>31002</v>
      </c>
      <c r="AW5" s="49" t="s">
        <v>37</v>
      </c>
      <c r="AX5" s="49" t="s">
        <v>48</v>
      </c>
      <c r="AY5" s="80">
        <v>4500</v>
      </c>
      <c r="AZ5" s="49">
        <v>4</v>
      </c>
      <c r="BA5" s="49">
        <v>135</v>
      </c>
      <c r="BB5" s="49" t="s">
        <v>245</v>
      </c>
      <c r="BC5" s="52">
        <v>34703</v>
      </c>
      <c r="BD5" s="52">
        <v>36529</v>
      </c>
      <c r="BE5" s="52">
        <v>42601</v>
      </c>
      <c r="BF5" s="49" t="s">
        <v>508</v>
      </c>
      <c r="BG5" s="49" t="s">
        <v>252</v>
      </c>
      <c r="BH5" s="81" t="s">
        <v>404</v>
      </c>
      <c r="BI5" s="81" t="s">
        <v>405</v>
      </c>
      <c r="BJ5" s="82">
        <v>29224</v>
      </c>
      <c r="BK5" s="81" t="s">
        <v>406</v>
      </c>
      <c r="BL5" s="81" t="s">
        <v>407</v>
      </c>
      <c r="BM5" s="82">
        <v>37990</v>
      </c>
      <c r="BN5" s="49" t="s">
        <v>404</v>
      </c>
      <c r="BO5" s="49" t="s">
        <v>405</v>
      </c>
      <c r="BP5" s="52">
        <v>39817</v>
      </c>
      <c r="BQ5" s="53">
        <v>4</v>
      </c>
      <c r="BR5" s="53" t="s">
        <v>569</v>
      </c>
      <c r="BT5" s="83"/>
      <c r="BU5" s="83"/>
      <c r="BV5" s="83"/>
    </row>
    <row r="6" spans="1:74" s="49" customFormat="1" ht="18" customHeight="1">
      <c r="A6" s="49" t="s">
        <v>333</v>
      </c>
      <c r="B6" s="49" t="s">
        <v>164</v>
      </c>
      <c r="C6" s="49" t="s">
        <v>168</v>
      </c>
      <c r="D6" s="49" t="s">
        <v>408</v>
      </c>
      <c r="E6" s="49" t="s">
        <v>409</v>
      </c>
      <c r="F6" s="49" t="s">
        <v>1547</v>
      </c>
      <c r="G6" s="49" t="s">
        <v>522</v>
      </c>
      <c r="H6" s="49" t="s">
        <v>494</v>
      </c>
      <c r="I6" s="49" t="s">
        <v>1574</v>
      </c>
      <c r="J6" s="48">
        <v>39800</v>
      </c>
      <c r="K6" s="49" t="s">
        <v>1575</v>
      </c>
      <c r="L6" s="49" t="s">
        <v>76</v>
      </c>
      <c r="M6" s="49" t="s">
        <v>1574</v>
      </c>
      <c r="N6" s="48">
        <v>39800</v>
      </c>
      <c r="O6" s="49" t="s">
        <v>1575</v>
      </c>
      <c r="P6" s="49" t="s">
        <v>76</v>
      </c>
      <c r="Q6" s="49" t="s">
        <v>1608</v>
      </c>
      <c r="R6" s="49" t="s">
        <v>375</v>
      </c>
      <c r="S6" s="49" t="s">
        <v>1650</v>
      </c>
      <c r="T6" s="49" t="s">
        <v>1608</v>
      </c>
      <c r="U6" s="49" t="s">
        <v>375</v>
      </c>
      <c r="V6" s="49" t="s">
        <v>1650</v>
      </c>
      <c r="W6" s="49" t="s">
        <v>1629</v>
      </c>
      <c r="X6" s="49" t="s">
        <v>209</v>
      </c>
      <c r="Y6" s="49" t="s">
        <v>1696</v>
      </c>
      <c r="Z6" s="49" t="s">
        <v>1608</v>
      </c>
      <c r="AA6" s="49" t="s">
        <v>1629</v>
      </c>
      <c r="AB6" s="49" t="s">
        <v>1696</v>
      </c>
      <c r="AC6" s="49" t="s">
        <v>1608</v>
      </c>
      <c r="AD6" s="49" t="s">
        <v>1629</v>
      </c>
      <c r="AE6" s="49" t="s">
        <v>1696</v>
      </c>
      <c r="AF6" s="49" t="s">
        <v>1608</v>
      </c>
      <c r="AG6" s="49" t="s">
        <v>1629</v>
      </c>
      <c r="AH6" s="604" t="s">
        <v>1509</v>
      </c>
      <c r="AI6" s="49" t="s">
        <v>1528</v>
      </c>
      <c r="AJ6" s="49" t="s">
        <v>142</v>
      </c>
      <c r="AK6" s="49" t="s">
        <v>143</v>
      </c>
      <c r="AL6" s="49" t="s">
        <v>557</v>
      </c>
      <c r="AM6" s="49" t="s">
        <v>1732</v>
      </c>
      <c r="AN6" s="49" t="s">
        <v>410</v>
      </c>
      <c r="AO6" s="49" t="s">
        <v>283</v>
      </c>
      <c r="AP6" s="49" t="s">
        <v>197</v>
      </c>
      <c r="AQ6" s="49" t="s">
        <v>352</v>
      </c>
      <c r="AR6" s="49">
        <v>50</v>
      </c>
      <c r="AS6" s="49" t="s">
        <v>198</v>
      </c>
      <c r="AT6" s="49" t="s">
        <v>199</v>
      </c>
      <c r="AU6" s="49" t="s">
        <v>191</v>
      </c>
      <c r="AV6" s="52">
        <v>31367</v>
      </c>
      <c r="AW6" s="49" t="s">
        <v>36</v>
      </c>
      <c r="AX6" s="49" t="s">
        <v>49</v>
      </c>
      <c r="AY6" s="80">
        <v>5500</v>
      </c>
      <c r="AZ6" s="49">
        <v>5</v>
      </c>
      <c r="BA6" s="49">
        <v>140</v>
      </c>
      <c r="BB6" s="49" t="s">
        <v>232</v>
      </c>
      <c r="BC6" s="52">
        <v>34704</v>
      </c>
      <c r="BD6" s="52">
        <v>36530</v>
      </c>
      <c r="BE6" s="52">
        <v>42601</v>
      </c>
      <c r="BF6" s="49" t="s">
        <v>508</v>
      </c>
      <c r="BG6" s="49" t="s">
        <v>253</v>
      </c>
      <c r="BH6" s="81" t="s">
        <v>411</v>
      </c>
      <c r="BI6" s="81" t="s">
        <v>412</v>
      </c>
      <c r="BJ6" s="82">
        <v>29225</v>
      </c>
      <c r="BK6" s="81" t="s">
        <v>413</v>
      </c>
      <c r="BL6" s="81" t="s">
        <v>414</v>
      </c>
      <c r="BM6" s="82">
        <v>37991</v>
      </c>
      <c r="BN6" s="49" t="s">
        <v>411</v>
      </c>
      <c r="BO6" s="49" t="s">
        <v>412</v>
      </c>
      <c r="BP6" s="52">
        <v>39818</v>
      </c>
      <c r="BQ6" s="53">
        <v>5</v>
      </c>
      <c r="BR6" s="53" t="s">
        <v>570</v>
      </c>
      <c r="BT6" s="83"/>
      <c r="BU6" s="83"/>
      <c r="BV6" s="83"/>
    </row>
    <row r="7" spans="1:74" s="49" customFormat="1" ht="18" customHeight="1">
      <c r="A7" s="49" t="s">
        <v>335</v>
      </c>
      <c r="B7" s="49" t="s">
        <v>163</v>
      </c>
      <c r="C7" s="49" t="s">
        <v>169</v>
      </c>
      <c r="D7" s="49" t="s">
        <v>415</v>
      </c>
      <c r="E7" s="49" t="s">
        <v>204</v>
      </c>
      <c r="F7" s="49" t="s">
        <v>1548</v>
      </c>
      <c r="G7" s="49" t="s">
        <v>523</v>
      </c>
      <c r="H7" s="49" t="s">
        <v>87</v>
      </c>
      <c r="I7" s="49" t="s">
        <v>1576</v>
      </c>
      <c r="J7" s="48">
        <v>67720</v>
      </c>
      <c r="K7" s="49" t="s">
        <v>1577</v>
      </c>
      <c r="L7" s="49" t="s">
        <v>76</v>
      </c>
      <c r="M7" s="49" t="s">
        <v>1576</v>
      </c>
      <c r="N7" s="48">
        <v>67720</v>
      </c>
      <c r="O7" s="49" t="s">
        <v>1577</v>
      </c>
      <c r="P7" s="49" t="s">
        <v>76</v>
      </c>
      <c r="Q7" s="49" t="s">
        <v>1609</v>
      </c>
      <c r="R7" s="49" t="s">
        <v>375</v>
      </c>
      <c r="S7" s="49" t="s">
        <v>1651</v>
      </c>
      <c r="T7" s="49" t="s">
        <v>1609</v>
      </c>
      <c r="U7" s="49" t="s">
        <v>375</v>
      </c>
      <c r="V7" s="49" t="s">
        <v>1651</v>
      </c>
      <c r="W7" s="49" t="s">
        <v>1630</v>
      </c>
      <c r="X7" s="49" t="s">
        <v>205</v>
      </c>
      <c r="Y7" s="49" t="s">
        <v>1697</v>
      </c>
      <c r="Z7" s="49" t="s">
        <v>1609</v>
      </c>
      <c r="AA7" s="49" t="s">
        <v>1630</v>
      </c>
      <c r="AB7" s="49" t="s">
        <v>1697</v>
      </c>
      <c r="AC7" s="49" t="s">
        <v>1609</v>
      </c>
      <c r="AD7" s="49" t="s">
        <v>1630</v>
      </c>
      <c r="AE7" s="49" t="s">
        <v>1697</v>
      </c>
      <c r="AF7" s="49" t="s">
        <v>1609</v>
      </c>
      <c r="AG7" s="49" t="s">
        <v>1630</v>
      </c>
      <c r="AH7" s="604" t="s">
        <v>1510</v>
      </c>
      <c r="AI7" s="49" t="s">
        <v>1529</v>
      </c>
      <c r="AJ7" s="49" t="s">
        <v>144</v>
      </c>
      <c r="AK7" s="49" t="s">
        <v>145</v>
      </c>
      <c r="AL7" s="49" t="s">
        <v>535</v>
      </c>
      <c r="AM7" s="49" t="s">
        <v>1733</v>
      </c>
      <c r="AN7" s="49" t="s">
        <v>374</v>
      </c>
      <c r="AO7" s="49" t="s">
        <v>287</v>
      </c>
      <c r="AP7" s="49" t="s">
        <v>200</v>
      </c>
      <c r="AQ7" s="49" t="s">
        <v>353</v>
      </c>
      <c r="AR7" s="49">
        <v>52</v>
      </c>
      <c r="AS7" s="49" t="s">
        <v>201</v>
      </c>
      <c r="AT7" s="49" t="s">
        <v>202</v>
      </c>
      <c r="AU7" s="49" t="s">
        <v>194</v>
      </c>
      <c r="AV7" s="52">
        <v>29541</v>
      </c>
      <c r="AW7" s="49" t="s">
        <v>35</v>
      </c>
      <c r="AX7" s="49" t="s">
        <v>50</v>
      </c>
      <c r="AY7" s="80">
        <v>6500</v>
      </c>
      <c r="AZ7" s="49">
        <v>6</v>
      </c>
      <c r="BA7" s="49">
        <v>145</v>
      </c>
      <c r="BB7" s="49" t="s">
        <v>233</v>
      </c>
      <c r="BC7" s="52">
        <v>34705</v>
      </c>
      <c r="BD7" s="52">
        <v>36531</v>
      </c>
      <c r="BE7" s="52">
        <v>42601</v>
      </c>
      <c r="BF7" s="49" t="s">
        <v>508</v>
      </c>
      <c r="BG7" s="49" t="s">
        <v>254</v>
      </c>
      <c r="BH7" s="81" t="s">
        <v>416</v>
      </c>
      <c r="BI7" s="81" t="s">
        <v>417</v>
      </c>
      <c r="BJ7" s="82">
        <v>29226</v>
      </c>
      <c r="BK7" s="81" t="s">
        <v>413</v>
      </c>
      <c r="BL7" s="81" t="s">
        <v>418</v>
      </c>
      <c r="BM7" s="82">
        <v>37992</v>
      </c>
      <c r="BN7" s="49" t="s">
        <v>416</v>
      </c>
      <c r="BO7" s="49" t="s">
        <v>417</v>
      </c>
      <c r="BP7" s="52">
        <v>39819</v>
      </c>
      <c r="BQ7" s="53"/>
      <c r="BR7" s="53"/>
      <c r="BT7" s="83"/>
      <c r="BU7" s="83"/>
      <c r="BV7" s="83"/>
    </row>
    <row r="8" spans="1:74" s="49" customFormat="1" ht="18" customHeight="1">
      <c r="A8" s="49" t="s">
        <v>783</v>
      </c>
      <c r="B8" s="49" t="s">
        <v>79</v>
      </c>
      <c r="C8" s="49" t="s">
        <v>166</v>
      </c>
      <c r="D8" s="49" t="s">
        <v>512</v>
      </c>
      <c r="E8" s="49" t="s">
        <v>513</v>
      </c>
      <c r="F8" s="49" t="s">
        <v>1549</v>
      </c>
      <c r="G8" s="49" t="s">
        <v>524</v>
      </c>
      <c r="H8" s="49" t="s">
        <v>88</v>
      </c>
      <c r="I8" s="49" t="s">
        <v>1578</v>
      </c>
      <c r="J8" s="48">
        <v>59000</v>
      </c>
      <c r="K8" s="49" t="s">
        <v>1500</v>
      </c>
      <c r="L8" s="49" t="s">
        <v>76</v>
      </c>
      <c r="M8" s="49" t="s">
        <v>1578</v>
      </c>
      <c r="N8" s="48">
        <v>59000</v>
      </c>
      <c r="O8" s="49" t="s">
        <v>1500</v>
      </c>
      <c r="P8" s="49" t="s">
        <v>76</v>
      </c>
      <c r="Q8" s="49" t="s">
        <v>1610</v>
      </c>
      <c r="R8" s="49" t="s">
        <v>375</v>
      </c>
      <c r="S8" s="49" t="s">
        <v>1652</v>
      </c>
      <c r="T8" s="49" t="s">
        <v>1610</v>
      </c>
      <c r="U8" s="49" t="s">
        <v>375</v>
      </c>
      <c r="V8" s="49" t="s">
        <v>1652</v>
      </c>
      <c r="W8" s="49" t="s">
        <v>1631</v>
      </c>
      <c r="X8" s="49" t="s">
        <v>207</v>
      </c>
      <c r="Y8" s="49" t="s">
        <v>1698</v>
      </c>
      <c r="Z8" s="49" t="s">
        <v>1610</v>
      </c>
      <c r="AA8" s="49" t="s">
        <v>1631</v>
      </c>
      <c r="AB8" s="49" t="s">
        <v>1698</v>
      </c>
      <c r="AC8" s="49" t="s">
        <v>1610</v>
      </c>
      <c r="AD8" s="49" t="s">
        <v>1631</v>
      </c>
      <c r="AE8" s="49" t="s">
        <v>1698</v>
      </c>
      <c r="AF8" s="49" t="s">
        <v>1610</v>
      </c>
      <c r="AG8" s="49" t="s">
        <v>1631</v>
      </c>
      <c r="AH8" s="604" t="s">
        <v>1511</v>
      </c>
      <c r="AI8" s="49" t="s">
        <v>1530</v>
      </c>
      <c r="AJ8" s="49" t="s">
        <v>146</v>
      </c>
      <c r="AK8" s="49" t="s">
        <v>147</v>
      </c>
      <c r="AL8" s="49" t="s">
        <v>536</v>
      </c>
      <c r="AM8" s="49" t="s">
        <v>1734</v>
      </c>
      <c r="AN8" s="49" t="s">
        <v>544</v>
      </c>
      <c r="AO8" s="49" t="s">
        <v>292</v>
      </c>
      <c r="AP8" s="49" t="s">
        <v>255</v>
      </c>
      <c r="AQ8" s="49" t="s">
        <v>354</v>
      </c>
      <c r="AR8" s="49">
        <v>56</v>
      </c>
      <c r="AS8" s="49" t="s">
        <v>256</v>
      </c>
      <c r="AT8" s="49" t="s">
        <v>257</v>
      </c>
      <c r="AU8" s="49" t="s">
        <v>194</v>
      </c>
      <c r="AV8" s="52">
        <v>30636</v>
      </c>
      <c r="AW8" s="49" t="s">
        <v>33</v>
      </c>
      <c r="AX8" s="49" t="s">
        <v>51</v>
      </c>
      <c r="AY8" s="80">
        <v>8500</v>
      </c>
      <c r="AZ8" s="49">
        <v>7</v>
      </c>
      <c r="BA8" s="49">
        <v>150</v>
      </c>
      <c r="BB8" s="49" t="s">
        <v>234</v>
      </c>
      <c r="BC8" s="52">
        <v>34706</v>
      </c>
      <c r="BD8" s="52">
        <v>36532</v>
      </c>
      <c r="BE8" s="52">
        <v>42601</v>
      </c>
      <c r="BF8" s="49" t="s">
        <v>488</v>
      </c>
      <c r="BG8" s="49" t="s">
        <v>1681</v>
      </c>
      <c r="BH8" s="81" t="s">
        <v>422</v>
      </c>
      <c r="BI8" s="81" t="s">
        <v>423</v>
      </c>
      <c r="BJ8" s="82">
        <v>29228</v>
      </c>
      <c r="BK8" s="81" t="s">
        <v>424</v>
      </c>
      <c r="BL8" s="81" t="s">
        <v>425</v>
      </c>
      <c r="BM8" s="82">
        <v>37994</v>
      </c>
      <c r="BN8" s="49" t="s">
        <v>422</v>
      </c>
      <c r="BO8" s="49" t="s">
        <v>423</v>
      </c>
      <c r="BP8" s="52">
        <v>39820</v>
      </c>
      <c r="BQ8" s="53"/>
      <c r="BR8" s="53"/>
      <c r="BT8" s="83"/>
      <c r="BU8" s="83"/>
      <c r="BV8" s="83"/>
    </row>
    <row r="9" spans="1:74" s="49" customFormat="1" ht="18" customHeight="1">
      <c r="A9" s="49" t="s">
        <v>337</v>
      </c>
      <c r="B9" s="49" t="s">
        <v>7</v>
      </c>
      <c r="C9" s="49" t="s">
        <v>170</v>
      </c>
      <c r="D9" s="49" t="s">
        <v>419</v>
      </c>
      <c r="E9" s="49" t="s">
        <v>420</v>
      </c>
      <c r="F9" s="49" t="s">
        <v>1550</v>
      </c>
      <c r="G9" s="49" t="s">
        <v>525</v>
      </c>
      <c r="H9" s="49" t="s">
        <v>503</v>
      </c>
      <c r="I9" s="49" t="s">
        <v>1579</v>
      </c>
      <c r="J9" s="48">
        <v>71000</v>
      </c>
      <c r="K9" s="49" t="s">
        <v>1501</v>
      </c>
      <c r="L9" s="49" t="s">
        <v>76</v>
      </c>
      <c r="M9" s="49" t="s">
        <v>1579</v>
      </c>
      <c r="N9" s="48">
        <v>71000</v>
      </c>
      <c r="O9" s="49" t="s">
        <v>1501</v>
      </c>
      <c r="P9" s="49" t="s">
        <v>76</v>
      </c>
      <c r="Q9" s="49" t="s">
        <v>1611</v>
      </c>
      <c r="R9" s="49" t="s">
        <v>375</v>
      </c>
      <c r="S9" s="49" t="s">
        <v>1653</v>
      </c>
      <c r="T9" s="49" t="s">
        <v>1611</v>
      </c>
      <c r="U9" s="49" t="s">
        <v>375</v>
      </c>
      <c r="V9" s="49" t="s">
        <v>1653</v>
      </c>
      <c r="W9" s="49" t="s">
        <v>1632</v>
      </c>
      <c r="X9" s="49" t="s">
        <v>208</v>
      </c>
      <c r="Y9" s="49" t="s">
        <v>1699</v>
      </c>
      <c r="Z9" s="49" t="s">
        <v>1611</v>
      </c>
      <c r="AA9" s="49" t="s">
        <v>1632</v>
      </c>
      <c r="AB9" s="49" t="s">
        <v>1699</v>
      </c>
      <c r="AC9" s="49" t="s">
        <v>1611</v>
      </c>
      <c r="AD9" s="49" t="s">
        <v>1632</v>
      </c>
      <c r="AE9" s="49" t="s">
        <v>1699</v>
      </c>
      <c r="AF9" s="49" t="s">
        <v>1611</v>
      </c>
      <c r="AG9" s="49" t="s">
        <v>1632</v>
      </c>
      <c r="AH9" s="604" t="s">
        <v>1512</v>
      </c>
      <c r="AI9" s="49" t="s">
        <v>1531</v>
      </c>
      <c r="AJ9" s="49" t="s">
        <v>148</v>
      </c>
      <c r="AK9" s="49" t="s">
        <v>149</v>
      </c>
      <c r="AL9" s="49" t="s">
        <v>553</v>
      </c>
      <c r="AM9" s="49" t="s">
        <v>1735</v>
      </c>
      <c r="AN9" s="49" t="s">
        <v>421</v>
      </c>
      <c r="AO9" s="49" t="s">
        <v>316</v>
      </c>
      <c r="AP9" s="49" t="s">
        <v>259</v>
      </c>
      <c r="AQ9" s="49" t="s">
        <v>355</v>
      </c>
      <c r="AR9" s="49">
        <v>58</v>
      </c>
      <c r="AS9" s="49" t="s">
        <v>260</v>
      </c>
      <c r="AT9" s="49" t="s">
        <v>261</v>
      </c>
      <c r="AU9" s="49" t="s">
        <v>191</v>
      </c>
      <c r="AV9" s="52">
        <v>31002</v>
      </c>
      <c r="AW9" s="49" t="s">
        <v>31</v>
      </c>
      <c r="AX9" s="49" t="s">
        <v>45</v>
      </c>
      <c r="AY9" s="80">
        <v>9500</v>
      </c>
      <c r="AZ9" s="49">
        <v>8</v>
      </c>
      <c r="BA9" s="49">
        <v>155</v>
      </c>
      <c r="BB9" s="49" t="s">
        <v>235</v>
      </c>
      <c r="BC9" s="52">
        <v>34707</v>
      </c>
      <c r="BD9" s="52">
        <v>36533</v>
      </c>
      <c r="BE9" s="52">
        <v>42601</v>
      </c>
      <c r="BF9" s="49" t="s">
        <v>508</v>
      </c>
      <c r="BG9" s="49" t="s">
        <v>482</v>
      </c>
      <c r="BH9" s="81" t="s">
        <v>429</v>
      </c>
      <c r="BI9" s="81" t="s">
        <v>430</v>
      </c>
      <c r="BJ9" s="82">
        <v>29229</v>
      </c>
      <c r="BK9" s="81" t="s">
        <v>431</v>
      </c>
      <c r="BL9" s="81" t="s">
        <v>432</v>
      </c>
      <c r="BM9" s="82">
        <v>37995</v>
      </c>
      <c r="BN9" s="49" t="s">
        <v>429</v>
      </c>
      <c r="BO9" s="49" t="s">
        <v>430</v>
      </c>
      <c r="BP9" s="52">
        <v>39821</v>
      </c>
      <c r="BQ9" s="53">
        <v>8</v>
      </c>
      <c r="BR9" s="53" t="s">
        <v>571</v>
      </c>
      <c r="BT9" s="83"/>
      <c r="BU9" s="83"/>
      <c r="BV9" s="83"/>
    </row>
    <row r="10" spans="1:74" s="49" customFormat="1" ht="18" customHeight="1">
      <c r="A10" s="49" t="s">
        <v>820</v>
      </c>
      <c r="B10" s="49" t="s">
        <v>186</v>
      </c>
      <c r="C10" s="49" t="s">
        <v>171</v>
      </c>
      <c r="D10" s="49" t="s">
        <v>426</v>
      </c>
      <c r="E10" s="49" t="s">
        <v>427</v>
      </c>
      <c r="F10" s="49" t="s">
        <v>1551</v>
      </c>
      <c r="G10" s="49" t="s">
        <v>526</v>
      </c>
      <c r="H10" s="49" t="s">
        <v>89</v>
      </c>
      <c r="I10" s="49" t="s">
        <v>1580</v>
      </c>
      <c r="J10" s="48">
        <v>92059</v>
      </c>
      <c r="K10" s="49" t="s">
        <v>455</v>
      </c>
      <c r="L10" s="49" t="s">
        <v>76</v>
      </c>
      <c r="M10" s="49" t="s">
        <v>1580</v>
      </c>
      <c r="N10" s="48">
        <v>92059</v>
      </c>
      <c r="O10" s="49" t="s">
        <v>455</v>
      </c>
      <c r="P10" s="49" t="s">
        <v>76</v>
      </c>
      <c r="Q10" s="49" t="s">
        <v>1612</v>
      </c>
      <c r="R10" s="49" t="s">
        <v>375</v>
      </c>
      <c r="S10" s="49" t="s">
        <v>1612</v>
      </c>
      <c r="T10" s="49" t="s">
        <v>1612</v>
      </c>
      <c r="U10" s="49" t="s">
        <v>375</v>
      </c>
      <c r="V10" s="49" t="s">
        <v>1612</v>
      </c>
      <c r="W10" s="49" t="s">
        <v>1633</v>
      </c>
      <c r="X10" s="49" t="s">
        <v>209</v>
      </c>
      <c r="Y10" s="49" t="s">
        <v>1700</v>
      </c>
      <c r="Z10" s="49" t="s">
        <v>1612</v>
      </c>
      <c r="AA10" s="49" t="s">
        <v>1633</v>
      </c>
      <c r="AB10" s="49" t="s">
        <v>1700</v>
      </c>
      <c r="AC10" s="49" t="s">
        <v>1612</v>
      </c>
      <c r="AD10" s="49" t="s">
        <v>1633</v>
      </c>
      <c r="AE10" s="49" t="s">
        <v>1700</v>
      </c>
      <c r="AF10" s="49" t="s">
        <v>1612</v>
      </c>
      <c r="AG10" s="49" t="s">
        <v>1633</v>
      </c>
      <c r="AH10" s="604" t="s">
        <v>1513</v>
      </c>
      <c r="AI10" s="49" t="s">
        <v>1532</v>
      </c>
      <c r="AJ10" s="49" t="s">
        <v>150</v>
      </c>
      <c r="AK10" s="49" t="s">
        <v>151</v>
      </c>
      <c r="AL10" s="49" t="s">
        <v>537</v>
      </c>
      <c r="AM10" s="49" t="s">
        <v>1736</v>
      </c>
      <c r="AN10" s="49" t="s">
        <v>428</v>
      </c>
      <c r="AO10" s="49" t="s">
        <v>321</v>
      </c>
      <c r="AP10" s="49" t="s">
        <v>264</v>
      </c>
      <c r="AQ10" s="49" t="s">
        <v>356</v>
      </c>
      <c r="AR10" s="49">
        <v>60</v>
      </c>
      <c r="AS10" s="49" t="s">
        <v>265</v>
      </c>
      <c r="AT10" s="49" t="s">
        <v>266</v>
      </c>
      <c r="AU10" s="49" t="s">
        <v>194</v>
      </c>
      <c r="AV10" s="52">
        <v>31367</v>
      </c>
      <c r="AW10" s="49" t="s">
        <v>40</v>
      </c>
      <c r="AX10" s="49" t="s">
        <v>46</v>
      </c>
      <c r="AY10" s="80">
        <v>10500</v>
      </c>
      <c r="AZ10" s="49">
        <v>9</v>
      </c>
      <c r="BA10" s="49">
        <v>160</v>
      </c>
      <c r="BB10" s="84" t="s">
        <v>236</v>
      </c>
      <c r="BC10" s="52">
        <v>34708</v>
      </c>
      <c r="BD10" s="52">
        <v>36534</v>
      </c>
      <c r="BE10" s="52">
        <v>42601</v>
      </c>
      <c r="BF10" s="49" t="s">
        <v>488</v>
      </c>
      <c r="BG10" s="49" t="s">
        <v>1682</v>
      </c>
      <c r="BH10" s="81" t="s">
        <v>436</v>
      </c>
      <c r="BI10" s="81" t="s">
        <v>402</v>
      </c>
      <c r="BJ10" s="82">
        <v>29230</v>
      </c>
      <c r="BK10" s="81" t="s">
        <v>437</v>
      </c>
      <c r="BL10" s="81" t="s">
        <v>438</v>
      </c>
      <c r="BM10" s="82">
        <v>37996</v>
      </c>
      <c r="BN10" s="49" t="s">
        <v>436</v>
      </c>
      <c r="BO10" s="49" t="s">
        <v>402</v>
      </c>
      <c r="BP10" s="52">
        <v>39822</v>
      </c>
      <c r="BQ10" s="53"/>
      <c r="BR10" s="53"/>
      <c r="BT10" s="83"/>
      <c r="BU10" s="83"/>
      <c r="BV10" s="83"/>
    </row>
    <row r="11" spans="1:74" s="49" customFormat="1" ht="18" customHeight="1">
      <c r="A11" s="49" t="s">
        <v>1666</v>
      </c>
      <c r="B11" s="49" t="s">
        <v>164</v>
      </c>
      <c r="C11" s="49" t="s">
        <v>172</v>
      </c>
      <c r="D11" s="49" t="s">
        <v>433</v>
      </c>
      <c r="E11" s="49" t="s">
        <v>434</v>
      </c>
      <c r="F11" s="49" t="s">
        <v>1552</v>
      </c>
      <c r="G11" s="49" t="s">
        <v>527</v>
      </c>
      <c r="H11" s="49" t="s">
        <v>90</v>
      </c>
      <c r="I11" s="49" t="s">
        <v>1581</v>
      </c>
      <c r="J11" s="48">
        <v>36330</v>
      </c>
      <c r="K11" s="49" t="s">
        <v>1582</v>
      </c>
      <c r="L11" s="49" t="s">
        <v>76</v>
      </c>
      <c r="M11" s="49" t="s">
        <v>1581</v>
      </c>
      <c r="N11" s="48">
        <v>36330</v>
      </c>
      <c r="O11" s="49" t="s">
        <v>1582</v>
      </c>
      <c r="P11" s="49" t="s">
        <v>76</v>
      </c>
      <c r="Q11" s="49" t="s">
        <v>1613</v>
      </c>
      <c r="R11" s="49" t="s">
        <v>375</v>
      </c>
      <c r="S11" s="49" t="s">
        <v>1654</v>
      </c>
      <c r="T11" s="49" t="s">
        <v>1613</v>
      </c>
      <c r="U11" s="49" t="s">
        <v>375</v>
      </c>
      <c r="V11" s="49" t="s">
        <v>1654</v>
      </c>
      <c r="W11" s="49" t="s">
        <v>1634</v>
      </c>
      <c r="X11" s="49" t="s">
        <v>205</v>
      </c>
      <c r="Y11" s="49" t="s">
        <v>1701</v>
      </c>
      <c r="Z11" s="49" t="s">
        <v>1613</v>
      </c>
      <c r="AA11" s="49" t="s">
        <v>1634</v>
      </c>
      <c r="AB11" s="49" t="s">
        <v>1701</v>
      </c>
      <c r="AC11" s="49" t="s">
        <v>1613</v>
      </c>
      <c r="AD11" s="49" t="s">
        <v>1634</v>
      </c>
      <c r="AE11" s="49" t="s">
        <v>1701</v>
      </c>
      <c r="AF11" s="49" t="s">
        <v>1613</v>
      </c>
      <c r="AG11" s="49" t="s">
        <v>1634</v>
      </c>
      <c r="AH11" s="604" t="s">
        <v>1514</v>
      </c>
      <c r="AI11" s="49" t="s">
        <v>1533</v>
      </c>
      <c r="AJ11" s="49" t="s">
        <v>152</v>
      </c>
      <c r="AK11" s="49" t="s">
        <v>153</v>
      </c>
      <c r="AL11" s="49" t="s">
        <v>538</v>
      </c>
      <c r="AM11" s="49" t="s">
        <v>1737</v>
      </c>
      <c r="AN11" s="49" t="s">
        <v>435</v>
      </c>
      <c r="AO11" s="49" t="s">
        <v>268</v>
      </c>
      <c r="AP11" s="49" t="s">
        <v>269</v>
      </c>
      <c r="AQ11" s="49" t="s">
        <v>357</v>
      </c>
      <c r="AR11" s="49">
        <v>62</v>
      </c>
      <c r="AS11" s="49" t="s">
        <v>270</v>
      </c>
      <c r="AT11" s="49" t="s">
        <v>271</v>
      </c>
      <c r="AU11" s="49" t="s">
        <v>191</v>
      </c>
      <c r="AV11" s="52">
        <v>29541</v>
      </c>
      <c r="AW11" s="49" t="s">
        <v>39</v>
      </c>
      <c r="AX11" s="49" t="s">
        <v>47</v>
      </c>
      <c r="AY11" s="80">
        <v>11500</v>
      </c>
      <c r="AZ11" s="49">
        <v>1</v>
      </c>
      <c r="BA11" s="49">
        <v>165</v>
      </c>
      <c r="BB11" s="84" t="s">
        <v>238</v>
      </c>
      <c r="BC11" s="52">
        <v>34709</v>
      </c>
      <c r="BD11" s="52">
        <v>36535</v>
      </c>
      <c r="BE11" s="52">
        <v>42601</v>
      </c>
      <c r="BF11" s="49" t="s">
        <v>488</v>
      </c>
      <c r="BG11" s="49" t="s">
        <v>258</v>
      </c>
      <c r="BH11" s="81" t="s">
        <v>442</v>
      </c>
      <c r="BI11" s="81" t="s">
        <v>443</v>
      </c>
      <c r="BJ11" s="82">
        <v>29231</v>
      </c>
      <c r="BK11" s="81" t="s">
        <v>444</v>
      </c>
      <c r="BL11" s="81" t="s">
        <v>445</v>
      </c>
      <c r="BM11" s="82">
        <v>37997</v>
      </c>
      <c r="BN11" s="49" t="s">
        <v>442</v>
      </c>
      <c r="BO11" s="49" t="s">
        <v>443</v>
      </c>
      <c r="BP11" s="52">
        <v>39823</v>
      </c>
      <c r="BQ11" s="53"/>
      <c r="BR11" s="53"/>
      <c r="BT11" s="83"/>
      <c r="BU11" s="83"/>
      <c r="BV11" s="83"/>
    </row>
    <row r="12" spans="1:74" s="49" customFormat="1" ht="18" customHeight="1">
      <c r="A12" s="49" t="s">
        <v>727</v>
      </c>
      <c r="B12" s="49" t="s">
        <v>163</v>
      </c>
      <c r="C12" s="49" t="s">
        <v>173</v>
      </c>
      <c r="D12" s="49" t="s">
        <v>439</v>
      </c>
      <c r="E12" s="49" t="s">
        <v>440</v>
      </c>
      <c r="F12" s="49" t="s">
        <v>1553</v>
      </c>
      <c r="G12" s="49" t="s">
        <v>528</v>
      </c>
      <c r="H12" s="49" t="s">
        <v>91</v>
      </c>
      <c r="I12" s="49" t="s">
        <v>1583</v>
      </c>
      <c r="J12" s="48">
        <v>69120</v>
      </c>
      <c r="K12" s="49" t="s">
        <v>1584</v>
      </c>
      <c r="L12" s="49" t="s">
        <v>76</v>
      </c>
      <c r="M12" s="49" t="s">
        <v>1583</v>
      </c>
      <c r="N12" s="48">
        <v>69120</v>
      </c>
      <c r="O12" s="49" t="s">
        <v>1584</v>
      </c>
      <c r="P12" s="49" t="s">
        <v>76</v>
      </c>
      <c r="Q12" s="49" t="s">
        <v>1614</v>
      </c>
      <c r="R12" s="49" t="s">
        <v>375</v>
      </c>
      <c r="S12" s="49" t="s">
        <v>1655</v>
      </c>
      <c r="T12" s="49" t="s">
        <v>1614</v>
      </c>
      <c r="U12" s="49" t="s">
        <v>375</v>
      </c>
      <c r="V12" s="49" t="s">
        <v>1655</v>
      </c>
      <c r="W12" s="49" t="s">
        <v>1635</v>
      </c>
      <c r="X12" s="49" t="s">
        <v>206</v>
      </c>
      <c r="Y12" s="49" t="s">
        <v>1702</v>
      </c>
      <c r="Z12" s="49" t="s">
        <v>1614</v>
      </c>
      <c r="AA12" s="49" t="s">
        <v>1635</v>
      </c>
      <c r="AB12" s="49" t="s">
        <v>1702</v>
      </c>
      <c r="AC12" s="49" t="s">
        <v>1614</v>
      </c>
      <c r="AD12" s="49" t="s">
        <v>1635</v>
      </c>
      <c r="AE12" s="49" t="s">
        <v>1702</v>
      </c>
      <c r="AF12" s="49" t="s">
        <v>1614</v>
      </c>
      <c r="AG12" s="49" t="s">
        <v>1635</v>
      </c>
      <c r="AH12" s="604" t="s">
        <v>1515</v>
      </c>
      <c r="AI12" s="49" t="s">
        <v>1534</v>
      </c>
      <c r="AJ12" s="49" t="s">
        <v>154</v>
      </c>
      <c r="AK12" s="49" t="s">
        <v>155</v>
      </c>
      <c r="AL12" s="49" t="s">
        <v>539</v>
      </c>
      <c r="AM12" s="49" t="s">
        <v>44</v>
      </c>
      <c r="AN12" s="49" t="s">
        <v>441</v>
      </c>
      <c r="AO12" s="49" t="s">
        <v>273</v>
      </c>
      <c r="AP12" s="49" t="s">
        <v>274</v>
      </c>
      <c r="AQ12" s="49" t="s">
        <v>358</v>
      </c>
      <c r="AR12" s="49">
        <v>64</v>
      </c>
      <c r="AS12" s="49" t="s">
        <v>275</v>
      </c>
      <c r="AT12" s="49" t="s">
        <v>276</v>
      </c>
      <c r="AU12" s="49" t="s">
        <v>194</v>
      </c>
      <c r="AV12" s="52">
        <v>30271</v>
      </c>
      <c r="AW12" s="49" t="s">
        <v>38</v>
      </c>
      <c r="AX12" s="49" t="s">
        <v>48</v>
      </c>
      <c r="AY12" s="80">
        <v>12500</v>
      </c>
      <c r="AZ12" s="49">
        <v>2</v>
      </c>
      <c r="BA12" s="49">
        <v>170</v>
      </c>
      <c r="BB12" s="84" t="s">
        <v>237</v>
      </c>
      <c r="BC12" s="52">
        <v>34710</v>
      </c>
      <c r="BD12" s="52">
        <v>36536</v>
      </c>
      <c r="BE12" s="52">
        <v>42601</v>
      </c>
      <c r="BF12" s="49" t="s">
        <v>488</v>
      </c>
      <c r="BG12" s="49" t="s">
        <v>262</v>
      </c>
      <c r="BH12" s="81" t="s">
        <v>449</v>
      </c>
      <c r="BI12" s="81" t="s">
        <v>450</v>
      </c>
      <c r="BJ12" s="82">
        <v>29232</v>
      </c>
      <c r="BK12" s="81" t="s">
        <v>451</v>
      </c>
      <c r="BL12" s="81" t="s">
        <v>452</v>
      </c>
      <c r="BM12" s="82">
        <v>37998</v>
      </c>
      <c r="BN12" s="49" t="s">
        <v>449</v>
      </c>
      <c r="BO12" s="49" t="s">
        <v>450</v>
      </c>
      <c r="BP12" s="52">
        <v>39824</v>
      </c>
      <c r="BQ12" s="53"/>
      <c r="BR12" s="53"/>
      <c r="BT12" s="83"/>
      <c r="BU12" s="83"/>
      <c r="BV12" s="83"/>
    </row>
    <row r="13" spans="1:74" s="49" customFormat="1" ht="18" customHeight="1">
      <c r="A13" s="49" t="s">
        <v>1667</v>
      </c>
      <c r="B13" s="49" t="s">
        <v>79</v>
      </c>
      <c r="C13" s="49" t="s">
        <v>165</v>
      </c>
      <c r="D13" s="49" t="s">
        <v>446</v>
      </c>
      <c r="E13" s="49" t="s">
        <v>447</v>
      </c>
      <c r="F13" s="49" t="s">
        <v>1554</v>
      </c>
      <c r="G13" s="49" t="s">
        <v>529</v>
      </c>
      <c r="H13" s="49" t="s">
        <v>92</v>
      </c>
      <c r="I13" s="49" t="s">
        <v>1585</v>
      </c>
      <c r="J13" s="48">
        <v>56000</v>
      </c>
      <c r="K13" s="49" t="s">
        <v>1499</v>
      </c>
      <c r="L13" s="49" t="s">
        <v>76</v>
      </c>
      <c r="M13" s="49" t="s">
        <v>1585</v>
      </c>
      <c r="N13" s="48">
        <v>56000</v>
      </c>
      <c r="O13" s="49" t="s">
        <v>1499</v>
      </c>
      <c r="P13" s="49" t="s">
        <v>76</v>
      </c>
      <c r="Q13" s="49" t="s">
        <v>1615</v>
      </c>
      <c r="R13" s="49" t="s">
        <v>375</v>
      </c>
      <c r="S13" s="49" t="s">
        <v>1656</v>
      </c>
      <c r="T13" s="49" t="s">
        <v>1615</v>
      </c>
      <c r="U13" s="49" t="s">
        <v>375</v>
      </c>
      <c r="V13" s="49" t="s">
        <v>1656</v>
      </c>
      <c r="W13" s="49" t="s">
        <v>1636</v>
      </c>
      <c r="X13" s="49" t="s">
        <v>207</v>
      </c>
      <c r="Y13" s="49" t="s">
        <v>1703</v>
      </c>
      <c r="Z13" s="49" t="s">
        <v>1615</v>
      </c>
      <c r="AA13" s="49" t="s">
        <v>1636</v>
      </c>
      <c r="AB13" s="49" t="s">
        <v>1703</v>
      </c>
      <c r="AC13" s="49" t="s">
        <v>1615</v>
      </c>
      <c r="AD13" s="49" t="s">
        <v>1636</v>
      </c>
      <c r="AE13" s="49" t="s">
        <v>1703</v>
      </c>
      <c r="AF13" s="49" t="s">
        <v>1615</v>
      </c>
      <c r="AG13" s="49" t="s">
        <v>1636</v>
      </c>
      <c r="AH13" s="604" t="s">
        <v>1516</v>
      </c>
      <c r="AI13" s="49" t="s">
        <v>1535</v>
      </c>
      <c r="AJ13" s="49" t="s">
        <v>156</v>
      </c>
      <c r="AK13" s="49" t="s">
        <v>157</v>
      </c>
      <c r="AL13" s="49" t="s">
        <v>540</v>
      </c>
      <c r="AM13" s="49" t="s">
        <v>1738</v>
      </c>
      <c r="AN13" s="49" t="s">
        <v>448</v>
      </c>
      <c r="AO13" s="49" t="s">
        <v>278</v>
      </c>
      <c r="AP13" s="49" t="s">
        <v>279</v>
      </c>
      <c r="AQ13" s="49" t="s">
        <v>359</v>
      </c>
      <c r="AR13" s="49">
        <v>66</v>
      </c>
      <c r="AS13" s="49" t="s">
        <v>280</v>
      </c>
      <c r="AT13" s="49" t="s">
        <v>281</v>
      </c>
      <c r="AU13" s="49" t="s">
        <v>191</v>
      </c>
      <c r="AV13" s="52">
        <v>30636</v>
      </c>
      <c r="AW13" s="49" t="s">
        <v>37</v>
      </c>
      <c r="AX13" s="49" t="s">
        <v>49</v>
      </c>
      <c r="AY13" s="80">
        <v>13500</v>
      </c>
      <c r="AZ13" s="49">
        <v>3</v>
      </c>
      <c r="BA13" s="49">
        <v>175</v>
      </c>
      <c r="BB13" s="84" t="s">
        <v>239</v>
      </c>
      <c r="BC13" s="52">
        <v>34711</v>
      </c>
      <c r="BD13" s="52">
        <v>36537</v>
      </c>
      <c r="BE13" s="52">
        <v>42601</v>
      </c>
      <c r="BF13" s="49" t="s">
        <v>488</v>
      </c>
      <c r="BG13" s="49" t="s">
        <v>267</v>
      </c>
      <c r="BH13" s="81" t="s">
        <v>457</v>
      </c>
      <c r="BI13" s="81" t="s">
        <v>458</v>
      </c>
      <c r="BJ13" s="82">
        <v>29233</v>
      </c>
      <c r="BK13" s="81" t="s">
        <v>459</v>
      </c>
      <c r="BL13" s="81" t="s">
        <v>460</v>
      </c>
      <c r="BM13" s="82">
        <v>37999</v>
      </c>
      <c r="BN13" s="49" t="s">
        <v>457</v>
      </c>
      <c r="BO13" s="49" t="s">
        <v>458</v>
      </c>
      <c r="BP13" s="52">
        <v>39825</v>
      </c>
      <c r="BQ13" s="53"/>
      <c r="BR13" s="53"/>
      <c r="BT13" s="83"/>
      <c r="BU13" s="83"/>
      <c r="BV13" s="83"/>
    </row>
    <row r="14" spans="1:74" s="49" customFormat="1" ht="18" customHeight="1">
      <c r="A14" s="49" t="s">
        <v>1668</v>
      </c>
      <c r="B14" s="49" t="s">
        <v>7</v>
      </c>
      <c r="C14" s="49" t="s">
        <v>174</v>
      </c>
      <c r="D14" s="49" t="s">
        <v>453</v>
      </c>
      <c r="E14" s="49" t="s">
        <v>454</v>
      </c>
      <c r="F14" s="49" t="s">
        <v>1555</v>
      </c>
      <c r="G14" s="49" t="s">
        <v>530</v>
      </c>
      <c r="H14" s="49" t="s">
        <v>93</v>
      </c>
      <c r="I14" s="49" t="s">
        <v>1586</v>
      </c>
      <c r="J14" s="48">
        <v>88026</v>
      </c>
      <c r="K14" s="49" t="s">
        <v>1587</v>
      </c>
      <c r="L14" s="49" t="s">
        <v>76</v>
      </c>
      <c r="M14" s="49" t="s">
        <v>1586</v>
      </c>
      <c r="N14" s="48">
        <v>88026</v>
      </c>
      <c r="O14" s="49" t="s">
        <v>1587</v>
      </c>
      <c r="P14" s="49" t="s">
        <v>76</v>
      </c>
      <c r="Q14" s="49" t="s">
        <v>1616</v>
      </c>
      <c r="R14" s="49" t="s">
        <v>375</v>
      </c>
      <c r="S14" s="49" t="s">
        <v>1657</v>
      </c>
      <c r="T14" s="49" t="s">
        <v>1616</v>
      </c>
      <c r="U14" s="49" t="s">
        <v>375</v>
      </c>
      <c r="V14" s="49" t="s">
        <v>1657</v>
      </c>
      <c r="W14" s="49" t="s">
        <v>1637</v>
      </c>
      <c r="X14" s="49" t="s">
        <v>208</v>
      </c>
      <c r="Y14" s="49" t="s">
        <v>1704</v>
      </c>
      <c r="Z14" s="49" t="s">
        <v>1616</v>
      </c>
      <c r="AA14" s="49" t="s">
        <v>1637</v>
      </c>
      <c r="AB14" s="49" t="s">
        <v>1704</v>
      </c>
      <c r="AC14" s="49" t="s">
        <v>1616</v>
      </c>
      <c r="AD14" s="49" t="s">
        <v>1637</v>
      </c>
      <c r="AE14" s="49" t="s">
        <v>1704</v>
      </c>
      <c r="AF14" s="49" t="s">
        <v>1616</v>
      </c>
      <c r="AG14" s="49" t="s">
        <v>1637</v>
      </c>
      <c r="AH14" s="604" t="s">
        <v>1517</v>
      </c>
      <c r="AI14" s="49" t="s">
        <v>1536</v>
      </c>
      <c r="AJ14" s="49" t="s">
        <v>158</v>
      </c>
      <c r="AK14" s="49" t="s">
        <v>159</v>
      </c>
      <c r="AL14" s="49" t="s">
        <v>541</v>
      </c>
      <c r="AM14" s="49" t="s">
        <v>1739</v>
      </c>
      <c r="AN14" s="49" t="s">
        <v>456</v>
      </c>
      <c r="AO14" s="49" t="s">
        <v>283</v>
      </c>
      <c r="AP14" s="49" t="s">
        <v>284</v>
      </c>
      <c r="AQ14" s="49" t="s">
        <v>360</v>
      </c>
      <c r="AR14" s="49">
        <v>68</v>
      </c>
      <c r="AS14" s="49" t="s">
        <v>285</v>
      </c>
      <c r="AT14" s="49" t="s">
        <v>286</v>
      </c>
      <c r="AU14" s="49" t="s">
        <v>194</v>
      </c>
      <c r="AV14" s="52">
        <v>31002</v>
      </c>
      <c r="AW14" s="49" t="s">
        <v>36</v>
      </c>
      <c r="AX14" s="49" t="s">
        <v>50</v>
      </c>
      <c r="AY14" s="80">
        <v>14500</v>
      </c>
      <c r="AZ14" s="49">
        <v>4</v>
      </c>
      <c r="BA14" s="49">
        <v>180</v>
      </c>
      <c r="BB14" s="49" t="s">
        <v>240</v>
      </c>
      <c r="BC14" s="52">
        <v>34712</v>
      </c>
      <c r="BD14" s="52">
        <v>36538</v>
      </c>
      <c r="BE14" s="52">
        <v>42601</v>
      </c>
      <c r="BF14" s="49" t="s">
        <v>488</v>
      </c>
      <c r="BG14" s="49" t="s">
        <v>1683</v>
      </c>
      <c r="BH14" s="81" t="s">
        <v>464</v>
      </c>
      <c r="BI14" s="81" t="s">
        <v>465</v>
      </c>
      <c r="BJ14" s="82">
        <v>29234</v>
      </c>
      <c r="BK14" s="81" t="s">
        <v>466</v>
      </c>
      <c r="BL14" s="81" t="s">
        <v>467</v>
      </c>
      <c r="BM14" s="82">
        <v>38000</v>
      </c>
      <c r="BN14" s="49" t="s">
        <v>464</v>
      </c>
      <c r="BO14" s="49" t="s">
        <v>465</v>
      </c>
      <c r="BP14" s="52">
        <v>39826</v>
      </c>
      <c r="BQ14" s="53"/>
      <c r="BR14" s="53"/>
      <c r="BT14" s="83"/>
      <c r="BU14" s="83"/>
      <c r="BV14" s="83"/>
    </row>
    <row r="15" spans="1:74" s="49" customFormat="1" ht="18" customHeight="1">
      <c r="A15" s="49" t="s">
        <v>558</v>
      </c>
      <c r="B15" s="49" t="s">
        <v>186</v>
      </c>
      <c r="C15" s="49" t="s">
        <v>175</v>
      </c>
      <c r="D15" s="49" t="s">
        <v>461</v>
      </c>
      <c r="E15" s="49" t="s">
        <v>462</v>
      </c>
      <c r="F15" s="49" t="s">
        <v>1556</v>
      </c>
      <c r="G15" s="49" t="s">
        <v>531</v>
      </c>
      <c r="H15" s="49" t="s">
        <v>94</v>
      </c>
      <c r="I15" s="49" t="s">
        <v>1588</v>
      </c>
      <c r="J15" s="48">
        <v>69760</v>
      </c>
      <c r="K15" s="49" t="s">
        <v>1589</v>
      </c>
      <c r="L15" s="49" t="s">
        <v>76</v>
      </c>
      <c r="M15" s="49" t="s">
        <v>1588</v>
      </c>
      <c r="N15" s="48">
        <v>69760</v>
      </c>
      <c r="O15" s="49" t="s">
        <v>1589</v>
      </c>
      <c r="P15" s="49" t="s">
        <v>76</v>
      </c>
      <c r="Q15" s="49" t="s">
        <v>1617</v>
      </c>
      <c r="R15" s="49" t="s">
        <v>375</v>
      </c>
      <c r="S15" s="49" t="s">
        <v>1658</v>
      </c>
      <c r="T15" s="49" t="s">
        <v>1617</v>
      </c>
      <c r="U15" s="49" t="s">
        <v>375</v>
      </c>
      <c r="V15" s="49" t="s">
        <v>1658</v>
      </c>
      <c r="W15" s="49" t="s">
        <v>1638</v>
      </c>
      <c r="X15" s="49" t="s">
        <v>205</v>
      </c>
      <c r="Y15" s="49" t="s">
        <v>1705</v>
      </c>
      <c r="Z15" s="49" t="s">
        <v>1617</v>
      </c>
      <c r="AA15" s="49" t="s">
        <v>1638</v>
      </c>
      <c r="AB15" s="49" t="s">
        <v>1705</v>
      </c>
      <c r="AC15" s="49" t="s">
        <v>1617</v>
      </c>
      <c r="AD15" s="49" t="s">
        <v>1638</v>
      </c>
      <c r="AE15" s="49" t="s">
        <v>1705</v>
      </c>
      <c r="AF15" s="49" t="s">
        <v>1617</v>
      </c>
      <c r="AG15" s="49" t="s">
        <v>1638</v>
      </c>
      <c r="AH15" s="604" t="s">
        <v>1518</v>
      </c>
      <c r="AI15" s="49" t="s">
        <v>1537</v>
      </c>
      <c r="AJ15" s="49" t="s">
        <v>160</v>
      </c>
      <c r="AK15" s="49" t="s">
        <v>161</v>
      </c>
      <c r="AL15" s="49" t="s">
        <v>559</v>
      </c>
      <c r="AM15" s="49" t="s">
        <v>1740</v>
      </c>
      <c r="AN15" s="49" t="s">
        <v>463</v>
      </c>
      <c r="AO15" s="49" t="s">
        <v>288</v>
      </c>
      <c r="AP15" s="49" t="s">
        <v>289</v>
      </c>
      <c r="AQ15" s="49" t="s">
        <v>361</v>
      </c>
      <c r="AR15" s="49">
        <v>72</v>
      </c>
      <c r="AS15" s="49" t="s">
        <v>290</v>
      </c>
      <c r="AT15" s="49" t="s">
        <v>291</v>
      </c>
      <c r="AU15" s="49" t="s">
        <v>194</v>
      </c>
      <c r="AV15" s="52">
        <v>29541</v>
      </c>
      <c r="AW15" s="49" t="s">
        <v>34</v>
      </c>
      <c r="AX15" s="49" t="s">
        <v>51</v>
      </c>
      <c r="AY15" s="80">
        <v>15500</v>
      </c>
      <c r="AZ15" s="49">
        <v>5</v>
      </c>
      <c r="BA15" s="49">
        <v>185</v>
      </c>
      <c r="BB15" s="84" t="s">
        <v>241</v>
      </c>
      <c r="BC15" s="52">
        <v>34713</v>
      </c>
      <c r="BD15" s="52">
        <v>36539</v>
      </c>
      <c r="BE15" s="52">
        <v>42601</v>
      </c>
      <c r="BF15" s="49" t="s">
        <v>508</v>
      </c>
      <c r="BG15" s="49" t="s">
        <v>1684</v>
      </c>
      <c r="BH15" s="81" t="s">
        <v>471</v>
      </c>
      <c r="BI15" s="81" t="s">
        <v>472</v>
      </c>
      <c r="BJ15" s="82">
        <v>29236</v>
      </c>
      <c r="BK15" s="81" t="s">
        <v>473</v>
      </c>
      <c r="BL15" s="81" t="s">
        <v>376</v>
      </c>
      <c r="BM15" s="82">
        <v>38002</v>
      </c>
      <c r="BN15" s="49" t="s">
        <v>471</v>
      </c>
      <c r="BO15" s="49" t="s">
        <v>472</v>
      </c>
      <c r="BP15" s="52">
        <v>39827</v>
      </c>
      <c r="BQ15" s="53">
        <v>14</v>
      </c>
      <c r="BR15" s="53" t="s">
        <v>572</v>
      </c>
      <c r="BT15" s="83"/>
      <c r="BU15" s="83"/>
      <c r="BV15" s="83"/>
    </row>
    <row r="16" spans="1:74" s="49" customFormat="1" ht="18" customHeight="1">
      <c r="A16" s="49" t="s">
        <v>1669</v>
      </c>
      <c r="B16" s="49" t="s">
        <v>164</v>
      </c>
      <c r="C16" s="49" t="s">
        <v>176</v>
      </c>
      <c r="D16" s="49" t="s">
        <v>514</v>
      </c>
      <c r="E16" s="49" t="s">
        <v>515</v>
      </c>
      <c r="F16" s="49" t="s">
        <v>1557</v>
      </c>
      <c r="G16" s="49" t="s">
        <v>532</v>
      </c>
      <c r="H16" s="49" t="s">
        <v>95</v>
      </c>
      <c r="I16" s="49" t="s">
        <v>1590</v>
      </c>
      <c r="J16" s="48">
        <v>95102</v>
      </c>
      <c r="K16" s="49" t="s">
        <v>1591</v>
      </c>
      <c r="L16" s="49" t="s">
        <v>76</v>
      </c>
      <c r="M16" s="49" t="s">
        <v>1590</v>
      </c>
      <c r="N16" s="48">
        <v>95102</v>
      </c>
      <c r="O16" s="49" t="s">
        <v>1591</v>
      </c>
      <c r="P16" s="49" t="s">
        <v>76</v>
      </c>
      <c r="Q16" s="49" t="s">
        <v>1618</v>
      </c>
      <c r="R16" s="49" t="s">
        <v>375</v>
      </c>
      <c r="S16" s="49" t="s">
        <v>1659</v>
      </c>
      <c r="T16" s="49" t="s">
        <v>1618</v>
      </c>
      <c r="U16" s="49" t="s">
        <v>375</v>
      </c>
      <c r="V16" s="49" t="s">
        <v>1659</v>
      </c>
      <c r="W16" s="49" t="s">
        <v>1639</v>
      </c>
      <c r="X16" s="49" t="s">
        <v>206</v>
      </c>
      <c r="Y16" s="49" t="s">
        <v>1706</v>
      </c>
      <c r="Z16" s="49" t="s">
        <v>1618</v>
      </c>
      <c r="AA16" s="49" t="s">
        <v>1639</v>
      </c>
      <c r="AB16" s="49" t="s">
        <v>1706</v>
      </c>
      <c r="AC16" s="49" t="s">
        <v>1618</v>
      </c>
      <c r="AD16" s="49" t="s">
        <v>1639</v>
      </c>
      <c r="AE16" s="49" t="s">
        <v>1706</v>
      </c>
      <c r="AF16" s="49" t="s">
        <v>1618</v>
      </c>
      <c r="AG16" s="49" t="s">
        <v>1639</v>
      </c>
      <c r="AH16" s="604" t="s">
        <v>1519</v>
      </c>
      <c r="AI16" s="49" t="s">
        <v>1538</v>
      </c>
      <c r="AJ16" s="49" t="s">
        <v>134</v>
      </c>
      <c r="AK16" s="49" t="s">
        <v>135</v>
      </c>
      <c r="AL16" s="49" t="s">
        <v>542</v>
      </c>
      <c r="AM16" s="49" t="s">
        <v>1741</v>
      </c>
      <c r="AN16" s="49" t="s">
        <v>545</v>
      </c>
      <c r="AO16" s="49" t="s">
        <v>292</v>
      </c>
      <c r="AP16" s="49" t="s">
        <v>293</v>
      </c>
      <c r="AQ16" s="49" t="s">
        <v>362</v>
      </c>
      <c r="AR16" s="49">
        <v>74</v>
      </c>
      <c r="AS16" s="49" t="s">
        <v>294</v>
      </c>
      <c r="AT16" s="49" t="s">
        <v>295</v>
      </c>
      <c r="AU16" s="49" t="s">
        <v>191</v>
      </c>
      <c r="AV16" s="52">
        <v>29541</v>
      </c>
      <c r="AW16" s="49" t="s">
        <v>40</v>
      </c>
      <c r="AX16" s="49" t="s">
        <v>47</v>
      </c>
      <c r="AY16" s="80">
        <v>15500</v>
      </c>
      <c r="AZ16" s="49">
        <v>6</v>
      </c>
      <c r="BA16" s="49">
        <v>190</v>
      </c>
      <c r="BB16" s="84" t="s">
        <v>242</v>
      </c>
      <c r="BC16" s="52">
        <v>34714</v>
      </c>
      <c r="BD16" s="52">
        <v>36540</v>
      </c>
      <c r="BE16" s="52">
        <v>42601</v>
      </c>
      <c r="BF16" s="49" t="s">
        <v>488</v>
      </c>
      <c r="BG16" s="49" t="s">
        <v>272</v>
      </c>
      <c r="BH16" s="81" t="s">
        <v>471</v>
      </c>
      <c r="BI16" s="81" t="s">
        <v>477</v>
      </c>
      <c r="BJ16" s="82">
        <v>29237</v>
      </c>
      <c r="BK16" s="81" t="s">
        <v>478</v>
      </c>
      <c r="BL16" s="81" t="s">
        <v>479</v>
      </c>
      <c r="BM16" s="82">
        <v>38003</v>
      </c>
      <c r="BN16" s="49" t="s">
        <v>471</v>
      </c>
      <c r="BO16" s="49" t="s">
        <v>477</v>
      </c>
      <c r="BP16" s="52">
        <v>39828</v>
      </c>
      <c r="BQ16" s="53"/>
      <c r="BR16" s="53"/>
      <c r="BT16" s="83"/>
      <c r="BU16" s="83"/>
      <c r="BV16" s="83"/>
    </row>
    <row r="17" spans="1:74" s="49" customFormat="1" ht="18" customHeight="1">
      <c r="A17" s="49" t="s">
        <v>1670</v>
      </c>
      <c r="B17" s="49" t="s">
        <v>163</v>
      </c>
      <c r="C17" s="49" t="s">
        <v>177</v>
      </c>
      <c r="D17" s="49" t="s">
        <v>468</v>
      </c>
      <c r="E17" s="49" t="s">
        <v>469</v>
      </c>
      <c r="F17" s="49" t="s">
        <v>1558</v>
      </c>
      <c r="G17" s="49" t="s">
        <v>533</v>
      </c>
      <c r="H17" s="49" t="s">
        <v>96</v>
      </c>
      <c r="I17" s="49" t="s">
        <v>1592</v>
      </c>
      <c r="J17" s="48">
        <v>49290</v>
      </c>
      <c r="K17" s="49" t="s">
        <v>1593</v>
      </c>
      <c r="L17" s="49" t="s">
        <v>76</v>
      </c>
      <c r="M17" s="49" t="s">
        <v>1592</v>
      </c>
      <c r="N17" s="48">
        <v>49290</v>
      </c>
      <c r="O17" s="49" t="s">
        <v>1593</v>
      </c>
      <c r="P17" s="49" t="s">
        <v>76</v>
      </c>
      <c r="Q17" s="49" t="s">
        <v>1619</v>
      </c>
      <c r="R17" s="49" t="s">
        <v>375</v>
      </c>
      <c r="S17" s="49" t="s">
        <v>1660</v>
      </c>
      <c r="T17" s="49" t="s">
        <v>1619</v>
      </c>
      <c r="U17" s="49" t="s">
        <v>375</v>
      </c>
      <c r="V17" s="49" t="s">
        <v>1660</v>
      </c>
      <c r="W17" s="49" t="s">
        <v>1640</v>
      </c>
      <c r="X17" s="49" t="s">
        <v>206</v>
      </c>
      <c r="Y17" s="49" t="s">
        <v>1707</v>
      </c>
      <c r="Z17" s="49" t="s">
        <v>1619</v>
      </c>
      <c r="AA17" s="49" t="s">
        <v>1640</v>
      </c>
      <c r="AB17" s="49" t="s">
        <v>1707</v>
      </c>
      <c r="AC17" s="49" t="s">
        <v>1619</v>
      </c>
      <c r="AD17" s="49" t="s">
        <v>1640</v>
      </c>
      <c r="AE17" s="49" t="s">
        <v>1707</v>
      </c>
      <c r="AF17" s="49" t="s">
        <v>1619</v>
      </c>
      <c r="AG17" s="49" t="s">
        <v>1640</v>
      </c>
      <c r="AH17" s="604" t="s">
        <v>1520</v>
      </c>
      <c r="AI17" s="49" t="s">
        <v>1539</v>
      </c>
      <c r="AJ17" s="49" t="s">
        <v>134</v>
      </c>
      <c r="AK17" s="49" t="s">
        <v>135</v>
      </c>
      <c r="AL17" s="49" t="s">
        <v>543</v>
      </c>
      <c r="AM17" s="49" t="s">
        <v>1742</v>
      </c>
      <c r="AN17" s="49" t="s">
        <v>470</v>
      </c>
      <c r="AO17" s="49" t="s">
        <v>321</v>
      </c>
      <c r="AP17" s="49" t="s">
        <v>322</v>
      </c>
      <c r="AQ17" s="49" t="s">
        <v>364</v>
      </c>
      <c r="AR17" s="49">
        <v>76</v>
      </c>
      <c r="AS17" s="49" t="s">
        <v>323</v>
      </c>
      <c r="AT17" s="49" t="s">
        <v>324</v>
      </c>
      <c r="AU17" s="49" t="s">
        <v>191</v>
      </c>
      <c r="AV17" s="52">
        <v>29543</v>
      </c>
      <c r="AW17" s="49" t="s">
        <v>40</v>
      </c>
      <c r="AX17" s="49" t="s">
        <v>47</v>
      </c>
      <c r="AY17" s="80">
        <v>15500</v>
      </c>
      <c r="AZ17" s="49">
        <v>7</v>
      </c>
      <c r="BA17" s="49">
        <v>195</v>
      </c>
      <c r="BB17" s="84" t="s">
        <v>242</v>
      </c>
      <c r="BC17" s="52">
        <v>34715</v>
      </c>
      <c r="BD17" s="52">
        <v>36541</v>
      </c>
      <c r="BE17" s="52">
        <v>42601</v>
      </c>
      <c r="BF17" s="49" t="s">
        <v>488</v>
      </c>
      <c r="BG17" s="49" t="s">
        <v>277</v>
      </c>
      <c r="BH17" s="81" t="s">
        <v>483</v>
      </c>
      <c r="BI17" s="81" t="s">
        <v>484</v>
      </c>
      <c r="BJ17" s="82">
        <v>29239</v>
      </c>
      <c r="BK17" s="81" t="s">
        <v>485</v>
      </c>
      <c r="BL17" s="81" t="s">
        <v>486</v>
      </c>
      <c r="BM17" s="82">
        <v>38005</v>
      </c>
      <c r="BN17" s="49" t="s">
        <v>483</v>
      </c>
      <c r="BO17" s="49" t="s">
        <v>484</v>
      </c>
      <c r="BP17" s="52">
        <v>39829</v>
      </c>
      <c r="BQ17" s="53"/>
      <c r="BR17" s="53"/>
      <c r="BT17" s="83"/>
      <c r="BU17" s="83"/>
      <c r="BV17" s="83"/>
    </row>
    <row r="18" spans="1:74" s="49" customFormat="1" ht="18" customHeight="1">
      <c r="A18" s="49" t="s">
        <v>1671</v>
      </c>
      <c r="B18" s="49" t="s">
        <v>79</v>
      </c>
      <c r="C18" s="49" t="s">
        <v>178</v>
      </c>
      <c r="D18" s="49" t="s">
        <v>474</v>
      </c>
      <c r="E18" s="49" t="s">
        <v>475</v>
      </c>
      <c r="F18" s="49" t="s">
        <v>1559</v>
      </c>
      <c r="G18" s="49" t="s">
        <v>210</v>
      </c>
      <c r="H18" s="49" t="s">
        <v>97</v>
      </c>
      <c r="I18" s="49" t="s">
        <v>1594</v>
      </c>
      <c r="J18" s="48">
        <v>13810</v>
      </c>
      <c r="K18" s="49" t="s">
        <v>1595</v>
      </c>
      <c r="L18" s="49" t="s">
        <v>76</v>
      </c>
      <c r="M18" s="49" t="s">
        <v>1594</v>
      </c>
      <c r="N18" s="48">
        <v>13810</v>
      </c>
      <c r="O18" s="49" t="s">
        <v>1595</v>
      </c>
      <c r="P18" s="49" t="s">
        <v>76</v>
      </c>
      <c r="Q18" s="49" t="s">
        <v>1620</v>
      </c>
      <c r="R18" s="49" t="s">
        <v>375</v>
      </c>
      <c r="S18" s="49" t="s">
        <v>1661</v>
      </c>
      <c r="T18" s="49" t="s">
        <v>1620</v>
      </c>
      <c r="U18" s="49" t="s">
        <v>375</v>
      </c>
      <c r="V18" s="49" t="s">
        <v>1661</v>
      </c>
      <c r="W18" s="49" t="s">
        <v>1641</v>
      </c>
      <c r="X18" s="49" t="s">
        <v>206</v>
      </c>
      <c r="Y18" s="49" t="s">
        <v>1708</v>
      </c>
      <c r="Z18" s="49" t="s">
        <v>1620</v>
      </c>
      <c r="AA18" s="49" t="s">
        <v>1641</v>
      </c>
      <c r="AB18" s="49" t="s">
        <v>1708</v>
      </c>
      <c r="AC18" s="49" t="s">
        <v>1620</v>
      </c>
      <c r="AD18" s="49" t="s">
        <v>1641</v>
      </c>
      <c r="AE18" s="49" t="s">
        <v>1708</v>
      </c>
      <c r="AF18" s="49" t="s">
        <v>1620</v>
      </c>
      <c r="AG18" s="49" t="s">
        <v>1641</v>
      </c>
      <c r="AH18" s="604" t="s">
        <v>1521</v>
      </c>
      <c r="AI18" s="49" t="s">
        <v>1540</v>
      </c>
      <c r="AJ18" s="49" t="s">
        <v>134</v>
      </c>
      <c r="AK18" s="49" t="s">
        <v>135</v>
      </c>
      <c r="AL18" s="49" t="s">
        <v>377</v>
      </c>
      <c r="AM18" s="49" t="s">
        <v>1743</v>
      </c>
      <c r="AN18" s="49" t="s">
        <v>476</v>
      </c>
      <c r="AO18" s="49" t="s">
        <v>292</v>
      </c>
      <c r="AP18" s="49" t="s">
        <v>293</v>
      </c>
      <c r="AQ18" s="49" t="s">
        <v>362</v>
      </c>
      <c r="AR18" s="49">
        <v>74</v>
      </c>
      <c r="AS18" s="49" t="s">
        <v>294</v>
      </c>
      <c r="AT18" s="49" t="s">
        <v>295</v>
      </c>
      <c r="AU18" s="49" t="s">
        <v>194</v>
      </c>
      <c r="AV18" s="52">
        <v>29541</v>
      </c>
      <c r="AW18" s="49" t="s">
        <v>40</v>
      </c>
      <c r="AX18" s="49" t="s">
        <v>47</v>
      </c>
      <c r="AY18" s="80">
        <v>15500</v>
      </c>
      <c r="AZ18" s="49">
        <v>8</v>
      </c>
      <c r="BA18" s="49">
        <v>200</v>
      </c>
      <c r="BB18" s="84" t="s">
        <v>242</v>
      </c>
      <c r="BC18" s="52">
        <v>34716</v>
      </c>
      <c r="BD18" s="52">
        <v>36542</v>
      </c>
      <c r="BE18" s="52">
        <v>42601</v>
      </c>
      <c r="BF18" s="49" t="s">
        <v>488</v>
      </c>
      <c r="BG18" s="49" t="s">
        <v>282</v>
      </c>
      <c r="BH18" s="81" t="s">
        <v>384</v>
      </c>
      <c r="BI18" s="81" t="s">
        <v>398</v>
      </c>
      <c r="BJ18" s="82">
        <v>29237</v>
      </c>
      <c r="BK18" s="81" t="s">
        <v>385</v>
      </c>
      <c r="BL18" s="81" t="s">
        <v>393</v>
      </c>
      <c r="BM18" s="82">
        <v>38003</v>
      </c>
      <c r="BN18" s="49" t="s">
        <v>384</v>
      </c>
      <c r="BO18" s="49" t="s">
        <v>398</v>
      </c>
      <c r="BP18" s="52">
        <v>39830</v>
      </c>
      <c r="BQ18" s="53"/>
      <c r="BR18" s="53"/>
      <c r="BT18" s="83"/>
      <c r="BU18" s="83"/>
      <c r="BV18" s="83"/>
    </row>
    <row r="19" spans="1:74" s="49" customFormat="1" ht="18" customHeight="1">
      <c r="A19" s="49" t="s">
        <v>1672</v>
      </c>
      <c r="B19" s="49" t="s">
        <v>7</v>
      </c>
      <c r="C19" s="49" t="s">
        <v>179</v>
      </c>
      <c r="D19" s="49" t="s">
        <v>516</v>
      </c>
      <c r="E19" s="49" t="s">
        <v>517</v>
      </c>
      <c r="F19" s="49" t="s">
        <v>1560</v>
      </c>
      <c r="G19" s="49" t="s">
        <v>315</v>
      </c>
      <c r="H19" s="49" t="s">
        <v>98</v>
      </c>
      <c r="I19" s="49" t="s">
        <v>1596</v>
      </c>
      <c r="J19" s="48">
        <v>59780</v>
      </c>
      <c r="K19" s="49" t="s">
        <v>1597</v>
      </c>
      <c r="L19" s="49" t="s">
        <v>76</v>
      </c>
      <c r="M19" s="49" t="s">
        <v>1596</v>
      </c>
      <c r="N19" s="48">
        <v>59780</v>
      </c>
      <c r="O19" s="49" t="s">
        <v>1597</v>
      </c>
      <c r="P19" s="49" t="s">
        <v>76</v>
      </c>
      <c r="Q19" s="49" t="s">
        <v>1621</v>
      </c>
      <c r="R19" s="49" t="s">
        <v>375</v>
      </c>
      <c r="S19" s="49" t="s">
        <v>1662</v>
      </c>
      <c r="T19" s="49" t="s">
        <v>1621</v>
      </c>
      <c r="U19" s="49" t="s">
        <v>375</v>
      </c>
      <c r="V19" s="49" t="s">
        <v>1662</v>
      </c>
      <c r="W19" s="49" t="s">
        <v>1642</v>
      </c>
      <c r="X19" s="49" t="s">
        <v>206</v>
      </c>
      <c r="Y19" s="49" t="s">
        <v>1709</v>
      </c>
      <c r="Z19" s="49" t="s">
        <v>1621</v>
      </c>
      <c r="AA19" s="49" t="s">
        <v>1642</v>
      </c>
      <c r="AB19" s="49" t="s">
        <v>1709</v>
      </c>
      <c r="AC19" s="49" t="s">
        <v>1621</v>
      </c>
      <c r="AD19" s="49" t="s">
        <v>1642</v>
      </c>
      <c r="AE19" s="49" t="s">
        <v>1709</v>
      </c>
      <c r="AF19" s="49" t="s">
        <v>1621</v>
      </c>
      <c r="AG19" s="49" t="s">
        <v>1642</v>
      </c>
      <c r="AH19" s="604" t="s">
        <v>1522</v>
      </c>
      <c r="AI19" s="49" t="s">
        <v>1541</v>
      </c>
      <c r="AJ19" s="49" t="s">
        <v>134</v>
      </c>
      <c r="AK19" s="49" t="s">
        <v>135</v>
      </c>
      <c r="AL19" s="49" t="s">
        <v>378</v>
      </c>
      <c r="AM19" s="49" t="s">
        <v>1744</v>
      </c>
      <c r="AN19" s="49" t="s">
        <v>546</v>
      </c>
      <c r="AO19" s="49" t="s">
        <v>316</v>
      </c>
      <c r="AP19" s="49" t="s">
        <v>317</v>
      </c>
      <c r="AQ19" s="49" t="s">
        <v>363</v>
      </c>
      <c r="AR19" s="49">
        <v>75</v>
      </c>
      <c r="AS19" s="49" t="s">
        <v>318</v>
      </c>
      <c r="AT19" s="49" t="s">
        <v>319</v>
      </c>
      <c r="AU19" s="49" t="s">
        <v>191</v>
      </c>
      <c r="AV19" s="52">
        <v>29542</v>
      </c>
      <c r="AW19" s="49" t="s">
        <v>40</v>
      </c>
      <c r="AX19" s="49" t="s">
        <v>47</v>
      </c>
      <c r="AY19" s="80">
        <v>15500</v>
      </c>
      <c r="AZ19" s="49">
        <v>9</v>
      </c>
      <c r="BA19" s="49">
        <v>215</v>
      </c>
      <c r="BB19" s="84" t="s">
        <v>242</v>
      </c>
      <c r="BC19" s="52">
        <v>34717</v>
      </c>
      <c r="BD19" s="52">
        <v>36543</v>
      </c>
      <c r="BE19" s="52">
        <v>42601</v>
      </c>
      <c r="BF19" s="49" t="s">
        <v>488</v>
      </c>
      <c r="BG19" s="49" t="s">
        <v>1685</v>
      </c>
      <c r="BH19" s="81" t="s">
        <v>390</v>
      </c>
      <c r="BI19" s="81" t="s">
        <v>405</v>
      </c>
      <c r="BJ19" s="82">
        <v>29238</v>
      </c>
      <c r="BK19" s="81" t="s">
        <v>392</v>
      </c>
      <c r="BL19" s="81" t="s">
        <v>399</v>
      </c>
      <c r="BM19" s="82">
        <v>38004</v>
      </c>
      <c r="BN19" s="49" t="s">
        <v>390</v>
      </c>
      <c r="BO19" s="49" t="s">
        <v>405</v>
      </c>
      <c r="BP19" s="52">
        <v>39831</v>
      </c>
      <c r="BQ19" s="53"/>
      <c r="BR19" s="53"/>
      <c r="BT19" s="83"/>
      <c r="BU19" s="83"/>
      <c r="BV19" s="83"/>
    </row>
    <row r="20" spans="1:74" s="49" customFormat="1" ht="18" customHeight="1">
      <c r="A20" s="49" t="s">
        <v>554</v>
      </c>
      <c r="B20" s="49" t="s">
        <v>186</v>
      </c>
      <c r="C20" s="49" t="s">
        <v>180</v>
      </c>
      <c r="D20" s="49" t="s">
        <v>480</v>
      </c>
      <c r="E20" s="49" t="s">
        <v>320</v>
      </c>
      <c r="F20" s="49" t="s">
        <v>1561</v>
      </c>
      <c r="G20" s="49" t="s">
        <v>534</v>
      </c>
      <c r="H20" s="49" t="s">
        <v>89</v>
      </c>
      <c r="I20" s="49" t="s">
        <v>1598</v>
      </c>
      <c r="J20" s="48">
        <v>93013</v>
      </c>
      <c r="K20" s="49" t="s">
        <v>1599</v>
      </c>
      <c r="L20" s="49" t="s">
        <v>76</v>
      </c>
      <c r="M20" s="49" t="s">
        <v>1598</v>
      </c>
      <c r="N20" s="48">
        <v>93013</v>
      </c>
      <c r="O20" s="49" t="s">
        <v>1599</v>
      </c>
      <c r="P20" s="49" t="s">
        <v>76</v>
      </c>
      <c r="Q20" s="49" t="s">
        <v>1622</v>
      </c>
      <c r="R20" s="49" t="s">
        <v>375</v>
      </c>
      <c r="S20" s="49" t="s">
        <v>1663</v>
      </c>
      <c r="T20" s="49" t="s">
        <v>1622</v>
      </c>
      <c r="U20" s="49" t="s">
        <v>375</v>
      </c>
      <c r="V20" s="49" t="s">
        <v>1663</v>
      </c>
      <c r="W20" s="49" t="s">
        <v>1643</v>
      </c>
      <c r="X20" s="49" t="s">
        <v>206</v>
      </c>
      <c r="Y20" s="49" t="s">
        <v>1710</v>
      </c>
      <c r="Z20" s="49" t="s">
        <v>1622</v>
      </c>
      <c r="AA20" s="49" t="s">
        <v>1643</v>
      </c>
      <c r="AB20" s="49" t="s">
        <v>1710</v>
      </c>
      <c r="AC20" s="49" t="s">
        <v>1622</v>
      </c>
      <c r="AD20" s="49" t="s">
        <v>1643</v>
      </c>
      <c r="AE20" s="49" t="s">
        <v>1710</v>
      </c>
      <c r="AF20" s="49" t="s">
        <v>1622</v>
      </c>
      <c r="AG20" s="49" t="s">
        <v>1643</v>
      </c>
      <c r="AH20" s="604" t="s">
        <v>1523</v>
      </c>
      <c r="AI20" s="49" t="s">
        <v>1542</v>
      </c>
      <c r="AJ20" s="49" t="s">
        <v>134</v>
      </c>
      <c r="AK20" s="49" t="s">
        <v>135</v>
      </c>
      <c r="AL20" s="49" t="s">
        <v>555</v>
      </c>
      <c r="AM20" s="49" t="s">
        <v>1745</v>
      </c>
      <c r="AN20" s="49" t="s">
        <v>481</v>
      </c>
      <c r="AO20" s="49" t="s">
        <v>321</v>
      </c>
      <c r="AP20" s="49" t="s">
        <v>322</v>
      </c>
      <c r="AQ20" s="49" t="s">
        <v>364</v>
      </c>
      <c r="AR20" s="49">
        <v>76</v>
      </c>
      <c r="AS20" s="49" t="s">
        <v>323</v>
      </c>
      <c r="AT20" s="49" t="s">
        <v>324</v>
      </c>
      <c r="AU20" s="49" t="s">
        <v>194</v>
      </c>
      <c r="AV20" s="52">
        <v>29543</v>
      </c>
      <c r="AW20" s="49" t="s">
        <v>40</v>
      </c>
      <c r="AX20" s="49" t="s">
        <v>47</v>
      </c>
      <c r="AY20" s="80">
        <v>15500</v>
      </c>
      <c r="AZ20" s="49">
        <v>1</v>
      </c>
      <c r="BA20" s="49">
        <v>230</v>
      </c>
      <c r="BB20" s="84" t="s">
        <v>242</v>
      </c>
      <c r="BC20" s="52">
        <v>34718</v>
      </c>
      <c r="BD20" s="52">
        <v>36544</v>
      </c>
      <c r="BE20" s="52">
        <v>42601</v>
      </c>
      <c r="BF20" s="49" t="s">
        <v>508</v>
      </c>
      <c r="BG20" s="49" t="s">
        <v>1686</v>
      </c>
      <c r="BH20" s="81" t="s">
        <v>397</v>
      </c>
      <c r="BI20" s="81" t="s">
        <v>412</v>
      </c>
      <c r="BJ20" s="82">
        <v>29239</v>
      </c>
      <c r="BK20" s="81" t="s">
        <v>392</v>
      </c>
      <c r="BL20" s="81" t="s">
        <v>407</v>
      </c>
      <c r="BM20" s="82">
        <v>38005</v>
      </c>
      <c r="BN20" s="49" t="s">
        <v>397</v>
      </c>
      <c r="BO20" s="49" t="s">
        <v>412</v>
      </c>
      <c r="BP20" s="52">
        <v>39832</v>
      </c>
      <c r="BQ20" s="53">
        <v>19</v>
      </c>
      <c r="BR20" s="53" t="s">
        <v>573</v>
      </c>
      <c r="BT20" s="83"/>
      <c r="BU20" s="83"/>
      <c r="BV20" s="83"/>
    </row>
    <row r="21" spans="1:74" ht="18" customHeight="1">
      <c r="A21" s="49" t="s">
        <v>1673</v>
      </c>
      <c r="B21" s="49" t="s">
        <v>186</v>
      </c>
      <c r="C21" s="46" t="s">
        <v>1068</v>
      </c>
      <c r="D21" s="49" t="s">
        <v>1675</v>
      </c>
      <c r="E21" s="49" t="s">
        <v>1677</v>
      </c>
      <c r="F21" s="46" t="s">
        <v>1562</v>
      </c>
      <c r="G21" s="49" t="s">
        <v>1679</v>
      </c>
      <c r="H21" s="46" t="s">
        <v>89</v>
      </c>
      <c r="I21" s="46" t="s">
        <v>1600</v>
      </c>
      <c r="J21" s="47">
        <v>55130</v>
      </c>
      <c r="K21" s="46" t="s">
        <v>1601</v>
      </c>
      <c r="L21" s="46" t="s">
        <v>76</v>
      </c>
      <c r="M21" s="46" t="s">
        <v>1600</v>
      </c>
      <c r="N21" s="47">
        <v>55130</v>
      </c>
      <c r="O21" s="46" t="s">
        <v>1601</v>
      </c>
      <c r="P21" s="49" t="s">
        <v>76</v>
      </c>
      <c r="Q21" s="46" t="s">
        <v>1623</v>
      </c>
      <c r="R21" s="46" t="s">
        <v>375</v>
      </c>
      <c r="S21" s="46" t="s">
        <v>1664</v>
      </c>
      <c r="T21" s="46" t="s">
        <v>1623</v>
      </c>
      <c r="U21" s="46" t="s">
        <v>375</v>
      </c>
      <c r="V21" s="46" t="s">
        <v>1664</v>
      </c>
      <c r="W21" s="46" t="s">
        <v>1644</v>
      </c>
      <c r="X21" s="49" t="s">
        <v>209</v>
      </c>
      <c r="Y21" s="46" t="s">
        <v>1711</v>
      </c>
      <c r="Z21" s="46" t="s">
        <v>1623</v>
      </c>
      <c r="AA21" s="46" t="s">
        <v>1644</v>
      </c>
      <c r="AB21" s="46" t="s">
        <v>1711</v>
      </c>
      <c r="AC21" s="46" t="s">
        <v>1623</v>
      </c>
      <c r="AD21" s="46" t="s">
        <v>1644</v>
      </c>
      <c r="AE21" s="46" t="s">
        <v>1711</v>
      </c>
      <c r="AF21" s="46" t="s">
        <v>1623</v>
      </c>
      <c r="AG21" s="46" t="s">
        <v>1644</v>
      </c>
      <c r="AH21" s="605" t="s">
        <v>1690</v>
      </c>
      <c r="AI21" s="46" t="s">
        <v>1688</v>
      </c>
      <c r="AJ21" s="46" t="s">
        <v>116</v>
      </c>
      <c r="AK21" s="46" t="s">
        <v>117</v>
      </c>
      <c r="AL21" s="49" t="s">
        <v>1723</v>
      </c>
      <c r="AM21" s="46" t="s">
        <v>1750</v>
      </c>
      <c r="AN21" s="49" t="s">
        <v>1725</v>
      </c>
      <c r="AO21" s="49" t="s">
        <v>283</v>
      </c>
      <c r="AP21" s="49" t="s">
        <v>197</v>
      </c>
      <c r="AQ21" s="49" t="s">
        <v>352</v>
      </c>
      <c r="AR21" s="49">
        <v>50</v>
      </c>
      <c r="AS21" s="49" t="s">
        <v>198</v>
      </c>
      <c r="AT21" s="49" t="s">
        <v>199</v>
      </c>
      <c r="AU21" s="46" t="s">
        <v>194</v>
      </c>
      <c r="AV21" s="50">
        <v>31367</v>
      </c>
      <c r="AW21" s="49" t="s">
        <v>36</v>
      </c>
      <c r="AX21" s="49" t="s">
        <v>49</v>
      </c>
      <c r="AY21" s="606">
        <v>0</v>
      </c>
      <c r="AZ21" s="46">
        <v>6</v>
      </c>
      <c r="BA21" s="46">
        <v>320</v>
      </c>
      <c r="BB21" s="46" t="s">
        <v>1502</v>
      </c>
      <c r="BC21" s="52">
        <v>34723</v>
      </c>
      <c r="BD21" s="52">
        <v>36549</v>
      </c>
      <c r="BE21" s="52">
        <v>42601</v>
      </c>
      <c r="BF21" s="49" t="s">
        <v>508</v>
      </c>
      <c r="BG21" s="49" t="s">
        <v>1687</v>
      </c>
    </row>
    <row r="22" spans="1:74" ht="18" customHeight="1">
      <c r="A22" s="49" t="s">
        <v>1674</v>
      </c>
      <c r="B22" s="49" t="s">
        <v>186</v>
      </c>
      <c r="C22" s="46" t="s">
        <v>1177</v>
      </c>
      <c r="D22" s="49" t="s">
        <v>1676</v>
      </c>
      <c r="E22" s="49" t="s">
        <v>1678</v>
      </c>
      <c r="F22" s="46" t="s">
        <v>1563</v>
      </c>
      <c r="G22" s="49" t="s">
        <v>1680</v>
      </c>
      <c r="H22" s="46" t="s">
        <v>83</v>
      </c>
      <c r="I22" s="46" t="s">
        <v>1602</v>
      </c>
      <c r="J22" s="47">
        <v>76201</v>
      </c>
      <c r="K22" s="46" t="s">
        <v>1603</v>
      </c>
      <c r="L22" s="46" t="s">
        <v>76</v>
      </c>
      <c r="M22" s="46" t="s">
        <v>1602</v>
      </c>
      <c r="N22" s="47">
        <v>76201</v>
      </c>
      <c r="O22" s="46" t="s">
        <v>1603</v>
      </c>
      <c r="P22" s="49" t="s">
        <v>76</v>
      </c>
      <c r="Q22" s="46" t="s">
        <v>1624</v>
      </c>
      <c r="R22" s="46" t="s">
        <v>375</v>
      </c>
      <c r="S22" s="46" t="s">
        <v>1665</v>
      </c>
      <c r="T22" s="46" t="s">
        <v>1624</v>
      </c>
      <c r="U22" s="46" t="s">
        <v>375</v>
      </c>
      <c r="V22" s="46" t="s">
        <v>1665</v>
      </c>
      <c r="W22" s="46" t="s">
        <v>1645</v>
      </c>
      <c r="X22" s="49" t="s">
        <v>205</v>
      </c>
      <c r="Y22" s="46" t="s">
        <v>1712</v>
      </c>
      <c r="Z22" s="46" t="s">
        <v>1624</v>
      </c>
      <c r="AA22" s="46" t="s">
        <v>1645</v>
      </c>
      <c r="AB22" s="46" t="s">
        <v>1712</v>
      </c>
      <c r="AC22" s="46" t="s">
        <v>1624</v>
      </c>
      <c r="AD22" s="46" t="s">
        <v>1645</v>
      </c>
      <c r="AE22" s="46" t="s">
        <v>1712</v>
      </c>
      <c r="AF22" s="46" t="s">
        <v>1624</v>
      </c>
      <c r="AG22" s="46" t="s">
        <v>1645</v>
      </c>
      <c r="AH22" s="605" t="s">
        <v>1691</v>
      </c>
      <c r="AI22" s="46" t="s">
        <v>1689</v>
      </c>
      <c r="AJ22" s="46" t="s">
        <v>126</v>
      </c>
      <c r="AK22" s="46" t="s">
        <v>127</v>
      </c>
      <c r="AL22" s="49" t="s">
        <v>1724</v>
      </c>
      <c r="AM22" s="46" t="s">
        <v>1755</v>
      </c>
      <c r="AN22" s="49" t="s">
        <v>1726</v>
      </c>
      <c r="AO22" s="49" t="s">
        <v>268</v>
      </c>
      <c r="AP22" s="49" t="s">
        <v>269</v>
      </c>
      <c r="AQ22" s="49" t="s">
        <v>357</v>
      </c>
      <c r="AR22" s="49">
        <v>62</v>
      </c>
      <c r="AS22" s="49" t="s">
        <v>270</v>
      </c>
      <c r="AT22" s="49" t="s">
        <v>271</v>
      </c>
      <c r="AU22" s="46" t="s">
        <v>194</v>
      </c>
      <c r="AV22" s="50">
        <v>29541</v>
      </c>
      <c r="AW22" s="49" t="s">
        <v>39</v>
      </c>
      <c r="AX22" s="49" t="s">
        <v>47</v>
      </c>
      <c r="AY22" s="606">
        <v>0</v>
      </c>
      <c r="AZ22" s="46">
        <v>2</v>
      </c>
      <c r="BA22" s="46">
        <v>450</v>
      </c>
      <c r="BB22" s="46" t="s">
        <v>1503</v>
      </c>
      <c r="BC22" s="52">
        <v>34728</v>
      </c>
      <c r="BD22" s="52">
        <v>36554</v>
      </c>
      <c r="BE22" s="52">
        <v>42601</v>
      </c>
      <c r="BF22" s="49" t="s">
        <v>488</v>
      </c>
      <c r="BG22" s="49" t="s">
        <v>1727</v>
      </c>
    </row>
  </sheetData>
  <autoFilter ref="A1:BR22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79646"/>
  </sheetPr>
  <dimension ref="A1:E10"/>
  <sheetViews>
    <sheetView defaultGridColor="0" colorId="12" zoomScaleNormal="100" workbookViewId="0">
      <selection activeCell="G6" sqref="G6"/>
    </sheetView>
  </sheetViews>
  <sheetFormatPr baseColWidth="10" defaultRowHeight="22.5" customHeight="1"/>
  <cols>
    <col min="1" max="1" width="18.625" style="78" customWidth="1"/>
    <col min="2" max="2" width="8.875" style="88" customWidth="1"/>
    <col min="3" max="3" width="62.75" style="78" customWidth="1"/>
    <col min="4" max="4" width="14.75" style="78" customWidth="1"/>
    <col min="5" max="5" width="12.75" style="78" customWidth="1"/>
    <col min="6" max="16384" width="11" style="78"/>
  </cols>
  <sheetData>
    <row r="1" spans="1:5" s="79" customFormat="1" ht="41.25" customHeight="1">
      <c r="A1" s="618" t="s">
        <v>556</v>
      </c>
      <c r="B1" s="87" t="s">
        <v>549</v>
      </c>
      <c r="C1" s="77" t="s">
        <v>372</v>
      </c>
      <c r="D1" s="77" t="s">
        <v>507</v>
      </c>
      <c r="E1" s="77" t="s">
        <v>548</v>
      </c>
    </row>
    <row r="2" spans="1:5" ht="22.5" customHeight="1">
      <c r="A2" s="78" t="s">
        <v>380</v>
      </c>
      <c r="B2" s="78">
        <v>1</v>
      </c>
      <c r="C2" s="78" t="s">
        <v>560</v>
      </c>
      <c r="E2" s="639"/>
    </row>
    <row r="3" spans="1:5" ht="22.5" customHeight="1">
      <c r="A3" s="78" t="s">
        <v>387</v>
      </c>
      <c r="B3" s="78">
        <v>2</v>
      </c>
      <c r="C3" s="78" t="s">
        <v>561</v>
      </c>
      <c r="E3" s="640"/>
    </row>
    <row r="4" spans="1:5" ht="22.5" customHeight="1">
      <c r="A4" s="78" t="s">
        <v>400</v>
      </c>
      <c r="B4" s="78">
        <v>4</v>
      </c>
      <c r="C4" s="78" t="s">
        <v>562</v>
      </c>
      <c r="E4" s="640"/>
    </row>
    <row r="5" spans="1:5" ht="22.5" customHeight="1">
      <c r="A5" s="78" t="s">
        <v>408</v>
      </c>
      <c r="B5" s="78">
        <v>5</v>
      </c>
      <c r="C5" s="78" t="s">
        <v>563</v>
      </c>
      <c r="E5" s="641"/>
    </row>
    <row r="6" spans="1:5" ht="22.5" customHeight="1">
      <c r="A6" s="78" t="s">
        <v>419</v>
      </c>
      <c r="B6" s="78">
        <v>8</v>
      </c>
      <c r="C6" s="78" t="s">
        <v>564</v>
      </c>
    </row>
    <row r="7" spans="1:5" ht="22.5" customHeight="1">
      <c r="A7" s="78" t="s">
        <v>461</v>
      </c>
      <c r="B7" s="78">
        <v>14</v>
      </c>
      <c r="C7" s="78" t="s">
        <v>565</v>
      </c>
    </row>
    <row r="8" spans="1:5" ht="22.5" customHeight="1">
      <c r="A8" s="78" t="s">
        <v>480</v>
      </c>
      <c r="B8" s="78">
        <v>19</v>
      </c>
      <c r="C8" s="78" t="s">
        <v>566</v>
      </c>
    </row>
    <row r="10" spans="1:5" ht="22.5" customHeight="1">
      <c r="B10" s="78"/>
    </row>
  </sheetData>
  <autoFilter ref="A1:D1">
    <sortState ref="A2:D8">
      <sortCondition ref="B1"/>
    </sortState>
  </autoFilter>
  <sortState ref="A1:D1">
    <sortCondition ref="A1"/>
  </sortState>
  <mergeCells count="1">
    <mergeCell ref="E2:E5"/>
  </mergeCells>
  <pageMargins left="0.7" right="0.7" top="0.75" bottom="0.75" header="0.3" footer="0.3"/>
  <pageSetup paperSize="9" orientation="portrait" horizontalDpi="200" verticalDpi="200" r:id="rId1"/>
  <drawing r:id="rId2"/>
  <legacyDrawing r:id="rId3"/>
  <controls>
    <mc:AlternateContent xmlns:mc="http://schemas.openxmlformats.org/markup-compatibility/2006">
      <mc:Choice Requires="x14">
        <control shapeId="3077" r:id="rId4" name="PasImages">
          <controlPr autoLine="0" r:id="rId5">
            <anchor moveWithCells="1">
              <from>
                <xdr:col>4</xdr:col>
                <xdr:colOff>9525</xdr:colOff>
                <xdr:row>1</xdr:row>
                <xdr:rowOff>9525</xdr:rowOff>
              </from>
              <to>
                <xdr:col>5</xdr:col>
                <xdr:colOff>0</xdr:colOff>
                <xdr:row>4</xdr:row>
                <xdr:rowOff>276225</xdr:rowOff>
              </to>
            </anchor>
          </controlPr>
        </control>
      </mc:Choice>
      <mc:Fallback>
        <control shapeId="3077" r:id="rId4" name="PasImages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5" tint="0.59999389629810485"/>
  </sheetPr>
  <dimension ref="A1:P219"/>
  <sheetViews>
    <sheetView showGridLines="0" showRowColHeaders="0" tabSelected="1" topLeftCell="A10" workbookViewId="0">
      <selection activeCell="P10" sqref="P10"/>
    </sheetView>
  </sheetViews>
  <sheetFormatPr baseColWidth="10" defaultRowHeight="15"/>
  <cols>
    <col min="1" max="1" width="24.75" customWidth="1"/>
    <col min="2" max="2" width="3.875" customWidth="1"/>
    <col min="3" max="3" width="2.5" customWidth="1"/>
    <col min="4" max="4" width="7.75" customWidth="1"/>
    <col min="5" max="5" width="0.625" customWidth="1"/>
    <col min="6" max="6" width="21.25" customWidth="1"/>
    <col min="7" max="7" width="0.625" customWidth="1"/>
    <col min="8" max="8" width="14.125" customWidth="1"/>
    <col min="9" max="9" width="13.125" style="619" customWidth="1"/>
    <col min="10" max="10" width="22.625" customWidth="1"/>
    <col min="11" max="11" width="13.125" style="619" customWidth="1"/>
    <col min="12" max="12" width="23.875" customWidth="1"/>
    <col min="13" max="13" width="13.125" style="619" customWidth="1"/>
  </cols>
  <sheetData>
    <row r="1" spans="1:16">
      <c r="A1" s="620"/>
      <c r="B1" s="620"/>
      <c r="C1" s="620"/>
      <c r="D1" s="620"/>
      <c r="E1" s="620"/>
      <c r="F1" s="620"/>
      <c r="G1" s="620"/>
      <c r="H1" s="620"/>
      <c r="I1" s="620"/>
      <c r="J1" s="620"/>
      <c r="K1" s="620"/>
      <c r="L1" s="620"/>
      <c r="M1" s="620"/>
      <c r="N1" s="620"/>
      <c r="O1" s="620"/>
      <c r="P1" s="620"/>
    </row>
    <row r="2" spans="1:16">
      <c r="A2" s="621" t="s">
        <v>1775</v>
      </c>
      <c r="B2" s="622">
        <f>IF(A2="","",IFERROR(B1+1,1))</f>
        <v>1</v>
      </c>
      <c r="C2" s="620"/>
      <c r="D2" s="623" t="s">
        <v>1775</v>
      </c>
      <c r="E2" s="624"/>
      <c r="F2" s="623" t="s">
        <v>1817</v>
      </c>
      <c r="G2" s="624"/>
      <c r="H2" s="625" t="s">
        <v>1975</v>
      </c>
      <c r="I2" s="626" t="s">
        <v>2002</v>
      </c>
      <c r="J2" s="625" t="s">
        <v>1939</v>
      </c>
      <c r="K2" s="626" t="s">
        <v>2057</v>
      </c>
      <c r="L2" s="627" t="s">
        <v>1905</v>
      </c>
      <c r="M2" s="626" t="s">
        <v>1994</v>
      </c>
      <c r="N2" s="620"/>
      <c r="O2" s="620"/>
      <c r="P2" s="620"/>
    </row>
    <row r="3" spans="1:16">
      <c r="A3" s="621" t="s">
        <v>1776</v>
      </c>
      <c r="B3" s="622">
        <f t="shared" ref="B3:B66" si="0">IF(A3="","",IFERROR(B2+1,1))</f>
        <v>2</v>
      </c>
      <c r="C3" s="620"/>
      <c r="D3" s="623" t="s">
        <v>1776</v>
      </c>
      <c r="E3" s="624"/>
      <c r="F3" s="623" t="s">
        <v>1818</v>
      </c>
      <c r="G3" s="624"/>
      <c r="H3" s="625" t="s">
        <v>1798</v>
      </c>
      <c r="I3" s="626" t="s">
        <v>2003</v>
      </c>
      <c r="J3" s="624"/>
      <c r="K3" s="620"/>
      <c r="L3" s="627" t="s">
        <v>1857</v>
      </c>
      <c r="M3" s="626" t="s">
        <v>2032</v>
      </c>
      <c r="N3" s="620"/>
      <c r="O3" s="620"/>
      <c r="P3" s="620"/>
    </row>
    <row r="4" spans="1:16">
      <c r="A4" s="621" t="s">
        <v>1777</v>
      </c>
      <c r="B4" s="622">
        <f t="shared" si="0"/>
        <v>3</v>
      </c>
      <c r="C4" s="620"/>
      <c r="D4" s="623" t="s">
        <v>1784</v>
      </c>
      <c r="E4" s="624"/>
      <c r="F4" s="623" t="s">
        <v>1819</v>
      </c>
      <c r="G4" s="624"/>
      <c r="H4" s="625" t="s">
        <v>1799</v>
      </c>
      <c r="I4" s="626" t="s">
        <v>2007</v>
      </c>
      <c r="J4" s="625" t="s">
        <v>1951</v>
      </c>
      <c r="K4" s="628" t="s">
        <v>2045</v>
      </c>
      <c r="L4" s="627" t="s">
        <v>1885</v>
      </c>
      <c r="M4" s="626" t="s">
        <v>1995</v>
      </c>
      <c r="N4" s="620"/>
      <c r="O4" s="620"/>
      <c r="P4" s="620"/>
    </row>
    <row r="5" spans="1:16">
      <c r="A5" s="621" t="s">
        <v>1778</v>
      </c>
      <c r="B5" s="622">
        <f t="shared" si="0"/>
        <v>4</v>
      </c>
      <c r="C5" s="620"/>
      <c r="D5" s="623" t="s">
        <v>1783</v>
      </c>
      <c r="E5" s="624"/>
      <c r="F5" s="623" t="s">
        <v>1820</v>
      </c>
      <c r="G5" s="624"/>
      <c r="H5" s="625" t="s">
        <v>1800</v>
      </c>
      <c r="I5" s="626" t="s">
        <v>2006</v>
      </c>
      <c r="J5" s="625" t="s">
        <v>1952</v>
      </c>
      <c r="K5" s="628" t="s">
        <v>2054</v>
      </c>
      <c r="L5" s="627" t="s">
        <v>1897</v>
      </c>
      <c r="M5" s="626" t="s">
        <v>2033</v>
      </c>
      <c r="N5" s="620"/>
      <c r="O5" s="620"/>
      <c r="P5" s="620"/>
    </row>
    <row r="6" spans="1:16">
      <c r="A6" s="621" t="s">
        <v>1779</v>
      </c>
      <c r="B6" s="622">
        <f t="shared" si="0"/>
        <v>5</v>
      </c>
      <c r="C6" s="620"/>
      <c r="D6" s="623" t="s">
        <v>1782</v>
      </c>
      <c r="E6" s="624"/>
      <c r="F6" s="623" t="s">
        <v>1821</v>
      </c>
      <c r="G6" s="624"/>
      <c r="H6" s="625" t="s">
        <v>1802</v>
      </c>
      <c r="I6" s="626" t="s">
        <v>2005</v>
      </c>
      <c r="J6" s="625" t="s">
        <v>1956</v>
      </c>
      <c r="K6" s="628" t="s">
        <v>2055</v>
      </c>
      <c r="L6" s="627" t="s">
        <v>1828</v>
      </c>
      <c r="M6" s="626" t="s">
        <v>1996</v>
      </c>
      <c r="N6" s="620"/>
      <c r="O6" s="620"/>
      <c r="P6" s="620"/>
    </row>
    <row r="7" spans="1:16">
      <c r="A7" s="621" t="s">
        <v>1780</v>
      </c>
      <c r="B7" s="622">
        <f t="shared" si="0"/>
        <v>6</v>
      </c>
      <c r="C7" s="620"/>
      <c r="D7" s="623" t="s">
        <v>1781</v>
      </c>
      <c r="E7" s="624"/>
      <c r="F7" s="623" t="s">
        <v>1886</v>
      </c>
      <c r="G7" s="624"/>
      <c r="H7" s="625" t="s">
        <v>1804</v>
      </c>
      <c r="I7" s="626" t="s">
        <v>2004</v>
      </c>
      <c r="J7" s="625" t="s">
        <v>1958</v>
      </c>
      <c r="K7" s="628" t="s">
        <v>2056</v>
      </c>
      <c r="L7" s="627" t="s">
        <v>1825</v>
      </c>
      <c r="M7" s="626" t="s">
        <v>1997</v>
      </c>
      <c r="N7" s="620"/>
      <c r="O7" s="620"/>
      <c r="P7" s="620"/>
    </row>
    <row r="8" spans="1:16">
      <c r="A8" s="621" t="s">
        <v>1781</v>
      </c>
      <c r="B8" s="622">
        <f t="shared" si="0"/>
        <v>7</v>
      </c>
      <c r="C8" s="620"/>
      <c r="D8" s="623" t="s">
        <v>1780</v>
      </c>
      <c r="E8" s="624"/>
      <c r="F8" s="623" t="s">
        <v>1823</v>
      </c>
      <c r="G8" s="624"/>
      <c r="H8" s="625" t="s">
        <v>1803</v>
      </c>
      <c r="I8" s="626" t="s">
        <v>2009</v>
      </c>
      <c r="J8" s="625" t="s">
        <v>1960</v>
      </c>
      <c r="K8" s="628" t="s">
        <v>2058</v>
      </c>
      <c r="L8" s="627" t="s">
        <v>1904</v>
      </c>
      <c r="M8" s="626" t="s">
        <v>2053</v>
      </c>
      <c r="N8" s="620"/>
      <c r="O8" s="620"/>
      <c r="P8" s="620"/>
    </row>
    <row r="9" spans="1:16">
      <c r="A9" s="621" t="s">
        <v>1782</v>
      </c>
      <c r="B9" s="622">
        <f t="shared" si="0"/>
        <v>8</v>
      </c>
      <c r="C9" s="620"/>
      <c r="D9" s="623" t="s">
        <v>1779</v>
      </c>
      <c r="E9" s="624"/>
      <c r="F9" s="623" t="s">
        <v>1861</v>
      </c>
      <c r="G9" s="624"/>
      <c r="H9" s="625" t="s">
        <v>1847</v>
      </c>
      <c r="I9" s="626" t="s">
        <v>2014</v>
      </c>
      <c r="J9" s="625" t="s">
        <v>1962</v>
      </c>
      <c r="K9" s="628" t="s">
        <v>2059</v>
      </c>
      <c r="L9" s="627" t="s">
        <v>1863</v>
      </c>
      <c r="M9" s="626" t="s">
        <v>2040</v>
      </c>
      <c r="N9" s="620"/>
      <c r="O9" s="620"/>
      <c r="P9" s="620"/>
    </row>
    <row r="10" spans="1:16">
      <c r="A10" s="621" t="s">
        <v>1783</v>
      </c>
      <c r="B10" s="622">
        <f t="shared" si="0"/>
        <v>9</v>
      </c>
      <c r="C10" s="620"/>
      <c r="D10" s="623" t="s">
        <v>1778</v>
      </c>
      <c r="E10" s="624"/>
      <c r="F10" s="623" t="s">
        <v>1867</v>
      </c>
      <c r="G10" s="624"/>
      <c r="H10" s="625" t="s">
        <v>1801</v>
      </c>
      <c r="I10" s="626" t="s">
        <v>2013</v>
      </c>
      <c r="J10" s="625" t="s">
        <v>1972</v>
      </c>
      <c r="K10" s="628" t="s">
        <v>2060</v>
      </c>
      <c r="L10" s="627" t="s">
        <v>1797</v>
      </c>
      <c r="M10" s="626" t="s">
        <v>2063</v>
      </c>
      <c r="N10" s="620"/>
      <c r="O10" s="620"/>
      <c r="P10" s="620"/>
    </row>
    <row r="11" spans="1:16">
      <c r="A11" s="621" t="s">
        <v>1784</v>
      </c>
      <c r="B11" s="622">
        <f t="shared" si="0"/>
        <v>10</v>
      </c>
      <c r="C11" s="620"/>
      <c r="D11" s="623" t="s">
        <v>1787</v>
      </c>
      <c r="E11" s="624"/>
      <c r="F11" s="623" t="s">
        <v>1899</v>
      </c>
      <c r="G11" s="624"/>
      <c r="H11" s="625" t="s">
        <v>1812</v>
      </c>
      <c r="I11" s="626" t="s">
        <v>2010</v>
      </c>
      <c r="J11" s="624"/>
      <c r="K11" s="620"/>
      <c r="L11" s="627" t="s">
        <v>1864</v>
      </c>
      <c r="M11" s="626" t="s">
        <v>2041</v>
      </c>
      <c r="N11" s="620"/>
      <c r="O11" s="620"/>
      <c r="P11" s="620"/>
    </row>
    <row r="12" spans="1:16">
      <c r="A12" s="621" t="s">
        <v>1785</v>
      </c>
      <c r="B12" s="622">
        <f t="shared" si="0"/>
        <v>11</v>
      </c>
      <c r="C12" s="620"/>
      <c r="D12" s="623" t="s">
        <v>1777</v>
      </c>
      <c r="E12" s="624"/>
      <c r="F12" s="623" t="s">
        <v>1900</v>
      </c>
      <c r="G12" s="624"/>
      <c r="H12" s="625" t="s">
        <v>1849</v>
      </c>
      <c r="I12" s="626" t="s">
        <v>2015</v>
      </c>
      <c r="J12" s="625" t="s">
        <v>1940</v>
      </c>
      <c r="K12" s="626" t="s">
        <v>2061</v>
      </c>
      <c r="L12" s="627" t="s">
        <v>1830</v>
      </c>
      <c r="M12" s="626" t="s">
        <v>1998</v>
      </c>
      <c r="N12" s="620"/>
      <c r="O12" s="620"/>
      <c r="P12" s="620"/>
    </row>
    <row r="13" spans="1:16">
      <c r="A13" s="621" t="s">
        <v>1786</v>
      </c>
      <c r="B13" s="622">
        <f t="shared" si="0"/>
        <v>12</v>
      </c>
      <c r="C13" s="620"/>
      <c r="D13" s="623" t="s">
        <v>1789</v>
      </c>
      <c r="E13" s="624"/>
      <c r="F13" s="623" t="s">
        <v>1922</v>
      </c>
      <c r="G13" s="624"/>
      <c r="H13" s="625" t="s">
        <v>1811</v>
      </c>
      <c r="I13" s="626" t="s">
        <v>2016</v>
      </c>
      <c r="J13" s="624"/>
      <c r="K13" s="620"/>
      <c r="L13" s="627" t="s">
        <v>1827</v>
      </c>
      <c r="M13" s="626" t="s">
        <v>1999</v>
      </c>
      <c r="N13" s="620"/>
      <c r="O13" s="620"/>
      <c r="P13" s="620"/>
    </row>
    <row r="14" spans="1:16">
      <c r="A14" s="621" t="s">
        <v>1787</v>
      </c>
      <c r="B14" s="622">
        <f t="shared" si="0"/>
        <v>13</v>
      </c>
      <c r="C14" s="620"/>
      <c r="D14" s="623" t="s">
        <v>1846</v>
      </c>
      <c r="E14" s="624"/>
      <c r="F14" s="623" t="s">
        <v>1923</v>
      </c>
      <c r="G14" s="624"/>
      <c r="H14" s="625" t="s">
        <v>1813</v>
      </c>
      <c r="I14" s="626" t="s">
        <v>2021</v>
      </c>
      <c r="J14" s="625" t="s">
        <v>1795</v>
      </c>
      <c r="K14" s="626" t="s">
        <v>2067</v>
      </c>
      <c r="L14" s="627" t="s">
        <v>1903</v>
      </c>
      <c r="M14" s="626" t="s">
        <v>2044</v>
      </c>
      <c r="N14" s="620"/>
      <c r="O14" s="620"/>
      <c r="P14" s="620"/>
    </row>
    <row r="15" spans="1:16">
      <c r="A15" s="621" t="s">
        <v>1788</v>
      </c>
      <c r="B15" s="622">
        <f t="shared" si="0"/>
        <v>14</v>
      </c>
      <c r="C15" s="620"/>
      <c r="D15" s="623" t="s">
        <v>1788</v>
      </c>
      <c r="E15" s="624"/>
      <c r="F15" s="623" t="s">
        <v>1925</v>
      </c>
      <c r="G15" s="624"/>
      <c r="H15" s="625" t="s">
        <v>1814</v>
      </c>
      <c r="I15" s="626" t="s">
        <v>2011</v>
      </c>
      <c r="J15" s="625" t="s">
        <v>1794</v>
      </c>
      <c r="K15" s="626" t="s">
        <v>2067</v>
      </c>
      <c r="L15" s="627" t="s">
        <v>1796</v>
      </c>
      <c r="M15" s="626" t="s">
        <v>2067</v>
      </c>
      <c r="N15" s="620"/>
      <c r="O15" s="620"/>
      <c r="P15" s="620"/>
    </row>
    <row r="16" spans="1:16">
      <c r="A16" s="621" t="s">
        <v>1789</v>
      </c>
      <c r="B16" s="622">
        <f t="shared" si="0"/>
        <v>15</v>
      </c>
      <c r="C16" s="620"/>
      <c r="D16" s="623" t="s">
        <v>1807</v>
      </c>
      <c r="E16" s="624"/>
      <c r="F16" s="623" t="s">
        <v>1986</v>
      </c>
      <c r="G16" s="624"/>
      <c r="H16" s="625" t="s">
        <v>1831</v>
      </c>
      <c r="I16" s="626" t="s">
        <v>2012</v>
      </c>
      <c r="J16" s="625" t="s">
        <v>1792</v>
      </c>
      <c r="K16" s="626" t="s">
        <v>2067</v>
      </c>
      <c r="L16" s="627" t="s">
        <v>1855</v>
      </c>
      <c r="M16" s="626" t="s">
        <v>2043</v>
      </c>
      <c r="N16" s="620"/>
      <c r="O16" s="620"/>
      <c r="P16" s="620"/>
    </row>
    <row r="17" spans="1:16">
      <c r="A17" s="621" t="s">
        <v>1790</v>
      </c>
      <c r="B17" s="622">
        <f t="shared" si="0"/>
        <v>16</v>
      </c>
      <c r="C17" s="620"/>
      <c r="D17" s="623" t="s">
        <v>1806</v>
      </c>
      <c r="E17" s="624"/>
      <c r="F17" s="623" t="s">
        <v>1949</v>
      </c>
      <c r="G17" s="624"/>
      <c r="H17" s="625" t="s">
        <v>1815</v>
      </c>
      <c r="I17" s="626" t="s">
        <v>2020</v>
      </c>
      <c r="J17" s="625" t="s">
        <v>1793</v>
      </c>
      <c r="K17" s="626" t="s">
        <v>2067</v>
      </c>
      <c r="L17" s="627" t="s">
        <v>1856</v>
      </c>
      <c r="M17" s="626" t="s">
        <v>2042</v>
      </c>
      <c r="N17" s="620"/>
      <c r="O17" s="620"/>
      <c r="P17" s="620"/>
    </row>
    <row r="18" spans="1:16">
      <c r="A18" s="621" t="s">
        <v>1791</v>
      </c>
      <c r="B18" s="622">
        <f t="shared" si="0"/>
        <v>17</v>
      </c>
      <c r="C18" s="620"/>
      <c r="D18" s="623" t="s">
        <v>1808</v>
      </c>
      <c r="E18" s="624"/>
      <c r="F18" s="629"/>
      <c r="G18" s="624"/>
      <c r="H18" s="625" t="s">
        <v>1816</v>
      </c>
      <c r="I18" s="626" t="s">
        <v>2019</v>
      </c>
      <c r="J18" s="625" t="s">
        <v>1824</v>
      </c>
      <c r="K18" s="626" t="s">
        <v>2067</v>
      </c>
      <c r="L18" s="627" t="s">
        <v>1829</v>
      </c>
      <c r="M18" s="626" t="s">
        <v>2000</v>
      </c>
      <c r="N18" s="620"/>
      <c r="O18" s="620"/>
      <c r="P18" s="620"/>
    </row>
    <row r="19" spans="1:16">
      <c r="A19" s="621" t="s">
        <v>1792</v>
      </c>
      <c r="B19" s="622">
        <f t="shared" si="0"/>
        <v>18</v>
      </c>
      <c r="C19" s="620"/>
      <c r="D19" s="623" t="s">
        <v>1805</v>
      </c>
      <c r="E19" s="624"/>
      <c r="F19" s="623" t="s">
        <v>1987</v>
      </c>
      <c r="G19" s="624"/>
      <c r="H19" s="625" t="s">
        <v>1838</v>
      </c>
      <c r="I19" s="626" t="s">
        <v>2022</v>
      </c>
      <c r="J19" s="624"/>
      <c r="K19" s="620"/>
      <c r="L19" s="627" t="s">
        <v>1826</v>
      </c>
      <c r="M19" s="626" t="s">
        <v>2001</v>
      </c>
      <c r="N19" s="620"/>
      <c r="O19" s="620"/>
      <c r="P19" s="620"/>
    </row>
    <row r="20" spans="1:16">
      <c r="A20" s="621" t="s">
        <v>1793</v>
      </c>
      <c r="B20" s="622">
        <f t="shared" si="0"/>
        <v>19</v>
      </c>
      <c r="C20" s="620"/>
      <c r="D20" s="623" t="s">
        <v>1810</v>
      </c>
      <c r="E20" s="624"/>
      <c r="F20" s="623" t="s">
        <v>1988</v>
      </c>
      <c r="G20" s="624"/>
      <c r="H20" s="625" t="s">
        <v>1836</v>
      </c>
      <c r="I20" s="626" t="s">
        <v>2023</v>
      </c>
      <c r="J20" s="625" t="s">
        <v>1941</v>
      </c>
      <c r="K20" s="626" t="s">
        <v>2062</v>
      </c>
      <c r="L20" s="624"/>
      <c r="M20" s="620"/>
      <c r="N20" s="620"/>
      <c r="O20" s="620"/>
      <c r="P20" s="620"/>
    </row>
    <row r="21" spans="1:16">
      <c r="A21" s="621" t="s">
        <v>1794</v>
      </c>
      <c r="B21" s="622">
        <f t="shared" si="0"/>
        <v>20</v>
      </c>
      <c r="C21" s="620"/>
      <c r="D21" s="623" t="s">
        <v>1848</v>
      </c>
      <c r="E21" s="624"/>
      <c r="F21" s="623" t="s">
        <v>1989</v>
      </c>
      <c r="G21" s="624"/>
      <c r="H21" s="625" t="s">
        <v>1834</v>
      </c>
      <c r="I21" s="626" t="s">
        <v>2018</v>
      </c>
      <c r="J21" s="624"/>
      <c r="K21" s="620"/>
      <c r="L21" s="630" t="s">
        <v>1910</v>
      </c>
      <c r="M21" s="620"/>
      <c r="N21" s="620"/>
      <c r="O21" s="620"/>
      <c r="P21" s="620"/>
    </row>
    <row r="22" spans="1:16">
      <c r="A22" s="621" t="s">
        <v>1795</v>
      </c>
      <c r="B22" s="622">
        <f t="shared" si="0"/>
        <v>21</v>
      </c>
      <c r="C22" s="620"/>
      <c r="D22" s="623" t="s">
        <v>1809</v>
      </c>
      <c r="E22" s="624"/>
      <c r="F22" s="624"/>
      <c r="G22" s="624"/>
      <c r="H22" s="625" t="s">
        <v>1844</v>
      </c>
      <c r="I22" s="626" t="s">
        <v>2024</v>
      </c>
      <c r="J22" s="624"/>
      <c r="K22" s="620"/>
      <c r="L22" s="630" t="s">
        <v>1916</v>
      </c>
      <c r="M22" s="620"/>
      <c r="N22" s="620"/>
      <c r="O22" s="620"/>
      <c r="P22" s="620"/>
    </row>
    <row r="23" spans="1:16">
      <c r="A23" s="621" t="s">
        <v>1796</v>
      </c>
      <c r="B23" s="622">
        <f t="shared" si="0"/>
        <v>22</v>
      </c>
      <c r="C23" s="620"/>
      <c r="D23" s="623" t="s">
        <v>1790</v>
      </c>
      <c r="E23" s="624"/>
      <c r="F23" s="623" t="s">
        <v>1878</v>
      </c>
      <c r="G23" s="624"/>
      <c r="H23" s="625" t="s">
        <v>1842</v>
      </c>
      <c r="I23" s="626" t="s">
        <v>2017</v>
      </c>
      <c r="J23" s="624"/>
      <c r="K23" s="620"/>
      <c r="L23" s="630" t="s">
        <v>1966</v>
      </c>
      <c r="M23" s="620"/>
      <c r="N23" s="620"/>
      <c r="O23" s="620"/>
      <c r="P23" s="620"/>
    </row>
    <row r="24" spans="1:16">
      <c r="A24" s="621" t="s">
        <v>1797</v>
      </c>
      <c r="B24" s="622">
        <f t="shared" si="0"/>
        <v>23</v>
      </c>
      <c r="C24" s="620"/>
      <c r="D24" s="623" t="s">
        <v>1786</v>
      </c>
      <c r="E24" s="624"/>
      <c r="F24" s="623" t="s">
        <v>1884</v>
      </c>
      <c r="G24" s="624"/>
      <c r="H24" s="625" t="s">
        <v>1840</v>
      </c>
      <c r="I24" s="626" t="s">
        <v>2008</v>
      </c>
      <c r="J24" s="624"/>
      <c r="K24" s="620"/>
      <c r="L24" s="630" t="s">
        <v>1990</v>
      </c>
      <c r="M24" s="620"/>
      <c r="N24" s="620"/>
      <c r="O24" s="620"/>
      <c r="P24" s="620"/>
    </row>
    <row r="25" spans="1:16">
      <c r="A25" s="621" t="s">
        <v>1798</v>
      </c>
      <c r="B25" s="622">
        <f t="shared" si="0"/>
        <v>24</v>
      </c>
      <c r="C25" s="620"/>
      <c r="D25" s="623" t="s">
        <v>1785</v>
      </c>
      <c r="E25" s="624"/>
      <c r="F25" s="623" t="s">
        <v>1895</v>
      </c>
      <c r="G25" s="624"/>
      <c r="H25" s="625" t="s">
        <v>1888</v>
      </c>
      <c r="I25" s="626" t="s">
        <v>2025</v>
      </c>
      <c r="J25" s="620"/>
      <c r="K25" s="620"/>
      <c r="L25" s="624"/>
      <c r="M25" s="620"/>
      <c r="N25" s="620"/>
      <c r="O25" s="620"/>
      <c r="P25" s="620"/>
    </row>
    <row r="26" spans="1:16">
      <c r="A26" s="621" t="s">
        <v>1799</v>
      </c>
      <c r="B26" s="622">
        <f t="shared" si="0"/>
        <v>25</v>
      </c>
      <c r="C26" s="620"/>
      <c r="D26" s="623" t="s">
        <v>1832</v>
      </c>
      <c r="E26" s="624"/>
      <c r="F26" s="623" t="s">
        <v>1963</v>
      </c>
      <c r="G26" s="624"/>
      <c r="H26" s="625" t="s">
        <v>1889</v>
      </c>
      <c r="I26" s="628" t="s">
        <v>2026</v>
      </c>
      <c r="J26" s="620"/>
      <c r="K26" s="620"/>
      <c r="L26" s="631" t="s">
        <v>1954</v>
      </c>
      <c r="M26" s="626" t="s">
        <v>2064</v>
      </c>
      <c r="N26" s="620"/>
      <c r="O26" s="620"/>
      <c r="P26" s="620"/>
    </row>
    <row r="27" spans="1:16">
      <c r="A27" s="621" t="s">
        <v>1800</v>
      </c>
      <c r="B27" s="622">
        <f t="shared" si="0"/>
        <v>26</v>
      </c>
      <c r="C27" s="620"/>
      <c r="D27" s="623" t="s">
        <v>1833</v>
      </c>
      <c r="E27" s="624"/>
      <c r="F27" s="623" t="s">
        <v>1911</v>
      </c>
      <c r="G27" s="624"/>
      <c r="H27" s="625" t="s">
        <v>1887</v>
      </c>
      <c r="I27" s="626" t="s">
        <v>2027</v>
      </c>
      <c r="J27" s="620"/>
      <c r="K27" s="620"/>
      <c r="L27" s="631" t="s">
        <v>1953</v>
      </c>
      <c r="M27" s="626" t="s">
        <v>2064</v>
      </c>
      <c r="N27" s="620"/>
      <c r="O27" s="620"/>
      <c r="P27" s="620"/>
    </row>
    <row r="28" spans="1:16">
      <c r="A28" s="621" t="s">
        <v>1801</v>
      </c>
      <c r="B28" s="622">
        <f t="shared" si="0"/>
        <v>27</v>
      </c>
      <c r="C28" s="620"/>
      <c r="D28" s="623" t="s">
        <v>1839</v>
      </c>
      <c r="E28" s="624"/>
      <c r="F28" s="623" t="s">
        <v>1917</v>
      </c>
      <c r="G28" s="624"/>
      <c r="H28" s="625" t="s">
        <v>1850</v>
      </c>
      <c r="I28" s="626" t="s">
        <v>2028</v>
      </c>
      <c r="J28" s="620"/>
      <c r="K28" s="620"/>
      <c r="L28" s="631" t="s">
        <v>1955</v>
      </c>
      <c r="M28" s="626" t="s">
        <v>2064</v>
      </c>
      <c r="N28" s="620"/>
      <c r="O28" s="620"/>
      <c r="P28" s="620"/>
    </row>
    <row r="29" spans="1:16">
      <c r="A29" s="621" t="s">
        <v>1802</v>
      </c>
      <c r="B29" s="622">
        <f t="shared" si="0"/>
        <v>28</v>
      </c>
      <c r="C29" s="620"/>
      <c r="D29" s="623" t="s">
        <v>1837</v>
      </c>
      <c r="E29" s="624"/>
      <c r="F29" s="623" t="s">
        <v>1967</v>
      </c>
      <c r="G29" s="624"/>
      <c r="H29" s="625" t="s">
        <v>1851</v>
      </c>
      <c r="I29" s="626" t="s">
        <v>2029</v>
      </c>
      <c r="J29" s="620"/>
      <c r="K29" s="620"/>
      <c r="L29" s="631" t="s">
        <v>1957</v>
      </c>
      <c r="M29" s="626" t="s">
        <v>2064</v>
      </c>
      <c r="N29" s="620"/>
      <c r="O29" s="620"/>
      <c r="P29" s="620"/>
    </row>
    <row r="30" spans="1:16">
      <c r="A30" s="621" t="s">
        <v>1803</v>
      </c>
      <c r="B30" s="622">
        <f t="shared" si="0"/>
        <v>29</v>
      </c>
      <c r="C30" s="620"/>
      <c r="D30" s="623" t="s">
        <v>1835</v>
      </c>
      <c r="E30" s="624"/>
      <c r="F30" s="624"/>
      <c r="G30" s="624"/>
      <c r="H30" s="625" t="s">
        <v>1852</v>
      </c>
      <c r="I30" s="626" t="s">
        <v>2030</v>
      </c>
      <c r="J30" s="620"/>
      <c r="K30" s="620"/>
      <c r="L30" s="631" t="s">
        <v>1959</v>
      </c>
      <c r="M30" s="626" t="s">
        <v>2064</v>
      </c>
      <c r="N30" s="620"/>
      <c r="O30" s="620"/>
      <c r="P30" s="620"/>
    </row>
    <row r="31" spans="1:16">
      <c r="A31" s="621" t="s">
        <v>1804</v>
      </c>
      <c r="B31" s="622">
        <f t="shared" si="0"/>
        <v>30</v>
      </c>
      <c r="C31" s="620"/>
      <c r="D31" s="623" t="s">
        <v>1845</v>
      </c>
      <c r="E31" s="624"/>
      <c r="F31" s="623" t="s">
        <v>1929</v>
      </c>
      <c r="G31" s="624"/>
      <c r="H31" s="625" t="s">
        <v>1853</v>
      </c>
      <c r="I31" s="626" t="s">
        <v>2031</v>
      </c>
      <c r="J31" s="620"/>
      <c r="K31" s="620"/>
      <c r="L31" s="631" t="s">
        <v>1961</v>
      </c>
      <c r="M31" s="626" t="s">
        <v>2064</v>
      </c>
      <c r="N31" s="620"/>
      <c r="O31" s="620"/>
      <c r="P31" s="620"/>
    </row>
    <row r="32" spans="1:16">
      <c r="A32" s="621" t="s">
        <v>1805</v>
      </c>
      <c r="B32" s="622">
        <f t="shared" si="0"/>
        <v>31</v>
      </c>
      <c r="C32" s="620"/>
      <c r="D32" s="623" t="s">
        <v>1843</v>
      </c>
      <c r="E32" s="624"/>
      <c r="F32" s="623" t="s">
        <v>1928</v>
      </c>
      <c r="G32" s="624"/>
      <c r="H32" s="625" t="s">
        <v>1854</v>
      </c>
      <c r="I32" s="626" t="s">
        <v>2034</v>
      </c>
      <c r="J32" s="620"/>
      <c r="K32" s="620"/>
      <c r="L32" s="631" t="s">
        <v>1973</v>
      </c>
      <c r="M32" s="626" t="s">
        <v>2064</v>
      </c>
      <c r="N32" s="620"/>
      <c r="O32" s="620"/>
      <c r="P32" s="620"/>
    </row>
    <row r="33" spans="1:16">
      <c r="A33" s="621" t="s">
        <v>1806</v>
      </c>
      <c r="B33" s="622">
        <f t="shared" si="0"/>
        <v>32</v>
      </c>
      <c r="C33" s="620"/>
      <c r="D33" s="623" t="s">
        <v>1841</v>
      </c>
      <c r="E33" s="624"/>
      <c r="F33" s="624"/>
      <c r="G33" s="624"/>
      <c r="H33" s="625" t="s">
        <v>1858</v>
      </c>
      <c r="I33" s="626" t="s">
        <v>2035</v>
      </c>
      <c r="J33" s="620"/>
      <c r="K33" s="620"/>
      <c r="L33" s="631" t="s">
        <v>1909</v>
      </c>
      <c r="M33" s="626" t="s">
        <v>2065</v>
      </c>
      <c r="N33" s="620"/>
      <c r="O33" s="620"/>
      <c r="P33" s="620"/>
    </row>
    <row r="34" spans="1:16">
      <c r="A34" s="621" t="s">
        <v>1807</v>
      </c>
      <c r="B34" s="622">
        <f t="shared" si="0"/>
        <v>33</v>
      </c>
      <c r="C34" s="620"/>
      <c r="D34" s="623" t="s">
        <v>1890</v>
      </c>
      <c r="E34" s="624"/>
      <c r="F34" s="623" t="s">
        <v>1979</v>
      </c>
      <c r="G34" s="624"/>
      <c r="H34" s="625" t="s">
        <v>1859</v>
      </c>
      <c r="I34" s="626" t="s">
        <v>2037</v>
      </c>
      <c r="J34" s="620"/>
      <c r="K34" s="620"/>
      <c r="L34" s="631" t="s">
        <v>1907</v>
      </c>
      <c r="M34" s="626" t="s">
        <v>2065</v>
      </c>
      <c r="N34" s="620"/>
      <c r="O34" s="620"/>
      <c r="P34" s="620"/>
    </row>
    <row r="35" spans="1:16">
      <c r="A35" s="621" t="s">
        <v>1808</v>
      </c>
      <c r="B35" s="622">
        <f t="shared" si="0"/>
        <v>34</v>
      </c>
      <c r="C35" s="620"/>
      <c r="D35" s="623" t="s">
        <v>1891</v>
      </c>
      <c r="E35" s="624"/>
      <c r="F35" s="624"/>
      <c r="G35" s="624"/>
      <c r="H35" s="625" t="s">
        <v>1860</v>
      </c>
      <c r="I35" s="628" t="s">
        <v>2036</v>
      </c>
      <c r="J35" s="620"/>
      <c r="K35" s="620"/>
      <c r="L35" s="631" t="s">
        <v>1908</v>
      </c>
      <c r="M35" s="626" t="s">
        <v>2065</v>
      </c>
      <c r="N35" s="620"/>
      <c r="O35" s="620"/>
      <c r="P35" s="620"/>
    </row>
    <row r="36" spans="1:16">
      <c r="A36" s="621" t="s">
        <v>1809</v>
      </c>
      <c r="B36" s="622">
        <f t="shared" si="0"/>
        <v>35</v>
      </c>
      <c r="C36" s="620"/>
      <c r="D36" s="623" t="s">
        <v>1892</v>
      </c>
      <c r="E36" s="624"/>
      <c r="F36" s="623" t="s">
        <v>1822</v>
      </c>
      <c r="G36" s="624"/>
      <c r="H36" s="625" t="s">
        <v>1862</v>
      </c>
      <c r="I36" s="626" t="s">
        <v>2038</v>
      </c>
      <c r="J36" s="620"/>
      <c r="K36" s="620"/>
      <c r="L36" s="631" t="s">
        <v>1906</v>
      </c>
      <c r="M36" s="626" t="s">
        <v>2065</v>
      </c>
      <c r="N36" s="620"/>
      <c r="O36" s="620"/>
      <c r="P36" s="620"/>
    </row>
    <row r="37" spans="1:16">
      <c r="A37" s="621" t="s">
        <v>1810</v>
      </c>
      <c r="B37" s="622">
        <f t="shared" si="0"/>
        <v>36</v>
      </c>
      <c r="C37" s="620"/>
      <c r="D37" s="623" t="s">
        <v>1893</v>
      </c>
      <c r="E37" s="624"/>
      <c r="F37" s="623" t="s">
        <v>1932</v>
      </c>
      <c r="G37" s="624"/>
      <c r="H37" s="625" t="s">
        <v>1865</v>
      </c>
      <c r="I37" s="626" t="s">
        <v>2039</v>
      </c>
      <c r="J37" s="620"/>
      <c r="K37" s="620"/>
      <c r="L37" s="631" t="s">
        <v>1985</v>
      </c>
      <c r="M37" s="620"/>
      <c r="N37" s="620"/>
      <c r="O37" s="620"/>
      <c r="P37" s="620"/>
    </row>
    <row r="38" spans="1:16">
      <c r="A38" s="621" t="s">
        <v>1811</v>
      </c>
      <c r="B38" s="622">
        <f t="shared" si="0"/>
        <v>37</v>
      </c>
      <c r="C38" s="620"/>
      <c r="D38" s="623" t="s">
        <v>1868</v>
      </c>
      <c r="E38" s="624"/>
      <c r="F38" s="624"/>
      <c r="G38" s="624"/>
      <c r="H38" s="625" t="s">
        <v>1866</v>
      </c>
      <c r="I38" s="626" t="s">
        <v>2046</v>
      </c>
      <c r="J38" s="620"/>
      <c r="K38" s="620"/>
      <c r="L38" s="631" t="s">
        <v>1984</v>
      </c>
      <c r="M38" s="620"/>
      <c r="N38" s="620"/>
      <c r="O38" s="620"/>
      <c r="P38" s="620"/>
    </row>
    <row r="39" spans="1:16">
      <c r="A39" s="621" t="s">
        <v>1812</v>
      </c>
      <c r="B39" s="622">
        <f t="shared" si="0"/>
        <v>38</v>
      </c>
      <c r="C39" s="620"/>
      <c r="D39" s="623" t="s">
        <v>1869</v>
      </c>
      <c r="E39" s="624"/>
      <c r="F39" s="623" t="s">
        <v>1930</v>
      </c>
      <c r="G39" s="624"/>
      <c r="H39" s="625" t="s">
        <v>1915</v>
      </c>
      <c r="I39" s="626" t="s">
        <v>2048</v>
      </c>
      <c r="J39" s="620"/>
      <c r="K39" s="620"/>
      <c r="L39" s="631" t="s">
        <v>1983</v>
      </c>
      <c r="M39" s="620"/>
      <c r="N39" s="620"/>
      <c r="O39" s="620"/>
      <c r="P39" s="620"/>
    </row>
    <row r="40" spans="1:16">
      <c r="A40" s="621" t="s">
        <v>1813</v>
      </c>
      <c r="B40" s="622">
        <f t="shared" si="0"/>
        <v>39</v>
      </c>
      <c r="C40" s="620"/>
      <c r="D40" s="623" t="s">
        <v>1870</v>
      </c>
      <c r="E40" s="624"/>
      <c r="F40" s="623" t="s">
        <v>1933</v>
      </c>
      <c r="G40" s="624"/>
      <c r="H40" s="625" t="s">
        <v>1913</v>
      </c>
      <c r="I40" s="626" t="s">
        <v>2050</v>
      </c>
      <c r="J40" s="620"/>
      <c r="K40" s="620"/>
      <c r="L40" s="631" t="s">
        <v>1980</v>
      </c>
      <c r="M40" s="620"/>
      <c r="N40" s="620"/>
      <c r="O40" s="620"/>
      <c r="P40" s="620"/>
    </row>
    <row r="41" spans="1:16">
      <c r="A41" s="621" t="s">
        <v>1814</v>
      </c>
      <c r="B41" s="622">
        <f t="shared" si="0"/>
        <v>40</v>
      </c>
      <c r="C41" s="620"/>
      <c r="D41" s="623" t="s">
        <v>1871</v>
      </c>
      <c r="E41" s="624"/>
      <c r="F41" s="624"/>
      <c r="G41" s="624"/>
      <c r="H41" s="625" t="s">
        <v>1921</v>
      </c>
      <c r="I41" s="626" t="s">
        <v>2049</v>
      </c>
      <c r="J41" s="620"/>
      <c r="K41" s="620"/>
      <c r="L41" s="631" t="s">
        <v>1982</v>
      </c>
      <c r="M41" s="620"/>
      <c r="N41" s="620"/>
      <c r="O41" s="620"/>
      <c r="P41" s="620"/>
    </row>
    <row r="42" spans="1:16">
      <c r="A42" s="621" t="s">
        <v>1815</v>
      </c>
      <c r="B42" s="622">
        <f t="shared" si="0"/>
        <v>41</v>
      </c>
      <c r="C42" s="620"/>
      <c r="D42" s="623" t="s">
        <v>1872</v>
      </c>
      <c r="E42" s="624"/>
      <c r="F42" s="623" t="s">
        <v>1896</v>
      </c>
      <c r="G42" s="624"/>
      <c r="H42" s="625" t="s">
        <v>1919</v>
      </c>
      <c r="I42" s="626" t="s">
        <v>2052</v>
      </c>
      <c r="J42" s="620"/>
      <c r="K42" s="620"/>
      <c r="L42" s="631" t="s">
        <v>1981</v>
      </c>
      <c r="M42" s="620"/>
      <c r="N42" s="620"/>
      <c r="O42" s="620"/>
      <c r="P42" s="620"/>
    </row>
    <row r="43" spans="1:16">
      <c r="A43" s="621" t="s">
        <v>1816</v>
      </c>
      <c r="B43" s="622">
        <f t="shared" si="0"/>
        <v>42</v>
      </c>
      <c r="C43" s="620"/>
      <c r="D43" s="623" t="s">
        <v>1873</v>
      </c>
      <c r="E43" s="624"/>
      <c r="F43" s="624"/>
      <c r="G43" s="624"/>
      <c r="H43" s="625" t="s">
        <v>1971</v>
      </c>
      <c r="I43" s="626" t="s">
        <v>2051</v>
      </c>
      <c r="J43" s="620"/>
      <c r="K43" s="620"/>
      <c r="L43" s="631" t="s">
        <v>1965</v>
      </c>
      <c r="M43" s="620"/>
      <c r="N43" s="620"/>
      <c r="O43" s="620"/>
      <c r="P43" s="620"/>
    </row>
    <row r="44" spans="1:16">
      <c r="A44" s="621" t="s">
        <v>1817</v>
      </c>
      <c r="B44" s="622">
        <f t="shared" si="0"/>
        <v>43</v>
      </c>
      <c r="C44" s="620"/>
      <c r="D44" s="623" t="s">
        <v>1874</v>
      </c>
      <c r="E44" s="624"/>
      <c r="F44" s="623" t="s">
        <v>1934</v>
      </c>
      <c r="G44" s="624"/>
      <c r="H44" s="625" t="s">
        <v>1969</v>
      </c>
      <c r="I44" s="626" t="s">
        <v>2047</v>
      </c>
      <c r="J44" s="620"/>
      <c r="K44" s="620"/>
      <c r="L44" s="631" t="s">
        <v>1974</v>
      </c>
      <c r="M44" s="620"/>
      <c r="N44" s="620"/>
      <c r="O44" s="620"/>
      <c r="P44" s="620"/>
    </row>
    <row r="45" spans="1:16">
      <c r="A45" s="621" t="s">
        <v>1818</v>
      </c>
      <c r="B45" s="622">
        <f t="shared" si="0"/>
        <v>44</v>
      </c>
      <c r="C45" s="620"/>
      <c r="D45" s="623" t="s">
        <v>1875</v>
      </c>
      <c r="E45" s="624"/>
      <c r="F45" s="623" t="s">
        <v>1935</v>
      </c>
      <c r="G45" s="624"/>
      <c r="H45" s="624"/>
      <c r="I45" s="620"/>
      <c r="J45" s="620"/>
      <c r="K45" s="620"/>
      <c r="L45" s="631" t="s">
        <v>1902</v>
      </c>
      <c r="M45" s="620"/>
      <c r="N45" s="620"/>
      <c r="O45" s="620"/>
      <c r="P45" s="620"/>
    </row>
    <row r="46" spans="1:16">
      <c r="A46" s="621" t="s">
        <v>1819</v>
      </c>
      <c r="B46" s="622">
        <f t="shared" si="0"/>
        <v>45</v>
      </c>
      <c r="C46" s="620"/>
      <c r="D46" s="623" t="s">
        <v>1876</v>
      </c>
      <c r="E46" s="624"/>
      <c r="F46" s="624"/>
      <c r="G46" s="624"/>
      <c r="H46" s="624"/>
      <c r="I46" s="620"/>
      <c r="J46" s="620"/>
      <c r="K46" s="620"/>
      <c r="L46" s="624"/>
      <c r="M46" s="620"/>
      <c r="N46" s="620"/>
      <c r="O46" s="620"/>
      <c r="P46" s="620"/>
    </row>
    <row r="47" spans="1:16">
      <c r="A47" s="621" t="s">
        <v>1820</v>
      </c>
      <c r="B47" s="622">
        <f t="shared" si="0"/>
        <v>46</v>
      </c>
      <c r="C47" s="620"/>
      <c r="D47" s="623" t="s">
        <v>1877</v>
      </c>
      <c r="E47" s="624"/>
      <c r="F47" s="623" t="s">
        <v>1901</v>
      </c>
      <c r="G47" s="624"/>
      <c r="H47" s="624"/>
      <c r="I47" s="620"/>
      <c r="J47" s="620"/>
      <c r="K47" s="620"/>
      <c r="L47" s="632" t="s">
        <v>1976</v>
      </c>
      <c r="M47" s="626" t="s">
        <v>1992</v>
      </c>
      <c r="N47" s="620"/>
      <c r="O47" s="620"/>
      <c r="P47" s="620"/>
    </row>
    <row r="48" spans="1:16">
      <c r="A48" s="621" t="s">
        <v>1821</v>
      </c>
      <c r="B48" s="622">
        <f t="shared" si="0"/>
        <v>47</v>
      </c>
      <c r="C48" s="620"/>
      <c r="D48" s="623" t="s">
        <v>1879</v>
      </c>
      <c r="E48" s="624"/>
      <c r="F48" s="624"/>
      <c r="G48" s="624"/>
      <c r="H48" s="624"/>
      <c r="I48" s="620"/>
      <c r="J48" s="620"/>
      <c r="K48" s="620"/>
      <c r="L48" s="632" t="s">
        <v>1926</v>
      </c>
      <c r="M48" s="626" t="s">
        <v>1993</v>
      </c>
      <c r="N48" s="620"/>
      <c r="O48" s="620"/>
      <c r="P48" s="620"/>
    </row>
    <row r="49" spans="1:16">
      <c r="A49" s="621" t="s">
        <v>1822</v>
      </c>
      <c r="B49" s="622">
        <f t="shared" si="0"/>
        <v>48</v>
      </c>
      <c r="C49" s="620"/>
      <c r="D49" s="623" t="s">
        <v>1880</v>
      </c>
      <c r="E49" s="624"/>
      <c r="F49" s="623" t="s">
        <v>1931</v>
      </c>
      <c r="G49" s="624"/>
      <c r="H49" s="624"/>
      <c r="I49" s="620"/>
      <c r="J49" s="620"/>
      <c r="K49" s="620"/>
      <c r="L49" s="624"/>
      <c r="M49" s="620"/>
      <c r="N49" s="620"/>
      <c r="O49" s="620"/>
      <c r="P49" s="620"/>
    </row>
    <row r="50" spans="1:16">
      <c r="A50" s="621" t="s">
        <v>1823</v>
      </c>
      <c r="B50" s="622">
        <f t="shared" si="0"/>
        <v>49</v>
      </c>
      <c r="C50" s="620"/>
      <c r="D50" s="623" t="s">
        <v>1881</v>
      </c>
      <c r="E50" s="624"/>
      <c r="F50" s="623" t="s">
        <v>1936</v>
      </c>
      <c r="G50" s="624"/>
      <c r="H50" s="624"/>
      <c r="I50" s="620"/>
      <c r="J50" s="620"/>
      <c r="K50" s="620"/>
      <c r="L50" s="633" t="s">
        <v>1791</v>
      </c>
      <c r="M50" s="620"/>
      <c r="N50" s="620"/>
      <c r="O50" s="620"/>
      <c r="P50" s="620"/>
    </row>
    <row r="51" spans="1:16">
      <c r="A51" s="621" t="s">
        <v>1824</v>
      </c>
      <c r="B51" s="622">
        <f t="shared" si="0"/>
        <v>50</v>
      </c>
      <c r="C51" s="620"/>
      <c r="D51" s="623" t="s">
        <v>1882</v>
      </c>
      <c r="E51" s="624"/>
      <c r="F51" s="623" t="s">
        <v>1937</v>
      </c>
      <c r="G51" s="624"/>
      <c r="H51" s="624"/>
      <c r="I51" s="620"/>
      <c r="J51" s="620"/>
      <c r="K51" s="620"/>
      <c r="L51" s="624"/>
      <c r="M51" s="620"/>
      <c r="N51" s="620"/>
      <c r="O51" s="620"/>
      <c r="P51" s="620"/>
    </row>
    <row r="52" spans="1:16">
      <c r="A52" s="621" t="s">
        <v>1825</v>
      </c>
      <c r="B52" s="622">
        <f t="shared" si="0"/>
        <v>51</v>
      </c>
      <c r="C52" s="620"/>
      <c r="D52" s="623" t="s">
        <v>1883</v>
      </c>
      <c r="E52" s="624"/>
      <c r="F52" s="623" t="s">
        <v>1938</v>
      </c>
      <c r="G52" s="624"/>
      <c r="H52" s="624"/>
      <c r="I52" s="620"/>
      <c r="J52" s="620"/>
      <c r="K52" s="620"/>
      <c r="L52" s="634" t="s">
        <v>1964</v>
      </c>
      <c r="M52" s="626" t="s">
        <v>2066</v>
      </c>
      <c r="N52" s="620"/>
      <c r="O52" s="620"/>
      <c r="P52" s="620"/>
    </row>
    <row r="53" spans="1:16">
      <c r="A53" s="621" t="s">
        <v>1826</v>
      </c>
      <c r="B53" s="622">
        <f t="shared" si="0"/>
        <v>52</v>
      </c>
      <c r="C53" s="620"/>
      <c r="D53" s="623" t="s">
        <v>1894</v>
      </c>
      <c r="E53" s="624"/>
      <c r="F53" s="624"/>
      <c r="G53" s="624"/>
      <c r="H53" s="624"/>
      <c r="I53" s="620"/>
      <c r="J53" s="620"/>
      <c r="K53" s="620"/>
      <c r="L53" s="624"/>
      <c r="M53" s="620"/>
      <c r="N53" s="620"/>
      <c r="O53" s="620"/>
      <c r="P53" s="620"/>
    </row>
    <row r="54" spans="1:16">
      <c r="A54" s="621" t="s">
        <v>1827</v>
      </c>
      <c r="B54" s="622">
        <f t="shared" si="0"/>
        <v>53</v>
      </c>
      <c r="C54" s="620"/>
      <c r="D54" s="623" t="s">
        <v>1898</v>
      </c>
      <c r="E54" s="624"/>
      <c r="F54" s="623" t="s">
        <v>1991</v>
      </c>
      <c r="G54" s="642" t="s">
        <v>2068</v>
      </c>
      <c r="H54" s="643" t="s">
        <v>1939</v>
      </c>
      <c r="I54" s="620"/>
      <c r="J54" s="620"/>
      <c r="K54" s="620"/>
      <c r="L54" s="635" t="s">
        <v>1924</v>
      </c>
      <c r="M54" s="620"/>
      <c r="N54" s="620"/>
      <c r="O54" s="620"/>
      <c r="P54" s="620"/>
    </row>
    <row r="55" spans="1:16">
      <c r="A55" s="621" t="s">
        <v>1828</v>
      </c>
      <c r="B55" s="622">
        <f t="shared" si="0"/>
        <v>54</v>
      </c>
      <c r="C55" s="620"/>
      <c r="D55" s="623" t="s">
        <v>1914</v>
      </c>
      <c r="E55" s="624"/>
      <c r="F55" s="624"/>
      <c r="G55" s="624"/>
      <c r="H55" s="624"/>
      <c r="I55" s="620"/>
      <c r="J55" s="620"/>
      <c r="K55" s="620"/>
      <c r="L55" s="620"/>
      <c r="M55" s="620"/>
      <c r="N55" s="620"/>
      <c r="O55" s="620"/>
      <c r="P55" s="620"/>
    </row>
    <row r="56" spans="1:16">
      <c r="A56" s="621" t="s">
        <v>1829</v>
      </c>
      <c r="B56" s="622">
        <f t="shared" si="0"/>
        <v>55</v>
      </c>
      <c r="C56" s="620"/>
      <c r="D56" s="623" t="s">
        <v>1912</v>
      </c>
      <c r="E56" s="624"/>
      <c r="F56" s="623" t="s">
        <v>1944</v>
      </c>
      <c r="G56" s="624"/>
      <c r="H56" s="624"/>
      <c r="I56" s="620"/>
      <c r="J56" s="620"/>
      <c r="K56" s="620"/>
      <c r="L56" s="620"/>
      <c r="M56" s="620"/>
      <c r="N56" s="620"/>
      <c r="O56" s="620"/>
      <c r="P56" s="620"/>
    </row>
    <row r="57" spans="1:16">
      <c r="A57" s="621" t="s">
        <v>1830</v>
      </c>
      <c r="B57" s="622">
        <f t="shared" si="0"/>
        <v>56</v>
      </c>
      <c r="C57" s="620"/>
      <c r="D57" s="623" t="s">
        <v>1920</v>
      </c>
      <c r="E57" s="624"/>
      <c r="F57" s="623" t="s">
        <v>1945</v>
      </c>
      <c r="G57" s="624"/>
      <c r="H57" s="624"/>
      <c r="I57" s="620"/>
      <c r="J57" s="620"/>
      <c r="K57" s="620"/>
      <c r="L57" s="620"/>
      <c r="M57" s="620"/>
      <c r="N57" s="620"/>
      <c r="O57" s="620"/>
      <c r="P57" s="620"/>
    </row>
    <row r="58" spans="1:16">
      <c r="A58" s="621" t="s">
        <v>1831</v>
      </c>
      <c r="B58" s="622">
        <f t="shared" si="0"/>
        <v>57</v>
      </c>
      <c r="C58" s="620"/>
      <c r="D58" s="623" t="s">
        <v>1918</v>
      </c>
      <c r="E58" s="624"/>
      <c r="F58" s="623" t="s">
        <v>1948</v>
      </c>
      <c r="G58" s="624"/>
      <c r="H58" s="624"/>
      <c r="I58" s="620"/>
      <c r="J58" s="620"/>
      <c r="K58" s="620"/>
      <c r="L58" s="620"/>
      <c r="M58" s="620"/>
      <c r="N58" s="620"/>
      <c r="O58" s="620"/>
      <c r="P58" s="620"/>
    </row>
    <row r="59" spans="1:16">
      <c r="A59" s="621" t="s">
        <v>1832</v>
      </c>
      <c r="B59" s="622">
        <f t="shared" si="0"/>
        <v>58</v>
      </c>
      <c r="C59" s="620"/>
      <c r="D59" s="623" t="s">
        <v>1970</v>
      </c>
      <c r="E59" s="624"/>
      <c r="F59" s="623" t="s">
        <v>1942</v>
      </c>
      <c r="G59" s="624"/>
      <c r="H59" s="624"/>
      <c r="I59" s="620"/>
      <c r="J59" s="620"/>
      <c r="K59" s="620"/>
      <c r="L59" s="620"/>
      <c r="M59" s="620"/>
      <c r="N59" s="620"/>
      <c r="O59" s="620"/>
      <c r="P59" s="620"/>
    </row>
    <row r="60" spans="1:16">
      <c r="A60" s="621" t="s">
        <v>1833</v>
      </c>
      <c r="B60" s="622">
        <f t="shared" si="0"/>
        <v>59</v>
      </c>
      <c r="C60" s="620"/>
      <c r="D60" s="623" t="s">
        <v>1968</v>
      </c>
      <c r="E60" s="624"/>
      <c r="F60" s="623" t="s">
        <v>1947</v>
      </c>
      <c r="G60" s="624"/>
      <c r="H60" s="624"/>
      <c r="I60" s="620"/>
      <c r="J60" s="620"/>
      <c r="K60" s="620"/>
      <c r="L60" s="620"/>
      <c r="M60" s="620"/>
      <c r="N60" s="620"/>
      <c r="O60" s="620"/>
      <c r="P60" s="620"/>
    </row>
    <row r="61" spans="1:16">
      <c r="A61" s="621" t="s">
        <v>1834</v>
      </c>
      <c r="B61" s="622">
        <f t="shared" si="0"/>
        <v>60</v>
      </c>
      <c r="C61" s="620"/>
      <c r="D61" s="624"/>
      <c r="E61" s="624"/>
      <c r="F61" s="623" t="s">
        <v>1946</v>
      </c>
      <c r="G61" s="624"/>
      <c r="H61" s="624"/>
      <c r="I61" s="620"/>
      <c r="J61" s="620"/>
      <c r="K61" s="620"/>
      <c r="L61" s="620"/>
      <c r="M61" s="620"/>
      <c r="N61" s="620"/>
      <c r="O61" s="620"/>
      <c r="P61" s="620"/>
    </row>
    <row r="62" spans="1:16">
      <c r="A62" s="621" t="s">
        <v>1835</v>
      </c>
      <c r="B62" s="622">
        <f t="shared" si="0"/>
        <v>61</v>
      </c>
      <c r="C62" s="620"/>
      <c r="D62" s="624"/>
      <c r="E62" s="624"/>
      <c r="F62" s="623" t="s">
        <v>1943</v>
      </c>
      <c r="G62" s="624"/>
      <c r="H62" s="624"/>
      <c r="I62" s="620"/>
      <c r="J62" s="620"/>
      <c r="K62" s="620"/>
      <c r="L62" s="620"/>
      <c r="M62" s="620"/>
      <c r="N62" s="620"/>
      <c r="O62" s="620"/>
      <c r="P62" s="620"/>
    </row>
    <row r="63" spans="1:16">
      <c r="A63" s="621" t="s">
        <v>1836</v>
      </c>
      <c r="B63" s="622">
        <f t="shared" si="0"/>
        <v>62</v>
      </c>
      <c r="C63" s="620"/>
      <c r="D63" s="624"/>
      <c r="E63" s="624"/>
      <c r="F63" s="623" t="s">
        <v>1927</v>
      </c>
      <c r="G63" s="624"/>
      <c r="H63" s="620"/>
      <c r="I63" s="620"/>
      <c r="J63" s="620"/>
      <c r="K63" s="620"/>
      <c r="L63" s="620"/>
      <c r="M63" s="620"/>
      <c r="N63" s="620"/>
      <c r="O63" s="620"/>
      <c r="P63" s="620"/>
    </row>
    <row r="64" spans="1:16">
      <c r="A64" s="621" t="s">
        <v>1837</v>
      </c>
      <c r="B64" s="622">
        <f t="shared" si="0"/>
        <v>63</v>
      </c>
      <c r="C64" s="620"/>
      <c r="D64" s="624"/>
      <c r="E64" s="624"/>
      <c r="F64" s="623" t="s">
        <v>1950</v>
      </c>
      <c r="G64" s="624"/>
      <c r="H64" s="624"/>
      <c r="I64" s="620"/>
      <c r="J64" s="620"/>
      <c r="K64" s="620"/>
      <c r="L64" s="620"/>
      <c r="M64" s="620"/>
      <c r="N64" s="620"/>
      <c r="O64" s="620"/>
      <c r="P64" s="620"/>
    </row>
    <row r="65" spans="1:16">
      <c r="A65" s="621" t="s">
        <v>1838</v>
      </c>
      <c r="B65" s="622">
        <f t="shared" si="0"/>
        <v>64</v>
      </c>
      <c r="C65" s="620"/>
      <c r="D65" s="624"/>
      <c r="E65" s="624"/>
      <c r="F65" s="624"/>
      <c r="G65" s="624"/>
      <c r="H65" s="624"/>
      <c r="I65" s="620"/>
      <c r="J65" s="620"/>
      <c r="K65" s="620"/>
      <c r="L65" s="620"/>
      <c r="M65" s="620"/>
      <c r="N65" s="620"/>
      <c r="O65" s="620"/>
      <c r="P65" s="620"/>
    </row>
    <row r="66" spans="1:16">
      <c r="A66" s="621" t="s">
        <v>1839</v>
      </c>
      <c r="B66" s="622">
        <f t="shared" si="0"/>
        <v>65</v>
      </c>
      <c r="C66" s="620"/>
      <c r="D66" s="624"/>
      <c r="E66" s="624"/>
      <c r="F66" s="623" t="s">
        <v>1978</v>
      </c>
      <c r="G66" s="624"/>
      <c r="H66" s="624"/>
      <c r="I66" s="620"/>
      <c r="J66" s="620"/>
      <c r="K66" s="620"/>
      <c r="L66" s="620"/>
      <c r="M66" s="620"/>
      <c r="N66" s="620"/>
      <c r="O66" s="620"/>
      <c r="P66" s="620"/>
    </row>
    <row r="67" spans="1:16">
      <c r="A67" s="621" t="s">
        <v>1840</v>
      </c>
      <c r="B67" s="622">
        <f t="shared" ref="B67:B130" si="1">IF(A67="","",IFERROR(B66+1,1))</f>
        <v>66</v>
      </c>
      <c r="C67" s="620"/>
      <c r="D67" s="624"/>
      <c r="E67" s="624"/>
      <c r="F67" s="623" t="s">
        <v>1977</v>
      </c>
      <c r="G67" s="624"/>
      <c r="H67" s="624"/>
      <c r="I67" s="620"/>
      <c r="J67" s="620"/>
      <c r="K67" s="620"/>
      <c r="L67" s="620"/>
      <c r="M67" s="620"/>
      <c r="N67" s="620"/>
      <c r="O67" s="620"/>
      <c r="P67" s="620"/>
    </row>
    <row r="68" spans="1:16">
      <c r="A68" s="621" t="s">
        <v>1841</v>
      </c>
      <c r="B68" s="622">
        <f t="shared" si="1"/>
        <v>67</v>
      </c>
      <c r="C68" s="620"/>
      <c r="D68" s="624"/>
      <c r="E68" s="624"/>
      <c r="F68" s="624"/>
      <c r="G68" s="624"/>
      <c r="H68" s="624"/>
      <c r="I68" s="620"/>
      <c r="J68" s="620"/>
      <c r="K68" s="620"/>
      <c r="L68" s="620"/>
      <c r="M68" s="620"/>
      <c r="N68" s="620"/>
      <c r="O68" s="620"/>
      <c r="P68" s="620"/>
    </row>
    <row r="69" spans="1:16">
      <c r="A69" s="621" t="s">
        <v>1842</v>
      </c>
      <c r="B69" s="622">
        <f t="shared" si="1"/>
        <v>68</v>
      </c>
      <c r="C69" s="620"/>
      <c r="D69" s="620"/>
      <c r="E69" s="620"/>
      <c r="F69" s="620"/>
      <c r="G69" s="620"/>
      <c r="H69" s="620"/>
      <c r="I69" s="620"/>
      <c r="J69" s="620"/>
      <c r="K69" s="620"/>
      <c r="L69" s="620"/>
      <c r="M69" s="620"/>
      <c r="N69" s="620"/>
      <c r="O69" s="620"/>
      <c r="P69" s="620"/>
    </row>
    <row r="70" spans="1:16">
      <c r="A70" s="621" t="s">
        <v>1843</v>
      </c>
      <c r="B70" s="622">
        <f t="shared" si="1"/>
        <v>69</v>
      </c>
      <c r="C70" s="620"/>
      <c r="D70" s="620"/>
      <c r="E70" s="620"/>
      <c r="F70" s="620"/>
      <c r="G70" s="620"/>
      <c r="H70" s="620"/>
      <c r="I70" s="620"/>
      <c r="J70" s="620"/>
      <c r="K70" s="620"/>
      <c r="L70" s="620"/>
      <c r="M70" s="620"/>
      <c r="N70" s="620"/>
      <c r="O70" s="620"/>
      <c r="P70" s="620"/>
    </row>
    <row r="71" spans="1:16">
      <c r="A71" s="621" t="s">
        <v>1844</v>
      </c>
      <c r="B71" s="622">
        <f t="shared" si="1"/>
        <v>70</v>
      </c>
      <c r="C71" s="620"/>
      <c r="D71" s="620"/>
      <c r="E71" s="620"/>
      <c r="F71" s="620"/>
      <c r="G71" s="620"/>
      <c r="H71" s="620"/>
      <c r="I71" s="620"/>
      <c r="J71" s="620"/>
      <c r="K71" s="620"/>
      <c r="L71" s="620"/>
      <c r="M71" s="620"/>
      <c r="N71" s="620"/>
      <c r="O71" s="620"/>
      <c r="P71" s="620"/>
    </row>
    <row r="72" spans="1:16">
      <c r="A72" s="621" t="s">
        <v>1845</v>
      </c>
      <c r="B72" s="622">
        <f t="shared" si="1"/>
        <v>71</v>
      </c>
      <c r="C72" s="620"/>
      <c r="D72" s="620"/>
      <c r="E72" s="620"/>
      <c r="F72" s="620"/>
      <c r="G72" s="620"/>
      <c r="H72" s="620"/>
      <c r="I72" s="620"/>
      <c r="J72" s="620"/>
      <c r="K72" s="620"/>
      <c r="L72" s="620"/>
      <c r="M72" s="620"/>
      <c r="N72" s="620"/>
      <c r="O72" s="620"/>
      <c r="P72" s="620"/>
    </row>
    <row r="73" spans="1:16">
      <c r="A73" s="621" t="s">
        <v>1846</v>
      </c>
      <c r="B73" s="622">
        <f t="shared" si="1"/>
        <v>72</v>
      </c>
      <c r="C73" s="620"/>
      <c r="D73" s="620"/>
      <c r="E73" s="620"/>
      <c r="F73" s="620"/>
      <c r="G73" s="620"/>
      <c r="H73" s="620"/>
      <c r="I73" s="620"/>
      <c r="J73" s="620"/>
      <c r="K73" s="620"/>
      <c r="L73" s="620"/>
      <c r="M73" s="620"/>
      <c r="N73" s="620"/>
      <c r="O73" s="620"/>
      <c r="P73" s="620"/>
    </row>
    <row r="74" spans="1:16">
      <c r="A74" s="621" t="s">
        <v>1847</v>
      </c>
      <c r="B74" s="622">
        <f t="shared" si="1"/>
        <v>73</v>
      </c>
      <c r="C74" s="620"/>
      <c r="D74" s="620"/>
      <c r="E74" s="620"/>
      <c r="F74" s="620"/>
      <c r="G74" s="620"/>
      <c r="H74" s="620"/>
      <c r="I74" s="620"/>
      <c r="J74" s="620"/>
      <c r="K74" s="620"/>
      <c r="L74" s="620"/>
      <c r="M74" s="620"/>
      <c r="N74" s="620"/>
      <c r="O74" s="620"/>
      <c r="P74" s="620"/>
    </row>
    <row r="75" spans="1:16">
      <c r="A75" s="621" t="s">
        <v>1848</v>
      </c>
      <c r="B75" s="622">
        <f t="shared" si="1"/>
        <v>74</v>
      </c>
      <c r="C75" s="620"/>
      <c r="D75" s="620"/>
      <c r="E75" s="620"/>
      <c r="F75" s="620"/>
      <c r="G75" s="620"/>
      <c r="H75" s="620"/>
      <c r="I75" s="620"/>
      <c r="J75" s="620"/>
      <c r="K75" s="620"/>
      <c r="L75" s="620"/>
      <c r="M75" s="620"/>
      <c r="N75" s="620"/>
      <c r="O75" s="620"/>
      <c r="P75" s="620"/>
    </row>
    <row r="76" spans="1:16">
      <c r="A76" s="621" t="s">
        <v>1849</v>
      </c>
      <c r="B76" s="622">
        <f t="shared" si="1"/>
        <v>75</v>
      </c>
      <c r="C76" s="620"/>
      <c r="D76" s="620"/>
      <c r="E76" s="620"/>
      <c r="F76" s="620"/>
      <c r="G76" s="620"/>
      <c r="H76" s="620"/>
      <c r="I76" s="620"/>
      <c r="J76" s="620"/>
      <c r="K76" s="620"/>
      <c r="L76" s="620"/>
      <c r="M76" s="620"/>
      <c r="N76" s="620"/>
      <c r="O76" s="620"/>
      <c r="P76" s="620"/>
    </row>
    <row r="77" spans="1:16">
      <c r="A77" s="621" t="s">
        <v>1850</v>
      </c>
      <c r="B77" s="622">
        <f t="shared" si="1"/>
        <v>76</v>
      </c>
      <c r="C77" s="620"/>
      <c r="D77" s="620"/>
      <c r="E77" s="620"/>
      <c r="F77" s="620"/>
      <c r="G77" s="620"/>
      <c r="H77" s="620"/>
      <c r="I77" s="620"/>
      <c r="J77" s="620"/>
      <c r="K77" s="620"/>
      <c r="L77" s="620"/>
      <c r="M77" s="620"/>
      <c r="N77" s="620"/>
      <c r="O77" s="620"/>
      <c r="P77" s="620"/>
    </row>
    <row r="78" spans="1:16">
      <c r="A78" s="621" t="s">
        <v>1851</v>
      </c>
      <c r="B78" s="622">
        <f t="shared" si="1"/>
        <v>77</v>
      </c>
      <c r="C78" s="620"/>
      <c r="D78" s="620"/>
      <c r="E78" s="620"/>
      <c r="F78" s="620"/>
      <c r="G78" s="620"/>
      <c r="H78" s="620"/>
      <c r="I78" s="620"/>
      <c r="J78" s="620"/>
      <c r="K78" s="620"/>
      <c r="L78" s="620"/>
      <c r="M78" s="620"/>
      <c r="N78" s="620"/>
      <c r="O78" s="620"/>
      <c r="P78" s="620"/>
    </row>
    <row r="79" spans="1:16">
      <c r="A79" s="621" t="s">
        <v>1852</v>
      </c>
      <c r="B79" s="622">
        <f t="shared" si="1"/>
        <v>78</v>
      </c>
      <c r="C79" s="620"/>
      <c r="D79" s="620"/>
      <c r="E79" s="620"/>
      <c r="F79" s="620"/>
      <c r="G79" s="620"/>
      <c r="H79" s="620"/>
      <c r="I79" s="620"/>
      <c r="J79" s="620"/>
      <c r="K79" s="620"/>
      <c r="L79" s="620"/>
      <c r="M79" s="620"/>
      <c r="N79" s="620"/>
      <c r="O79" s="620"/>
      <c r="P79" s="620"/>
    </row>
    <row r="80" spans="1:16">
      <c r="A80" s="621" t="s">
        <v>1853</v>
      </c>
      <c r="B80" s="622">
        <f t="shared" si="1"/>
        <v>79</v>
      </c>
      <c r="C80" s="620"/>
      <c r="D80" s="620"/>
      <c r="E80" s="620"/>
      <c r="F80" s="620"/>
      <c r="G80" s="620"/>
      <c r="H80" s="620"/>
      <c r="I80" s="620"/>
      <c r="J80" s="620"/>
      <c r="K80" s="620"/>
      <c r="L80" s="620"/>
      <c r="M80" s="620"/>
      <c r="N80" s="620"/>
      <c r="O80" s="620"/>
      <c r="P80" s="620"/>
    </row>
    <row r="81" spans="1:16">
      <c r="A81" s="621" t="s">
        <v>1854</v>
      </c>
      <c r="B81" s="622">
        <f t="shared" si="1"/>
        <v>80</v>
      </c>
      <c r="C81" s="620"/>
      <c r="D81" s="620"/>
      <c r="E81" s="620"/>
      <c r="F81" s="620"/>
      <c r="G81" s="620"/>
      <c r="H81" s="620"/>
      <c r="I81" s="620"/>
      <c r="J81" s="620"/>
      <c r="K81" s="620"/>
      <c r="L81" s="620"/>
      <c r="M81" s="620"/>
      <c r="N81" s="620"/>
      <c r="O81" s="620"/>
      <c r="P81" s="620"/>
    </row>
    <row r="82" spans="1:16">
      <c r="A82" s="621" t="s">
        <v>1855</v>
      </c>
      <c r="B82" s="622">
        <f t="shared" si="1"/>
        <v>81</v>
      </c>
      <c r="C82" s="620"/>
      <c r="D82" s="620"/>
      <c r="E82" s="620"/>
      <c r="F82" s="620"/>
      <c r="G82" s="620"/>
      <c r="H82" s="620"/>
      <c r="I82" s="620"/>
      <c r="J82" s="620"/>
      <c r="K82" s="620"/>
      <c r="L82" s="620"/>
      <c r="M82" s="620"/>
      <c r="N82" s="620"/>
      <c r="O82" s="620"/>
      <c r="P82" s="620"/>
    </row>
    <row r="83" spans="1:16">
      <c r="A83" s="621" t="s">
        <v>1856</v>
      </c>
      <c r="B83" s="622">
        <f t="shared" si="1"/>
        <v>82</v>
      </c>
      <c r="C83" s="620"/>
      <c r="D83" s="620"/>
      <c r="E83" s="620"/>
      <c r="F83" s="620"/>
      <c r="G83" s="620"/>
      <c r="H83" s="620"/>
      <c r="I83" s="620"/>
      <c r="J83" s="620"/>
      <c r="K83" s="620"/>
      <c r="L83" s="620"/>
      <c r="M83" s="620"/>
      <c r="N83" s="620"/>
      <c r="O83" s="620"/>
      <c r="P83" s="620"/>
    </row>
    <row r="84" spans="1:16">
      <c r="A84" s="621" t="s">
        <v>1857</v>
      </c>
      <c r="B84" s="622">
        <f t="shared" si="1"/>
        <v>83</v>
      </c>
      <c r="C84" s="620"/>
      <c r="D84" s="620"/>
      <c r="E84" s="620"/>
      <c r="F84" s="620"/>
      <c r="G84" s="620"/>
      <c r="H84" s="620"/>
      <c r="I84" s="620"/>
      <c r="J84" s="620"/>
      <c r="K84" s="620"/>
      <c r="L84" s="620"/>
      <c r="M84" s="620"/>
      <c r="N84" s="620"/>
      <c r="O84" s="620"/>
      <c r="P84" s="620"/>
    </row>
    <row r="85" spans="1:16">
      <c r="A85" s="621" t="s">
        <v>1858</v>
      </c>
      <c r="B85" s="622">
        <f t="shared" si="1"/>
        <v>84</v>
      </c>
      <c r="C85" s="620"/>
      <c r="D85" s="620"/>
      <c r="E85" s="620"/>
      <c r="F85" s="620"/>
      <c r="G85" s="620"/>
      <c r="H85" s="620"/>
      <c r="I85" s="620"/>
      <c r="J85" s="620"/>
      <c r="K85" s="620"/>
      <c r="L85" s="620"/>
      <c r="M85" s="620"/>
      <c r="N85" s="620"/>
      <c r="O85" s="620"/>
      <c r="P85" s="620"/>
    </row>
    <row r="86" spans="1:16">
      <c r="A86" s="621" t="s">
        <v>1859</v>
      </c>
      <c r="B86" s="622">
        <f t="shared" si="1"/>
        <v>85</v>
      </c>
      <c r="C86" s="620"/>
      <c r="D86" s="620"/>
      <c r="E86" s="620"/>
      <c r="F86" s="620"/>
      <c r="G86" s="620"/>
      <c r="H86" s="620"/>
      <c r="I86" s="620"/>
      <c r="J86" s="620"/>
      <c r="K86" s="620"/>
      <c r="L86" s="620"/>
      <c r="M86" s="620"/>
      <c r="N86" s="620"/>
      <c r="O86" s="620"/>
      <c r="P86" s="620"/>
    </row>
    <row r="87" spans="1:16">
      <c r="A87" s="621" t="s">
        <v>1860</v>
      </c>
      <c r="B87" s="622">
        <f t="shared" si="1"/>
        <v>86</v>
      </c>
      <c r="C87" s="620"/>
      <c r="D87" s="620"/>
      <c r="E87" s="620"/>
      <c r="F87" s="620"/>
      <c r="G87" s="620"/>
      <c r="H87" s="620"/>
      <c r="I87" s="620"/>
      <c r="J87" s="620"/>
      <c r="K87" s="620"/>
      <c r="L87" s="620"/>
      <c r="M87" s="620"/>
      <c r="N87" s="620"/>
      <c r="O87" s="620"/>
      <c r="P87" s="620"/>
    </row>
    <row r="88" spans="1:16">
      <c r="A88" s="621" t="s">
        <v>1861</v>
      </c>
      <c r="B88" s="622">
        <f t="shared" si="1"/>
        <v>87</v>
      </c>
      <c r="C88" s="620"/>
      <c r="D88" s="620"/>
      <c r="E88" s="620"/>
      <c r="F88" s="620"/>
      <c r="G88" s="620"/>
      <c r="H88" s="620"/>
      <c r="I88" s="620"/>
      <c r="J88" s="620"/>
      <c r="K88" s="620"/>
      <c r="L88" s="620"/>
      <c r="M88" s="620"/>
      <c r="N88" s="620"/>
      <c r="O88" s="620"/>
      <c r="P88" s="620"/>
    </row>
    <row r="89" spans="1:16">
      <c r="A89" s="621" t="s">
        <v>1862</v>
      </c>
      <c r="B89" s="622">
        <f t="shared" si="1"/>
        <v>88</v>
      </c>
      <c r="C89" s="620"/>
      <c r="D89" s="620"/>
      <c r="E89" s="620"/>
      <c r="F89" s="620"/>
      <c r="G89" s="620"/>
      <c r="H89" s="620"/>
      <c r="I89" s="620"/>
      <c r="J89" s="620"/>
      <c r="K89" s="620"/>
      <c r="L89" s="620"/>
      <c r="M89" s="620"/>
      <c r="N89" s="620"/>
      <c r="O89" s="620"/>
      <c r="P89" s="620"/>
    </row>
    <row r="90" spans="1:16">
      <c r="A90" s="621" t="s">
        <v>1863</v>
      </c>
      <c r="B90" s="622">
        <f t="shared" si="1"/>
        <v>89</v>
      </c>
      <c r="C90" s="620"/>
      <c r="D90" s="620"/>
      <c r="E90" s="620"/>
      <c r="F90" s="620"/>
      <c r="G90" s="620"/>
      <c r="H90" s="620"/>
      <c r="I90" s="620"/>
      <c r="J90" s="620"/>
      <c r="K90" s="620"/>
      <c r="L90" s="620"/>
      <c r="M90" s="620"/>
      <c r="N90" s="620"/>
      <c r="O90" s="620"/>
      <c r="P90" s="620"/>
    </row>
    <row r="91" spans="1:16">
      <c r="A91" s="621" t="s">
        <v>1864</v>
      </c>
      <c r="B91" s="622">
        <f t="shared" si="1"/>
        <v>90</v>
      </c>
      <c r="C91" s="620"/>
      <c r="D91" s="620"/>
      <c r="E91" s="620"/>
      <c r="F91" s="620"/>
      <c r="G91" s="620"/>
      <c r="H91" s="620"/>
      <c r="I91" s="620"/>
      <c r="J91" s="620"/>
      <c r="K91" s="620"/>
      <c r="L91" s="620"/>
      <c r="M91" s="620"/>
      <c r="N91" s="620"/>
      <c r="O91" s="620"/>
      <c r="P91" s="620"/>
    </row>
    <row r="92" spans="1:16">
      <c r="A92" s="621" t="s">
        <v>1865</v>
      </c>
      <c r="B92" s="622">
        <f t="shared" si="1"/>
        <v>91</v>
      </c>
      <c r="C92" s="620"/>
      <c r="D92" s="620"/>
      <c r="E92" s="620"/>
      <c r="F92" s="620"/>
      <c r="G92" s="620"/>
      <c r="H92" s="620"/>
      <c r="I92" s="620"/>
      <c r="J92" s="620"/>
      <c r="K92" s="620"/>
      <c r="L92" s="620"/>
      <c r="M92" s="620"/>
      <c r="N92" s="620"/>
      <c r="O92" s="620"/>
      <c r="P92" s="620"/>
    </row>
    <row r="93" spans="1:16">
      <c r="A93" s="621" t="s">
        <v>1866</v>
      </c>
      <c r="B93" s="622">
        <f t="shared" si="1"/>
        <v>92</v>
      </c>
      <c r="C93" s="620"/>
      <c r="D93" s="620"/>
      <c r="E93" s="620"/>
      <c r="F93" s="620"/>
      <c r="G93" s="620"/>
      <c r="H93" s="620"/>
      <c r="I93" s="620"/>
      <c r="J93" s="620"/>
      <c r="K93" s="620"/>
      <c r="L93" s="620"/>
      <c r="M93" s="620"/>
      <c r="N93" s="620"/>
      <c r="O93" s="620"/>
      <c r="P93" s="620"/>
    </row>
    <row r="94" spans="1:16">
      <c r="A94" s="621" t="s">
        <v>1867</v>
      </c>
      <c r="B94" s="622">
        <f t="shared" si="1"/>
        <v>93</v>
      </c>
      <c r="C94" s="620"/>
      <c r="D94" s="620"/>
      <c r="E94" s="620"/>
      <c r="F94" s="620"/>
      <c r="G94" s="620"/>
      <c r="H94" s="620"/>
      <c r="I94" s="620"/>
      <c r="J94" s="620"/>
      <c r="K94" s="620"/>
      <c r="L94" s="620"/>
      <c r="M94" s="620"/>
      <c r="N94" s="620"/>
      <c r="O94" s="620"/>
      <c r="P94" s="620"/>
    </row>
    <row r="95" spans="1:16">
      <c r="A95" s="621" t="s">
        <v>1868</v>
      </c>
      <c r="B95" s="622">
        <f t="shared" si="1"/>
        <v>94</v>
      </c>
      <c r="C95" s="620"/>
      <c r="D95" s="620"/>
      <c r="E95" s="620"/>
      <c r="F95" s="620"/>
      <c r="G95" s="620"/>
      <c r="H95" s="620"/>
      <c r="I95" s="620"/>
      <c r="J95" s="620"/>
      <c r="K95" s="620"/>
      <c r="L95" s="620"/>
      <c r="M95" s="620"/>
      <c r="N95" s="620"/>
      <c r="O95" s="620"/>
      <c r="P95" s="620"/>
    </row>
    <row r="96" spans="1:16">
      <c r="A96" s="621" t="s">
        <v>1869</v>
      </c>
      <c r="B96" s="622">
        <f t="shared" si="1"/>
        <v>95</v>
      </c>
      <c r="C96" s="620"/>
      <c r="D96" s="620"/>
      <c r="E96" s="620"/>
      <c r="F96" s="620"/>
      <c r="G96" s="620"/>
      <c r="H96" s="620"/>
      <c r="I96" s="620"/>
      <c r="J96" s="620"/>
      <c r="K96" s="620"/>
      <c r="L96" s="620"/>
      <c r="M96" s="620"/>
      <c r="N96" s="620"/>
      <c r="O96" s="620"/>
      <c r="P96" s="620"/>
    </row>
    <row r="97" spans="1:16">
      <c r="A97" s="621" t="s">
        <v>1870</v>
      </c>
      <c r="B97" s="622">
        <f t="shared" si="1"/>
        <v>96</v>
      </c>
      <c r="C97" s="620"/>
      <c r="D97" s="620"/>
      <c r="E97" s="620"/>
      <c r="F97" s="620"/>
      <c r="G97" s="620"/>
      <c r="H97" s="620"/>
      <c r="I97" s="620"/>
      <c r="J97" s="620"/>
      <c r="K97" s="620"/>
      <c r="L97" s="620"/>
      <c r="M97" s="620"/>
      <c r="N97" s="620"/>
      <c r="O97" s="620"/>
      <c r="P97" s="620"/>
    </row>
    <row r="98" spans="1:16">
      <c r="A98" s="621" t="s">
        <v>1871</v>
      </c>
      <c r="B98" s="622">
        <f t="shared" si="1"/>
        <v>97</v>
      </c>
      <c r="C98" s="620"/>
      <c r="D98" s="620"/>
      <c r="E98" s="620"/>
      <c r="F98" s="620"/>
      <c r="G98" s="620"/>
      <c r="H98" s="620"/>
      <c r="I98" s="620"/>
      <c r="J98" s="620"/>
      <c r="K98" s="620"/>
      <c r="L98" s="620"/>
      <c r="M98" s="620"/>
      <c r="N98" s="620"/>
      <c r="O98" s="620"/>
      <c r="P98" s="620"/>
    </row>
    <row r="99" spans="1:16">
      <c r="A99" s="621" t="s">
        <v>1872</v>
      </c>
      <c r="B99" s="622">
        <f t="shared" si="1"/>
        <v>98</v>
      </c>
      <c r="C99" s="620"/>
      <c r="D99" s="620"/>
      <c r="E99" s="620"/>
      <c r="F99" s="620"/>
      <c r="G99" s="620"/>
      <c r="H99" s="620"/>
      <c r="I99" s="620"/>
      <c r="J99" s="620"/>
      <c r="K99" s="620"/>
      <c r="L99" s="620"/>
      <c r="M99" s="620"/>
      <c r="N99" s="620"/>
      <c r="O99" s="620"/>
      <c r="P99" s="620"/>
    </row>
    <row r="100" spans="1:16">
      <c r="A100" s="621" t="s">
        <v>1873</v>
      </c>
      <c r="B100" s="622">
        <f t="shared" si="1"/>
        <v>99</v>
      </c>
      <c r="C100" s="620"/>
      <c r="D100" s="620"/>
      <c r="E100" s="620"/>
      <c r="F100" s="620"/>
      <c r="G100" s="620"/>
      <c r="H100" s="620"/>
      <c r="I100" s="620"/>
      <c r="J100" s="620"/>
      <c r="K100" s="620"/>
      <c r="L100" s="620"/>
      <c r="M100" s="620"/>
      <c r="N100" s="620"/>
      <c r="O100" s="620"/>
      <c r="P100" s="620"/>
    </row>
    <row r="101" spans="1:16">
      <c r="A101" s="621" t="s">
        <v>1874</v>
      </c>
      <c r="B101" s="622">
        <f t="shared" si="1"/>
        <v>100</v>
      </c>
      <c r="C101" s="620"/>
      <c r="D101" s="620"/>
      <c r="E101" s="620"/>
      <c r="F101" s="620"/>
      <c r="G101" s="620"/>
      <c r="H101" s="620"/>
      <c r="I101" s="620"/>
      <c r="J101" s="620"/>
      <c r="K101" s="620"/>
      <c r="L101" s="620"/>
      <c r="M101" s="620"/>
      <c r="N101" s="620"/>
      <c r="O101" s="620"/>
      <c r="P101" s="620"/>
    </row>
    <row r="102" spans="1:16">
      <c r="A102" s="621" t="s">
        <v>1875</v>
      </c>
      <c r="B102" s="622">
        <f t="shared" si="1"/>
        <v>101</v>
      </c>
      <c r="C102" s="620"/>
      <c r="D102" s="620"/>
      <c r="E102" s="620"/>
      <c r="F102" s="620"/>
      <c r="G102" s="620"/>
      <c r="H102" s="620"/>
      <c r="I102" s="620"/>
      <c r="J102" s="620"/>
      <c r="K102" s="620"/>
      <c r="L102" s="620"/>
      <c r="M102" s="620"/>
      <c r="N102" s="620"/>
      <c r="O102" s="620"/>
      <c r="P102" s="620"/>
    </row>
    <row r="103" spans="1:16">
      <c r="A103" s="621" t="s">
        <v>1876</v>
      </c>
      <c r="B103" s="622">
        <f t="shared" si="1"/>
        <v>102</v>
      </c>
      <c r="C103" s="620"/>
      <c r="D103" s="620"/>
      <c r="E103" s="620"/>
      <c r="F103" s="620"/>
      <c r="G103" s="620"/>
      <c r="H103" s="620"/>
      <c r="I103" s="620"/>
      <c r="J103" s="620"/>
      <c r="K103" s="620"/>
      <c r="L103" s="620"/>
      <c r="M103" s="620"/>
      <c r="N103" s="620"/>
      <c r="O103" s="620"/>
      <c r="P103" s="620"/>
    </row>
    <row r="104" spans="1:16">
      <c r="A104" s="621" t="s">
        <v>1877</v>
      </c>
      <c r="B104" s="622">
        <f t="shared" si="1"/>
        <v>103</v>
      </c>
      <c r="C104" s="620"/>
      <c r="D104" s="620"/>
      <c r="E104" s="620"/>
      <c r="F104" s="620"/>
      <c r="G104" s="620"/>
      <c r="H104" s="620"/>
      <c r="I104" s="620"/>
      <c r="J104" s="620"/>
      <c r="K104" s="620"/>
      <c r="L104" s="620"/>
      <c r="M104" s="620"/>
      <c r="N104" s="620"/>
      <c r="O104" s="620"/>
      <c r="P104" s="620"/>
    </row>
    <row r="105" spans="1:16">
      <c r="A105" s="621" t="s">
        <v>1878</v>
      </c>
      <c r="B105" s="622">
        <f t="shared" si="1"/>
        <v>104</v>
      </c>
      <c r="C105" s="620"/>
      <c r="D105" s="620"/>
      <c r="E105" s="620"/>
      <c r="F105" s="620"/>
      <c r="G105" s="620"/>
      <c r="H105" s="620"/>
      <c r="I105" s="620"/>
      <c r="J105" s="620"/>
      <c r="K105" s="620"/>
      <c r="L105" s="620"/>
      <c r="M105" s="620"/>
      <c r="N105" s="620"/>
      <c r="O105" s="620"/>
      <c r="P105" s="620"/>
    </row>
    <row r="106" spans="1:16">
      <c r="A106" s="621" t="s">
        <v>1879</v>
      </c>
      <c r="B106" s="622">
        <f t="shared" si="1"/>
        <v>105</v>
      </c>
      <c r="C106" s="620"/>
      <c r="D106" s="620"/>
      <c r="E106" s="620"/>
      <c r="F106" s="620"/>
      <c r="G106" s="620"/>
      <c r="H106" s="620"/>
      <c r="I106" s="620"/>
      <c r="J106" s="620"/>
      <c r="K106" s="620"/>
      <c r="L106" s="620"/>
      <c r="M106" s="620"/>
      <c r="N106" s="620"/>
      <c r="O106" s="620"/>
      <c r="P106" s="620"/>
    </row>
    <row r="107" spans="1:16">
      <c r="A107" s="621" t="s">
        <v>1880</v>
      </c>
      <c r="B107" s="622">
        <f t="shared" si="1"/>
        <v>106</v>
      </c>
      <c r="C107" s="620"/>
      <c r="D107" s="620"/>
      <c r="E107" s="620"/>
      <c r="F107" s="620"/>
      <c r="G107" s="620"/>
      <c r="H107" s="620"/>
      <c r="I107" s="620"/>
      <c r="J107" s="620"/>
      <c r="K107" s="620"/>
      <c r="L107" s="620"/>
      <c r="M107" s="620"/>
      <c r="N107" s="620"/>
      <c r="O107" s="620"/>
      <c r="P107" s="620"/>
    </row>
    <row r="108" spans="1:16">
      <c r="A108" s="621" t="s">
        <v>1881</v>
      </c>
      <c r="B108" s="622">
        <f t="shared" si="1"/>
        <v>107</v>
      </c>
      <c r="C108" s="620"/>
      <c r="D108" s="620"/>
      <c r="E108" s="620"/>
      <c r="F108" s="620"/>
      <c r="G108" s="620"/>
      <c r="H108" s="620"/>
      <c r="I108" s="620"/>
      <c r="J108" s="620"/>
      <c r="K108" s="620"/>
      <c r="L108" s="620"/>
      <c r="M108" s="620"/>
      <c r="N108" s="620"/>
      <c r="O108" s="620"/>
      <c r="P108" s="620"/>
    </row>
    <row r="109" spans="1:16">
      <c r="A109" s="621" t="s">
        <v>1882</v>
      </c>
      <c r="B109" s="622">
        <f t="shared" si="1"/>
        <v>108</v>
      </c>
      <c r="C109" s="620"/>
      <c r="D109" s="620"/>
      <c r="E109" s="620"/>
      <c r="F109" s="620"/>
      <c r="G109" s="620"/>
      <c r="H109" s="620"/>
      <c r="I109" s="620"/>
      <c r="J109" s="620"/>
      <c r="K109" s="620"/>
      <c r="L109" s="620"/>
      <c r="M109" s="620"/>
      <c r="N109" s="620"/>
      <c r="O109" s="620"/>
      <c r="P109" s="620"/>
    </row>
    <row r="110" spans="1:16">
      <c r="A110" s="621" t="s">
        <v>1883</v>
      </c>
      <c r="B110" s="622">
        <f t="shared" si="1"/>
        <v>109</v>
      </c>
      <c r="C110" s="620"/>
      <c r="D110" s="620"/>
      <c r="E110" s="620"/>
      <c r="F110" s="620"/>
      <c r="G110" s="620"/>
      <c r="H110" s="620"/>
      <c r="I110" s="620"/>
      <c r="J110" s="620"/>
      <c r="K110" s="620"/>
      <c r="L110" s="620"/>
      <c r="M110" s="620"/>
      <c r="N110" s="620"/>
      <c r="O110" s="620"/>
      <c r="P110" s="620"/>
    </row>
    <row r="111" spans="1:16">
      <c r="A111" s="621" t="s">
        <v>1884</v>
      </c>
      <c r="B111" s="622">
        <f t="shared" si="1"/>
        <v>110</v>
      </c>
      <c r="C111" s="620"/>
      <c r="D111" s="620"/>
      <c r="E111" s="620"/>
      <c r="F111" s="620"/>
      <c r="G111" s="620"/>
      <c r="H111" s="620"/>
      <c r="I111" s="620"/>
      <c r="J111" s="620"/>
      <c r="K111" s="620"/>
      <c r="L111" s="620"/>
      <c r="M111" s="620"/>
      <c r="N111" s="620"/>
      <c r="O111" s="620"/>
      <c r="P111" s="620"/>
    </row>
    <row r="112" spans="1:16">
      <c r="A112" s="621" t="s">
        <v>1885</v>
      </c>
      <c r="B112" s="622">
        <f t="shared" si="1"/>
        <v>111</v>
      </c>
      <c r="C112" s="620"/>
      <c r="D112" s="620"/>
      <c r="E112" s="620"/>
      <c r="F112" s="620"/>
      <c r="G112" s="620"/>
      <c r="H112" s="620"/>
      <c r="I112" s="620"/>
      <c r="J112" s="620"/>
      <c r="K112" s="620"/>
      <c r="L112" s="620"/>
      <c r="M112" s="620"/>
      <c r="N112" s="620"/>
      <c r="O112" s="620"/>
      <c r="P112" s="620"/>
    </row>
    <row r="113" spans="1:16">
      <c r="A113" s="621" t="s">
        <v>1886</v>
      </c>
      <c r="B113" s="622">
        <f t="shared" si="1"/>
        <v>112</v>
      </c>
      <c r="C113" s="620"/>
      <c r="D113" s="620"/>
      <c r="E113" s="620"/>
      <c r="F113" s="620"/>
      <c r="G113" s="620"/>
      <c r="H113" s="620"/>
      <c r="I113" s="620"/>
      <c r="J113" s="620"/>
      <c r="K113" s="620"/>
      <c r="L113" s="620"/>
      <c r="M113" s="620"/>
      <c r="N113" s="620"/>
      <c r="O113" s="620"/>
      <c r="P113" s="620"/>
    </row>
    <row r="114" spans="1:16">
      <c r="A114" s="621" t="s">
        <v>1887</v>
      </c>
      <c r="B114" s="622">
        <f t="shared" si="1"/>
        <v>113</v>
      </c>
      <c r="C114" s="620"/>
      <c r="D114" s="620"/>
      <c r="E114" s="620"/>
      <c r="F114" s="620"/>
      <c r="G114" s="620"/>
      <c r="H114" s="620"/>
      <c r="I114" s="620"/>
      <c r="J114" s="620"/>
      <c r="K114" s="620"/>
      <c r="L114" s="620"/>
      <c r="M114" s="620"/>
      <c r="N114" s="620"/>
      <c r="O114" s="620"/>
      <c r="P114" s="620"/>
    </row>
    <row r="115" spans="1:16">
      <c r="A115" s="621" t="s">
        <v>1888</v>
      </c>
      <c r="B115" s="622">
        <f t="shared" si="1"/>
        <v>114</v>
      </c>
      <c r="C115" s="620"/>
      <c r="D115" s="620"/>
      <c r="E115" s="620"/>
      <c r="F115" s="620"/>
      <c r="G115" s="620"/>
      <c r="H115" s="620"/>
      <c r="I115" s="620"/>
      <c r="J115" s="620"/>
      <c r="K115" s="620"/>
      <c r="L115" s="620"/>
      <c r="M115" s="620"/>
      <c r="N115" s="620"/>
      <c r="O115" s="620"/>
      <c r="P115" s="620"/>
    </row>
    <row r="116" spans="1:16">
      <c r="A116" s="621" t="s">
        <v>1889</v>
      </c>
      <c r="B116" s="622">
        <f t="shared" si="1"/>
        <v>115</v>
      </c>
      <c r="C116" s="620"/>
      <c r="D116" s="620"/>
      <c r="E116" s="620"/>
      <c r="F116" s="620"/>
      <c r="G116" s="620"/>
      <c r="H116" s="620"/>
      <c r="I116" s="620"/>
      <c r="J116" s="620"/>
      <c r="K116" s="620"/>
      <c r="L116" s="620"/>
      <c r="M116" s="620"/>
      <c r="N116" s="620"/>
      <c r="O116" s="620"/>
      <c r="P116" s="620"/>
    </row>
    <row r="117" spans="1:16">
      <c r="A117" s="621" t="s">
        <v>1890</v>
      </c>
      <c r="B117" s="622">
        <f t="shared" si="1"/>
        <v>116</v>
      </c>
      <c r="C117" s="620"/>
      <c r="D117" s="620"/>
      <c r="E117" s="620"/>
      <c r="F117" s="620"/>
      <c r="G117" s="620"/>
      <c r="H117" s="620"/>
      <c r="I117" s="620"/>
      <c r="J117" s="620"/>
      <c r="K117" s="620"/>
      <c r="L117" s="620"/>
      <c r="M117" s="620"/>
      <c r="N117" s="620"/>
      <c r="O117" s="620"/>
      <c r="P117" s="620"/>
    </row>
    <row r="118" spans="1:16">
      <c r="A118" s="621" t="s">
        <v>1891</v>
      </c>
      <c r="B118" s="622">
        <f t="shared" si="1"/>
        <v>117</v>
      </c>
      <c r="C118" s="620"/>
      <c r="D118" s="620"/>
      <c r="E118" s="620"/>
      <c r="F118" s="620"/>
      <c r="G118" s="620"/>
      <c r="H118" s="620"/>
      <c r="I118" s="620"/>
      <c r="J118" s="620"/>
      <c r="K118" s="620"/>
      <c r="L118" s="620"/>
      <c r="M118" s="620"/>
      <c r="N118" s="620"/>
      <c r="O118" s="620"/>
      <c r="P118" s="620"/>
    </row>
    <row r="119" spans="1:16">
      <c r="A119" s="621" t="s">
        <v>1892</v>
      </c>
      <c r="B119" s="622">
        <f t="shared" si="1"/>
        <v>118</v>
      </c>
      <c r="C119" s="620"/>
      <c r="D119" s="620"/>
      <c r="E119" s="620"/>
      <c r="F119" s="620"/>
      <c r="G119" s="620"/>
      <c r="H119" s="620"/>
      <c r="I119" s="620"/>
      <c r="J119" s="620"/>
      <c r="K119" s="620"/>
      <c r="L119" s="620"/>
      <c r="M119" s="620"/>
      <c r="N119" s="620"/>
      <c r="O119" s="620"/>
      <c r="P119" s="620"/>
    </row>
    <row r="120" spans="1:16">
      <c r="A120" s="621" t="s">
        <v>1893</v>
      </c>
      <c r="B120" s="622">
        <f t="shared" si="1"/>
        <v>119</v>
      </c>
      <c r="C120" s="620"/>
      <c r="D120" s="620"/>
      <c r="E120" s="620"/>
      <c r="F120" s="620"/>
      <c r="G120" s="620"/>
      <c r="H120" s="620"/>
      <c r="I120" s="620"/>
      <c r="J120" s="620"/>
      <c r="K120" s="620"/>
      <c r="L120" s="620"/>
      <c r="M120" s="620"/>
      <c r="N120" s="620"/>
      <c r="O120" s="620"/>
      <c r="P120" s="620"/>
    </row>
    <row r="121" spans="1:16">
      <c r="A121" s="621" t="s">
        <v>1894</v>
      </c>
      <c r="B121" s="622">
        <f t="shared" si="1"/>
        <v>120</v>
      </c>
      <c r="C121" s="620"/>
      <c r="D121" s="620"/>
      <c r="E121" s="620"/>
      <c r="F121" s="620"/>
      <c r="G121" s="620"/>
      <c r="H121" s="620"/>
      <c r="I121" s="620"/>
      <c r="J121" s="620"/>
      <c r="K121" s="620"/>
      <c r="L121" s="620"/>
      <c r="M121" s="620"/>
      <c r="N121" s="620"/>
      <c r="O121" s="620"/>
      <c r="P121" s="620"/>
    </row>
    <row r="122" spans="1:16">
      <c r="A122" s="621" t="s">
        <v>1895</v>
      </c>
      <c r="B122" s="622">
        <f t="shared" si="1"/>
        <v>121</v>
      </c>
      <c r="C122" s="620"/>
      <c r="D122" s="620"/>
      <c r="E122" s="620"/>
      <c r="F122" s="620"/>
      <c r="G122" s="620"/>
      <c r="H122" s="620"/>
      <c r="I122" s="620"/>
      <c r="J122" s="620"/>
      <c r="K122" s="620"/>
      <c r="L122" s="620"/>
      <c r="M122" s="620"/>
      <c r="N122" s="620"/>
      <c r="O122" s="620"/>
      <c r="P122" s="620"/>
    </row>
    <row r="123" spans="1:16">
      <c r="A123" s="621" t="s">
        <v>1896</v>
      </c>
      <c r="B123" s="622">
        <f t="shared" si="1"/>
        <v>122</v>
      </c>
      <c r="C123" s="620"/>
      <c r="D123" s="620"/>
      <c r="E123" s="620"/>
      <c r="F123" s="620"/>
      <c r="G123" s="620"/>
      <c r="H123" s="620"/>
      <c r="I123" s="620"/>
      <c r="J123" s="620"/>
      <c r="K123" s="620"/>
      <c r="L123" s="620"/>
      <c r="M123" s="620"/>
      <c r="N123" s="620"/>
      <c r="O123" s="620"/>
      <c r="P123" s="620"/>
    </row>
    <row r="124" spans="1:16">
      <c r="A124" s="621" t="s">
        <v>1897</v>
      </c>
      <c r="B124" s="622">
        <f t="shared" si="1"/>
        <v>123</v>
      </c>
      <c r="C124" s="620"/>
      <c r="D124" s="620"/>
      <c r="E124" s="620"/>
      <c r="F124" s="620"/>
      <c r="G124" s="620"/>
      <c r="H124" s="620"/>
      <c r="I124" s="620"/>
      <c r="J124" s="620"/>
      <c r="K124" s="620"/>
      <c r="L124" s="620"/>
      <c r="M124" s="620"/>
      <c r="N124" s="620"/>
      <c r="O124" s="620"/>
      <c r="P124" s="620"/>
    </row>
    <row r="125" spans="1:16">
      <c r="A125" s="621" t="s">
        <v>1898</v>
      </c>
      <c r="B125" s="622">
        <f t="shared" si="1"/>
        <v>124</v>
      </c>
      <c r="C125" s="620"/>
      <c r="D125" s="620"/>
      <c r="E125" s="620"/>
      <c r="F125" s="620"/>
      <c r="G125" s="620"/>
      <c r="H125" s="620"/>
      <c r="I125" s="620"/>
      <c r="J125" s="620"/>
      <c r="K125" s="620"/>
      <c r="L125" s="620"/>
      <c r="M125" s="620"/>
      <c r="N125" s="620"/>
      <c r="O125" s="620"/>
      <c r="P125" s="620"/>
    </row>
    <row r="126" spans="1:16">
      <c r="A126" s="621" t="s">
        <v>1899</v>
      </c>
      <c r="B126" s="622">
        <f t="shared" si="1"/>
        <v>125</v>
      </c>
      <c r="C126" s="620"/>
      <c r="D126" s="620"/>
      <c r="E126" s="620"/>
      <c r="F126" s="620"/>
      <c r="G126" s="620"/>
      <c r="H126" s="620"/>
      <c r="I126" s="620"/>
      <c r="J126" s="620"/>
      <c r="K126" s="620"/>
      <c r="L126" s="620"/>
      <c r="M126" s="620"/>
      <c r="N126" s="620"/>
      <c r="O126" s="620"/>
      <c r="P126" s="620"/>
    </row>
    <row r="127" spans="1:16">
      <c r="A127" s="621" t="s">
        <v>1900</v>
      </c>
      <c r="B127" s="622">
        <f t="shared" si="1"/>
        <v>126</v>
      </c>
      <c r="C127" s="620"/>
      <c r="D127" s="620"/>
      <c r="E127" s="620"/>
      <c r="F127" s="620"/>
      <c r="G127" s="620"/>
      <c r="H127" s="620"/>
      <c r="I127" s="620"/>
      <c r="J127" s="620"/>
      <c r="K127" s="620"/>
      <c r="L127" s="620"/>
      <c r="M127" s="620"/>
      <c r="N127" s="620"/>
      <c r="O127" s="620"/>
      <c r="P127" s="620"/>
    </row>
    <row r="128" spans="1:16">
      <c r="A128" s="621" t="s">
        <v>1901</v>
      </c>
      <c r="B128" s="622">
        <f t="shared" si="1"/>
        <v>127</v>
      </c>
      <c r="C128" s="620"/>
      <c r="D128" s="620"/>
      <c r="E128" s="620"/>
      <c r="F128" s="620"/>
      <c r="G128" s="620"/>
      <c r="H128" s="620"/>
      <c r="I128" s="620"/>
      <c r="J128" s="620"/>
      <c r="K128" s="620"/>
      <c r="L128" s="620"/>
      <c r="M128" s="620"/>
      <c r="N128" s="620"/>
      <c r="O128" s="620"/>
      <c r="P128" s="620"/>
    </row>
    <row r="129" spans="1:16">
      <c r="A129" s="621" t="s">
        <v>1902</v>
      </c>
      <c r="B129" s="622">
        <f t="shared" si="1"/>
        <v>128</v>
      </c>
      <c r="C129" s="620"/>
      <c r="D129" s="620"/>
      <c r="E129" s="620"/>
      <c r="F129" s="620"/>
      <c r="G129" s="620"/>
      <c r="H129" s="620"/>
      <c r="I129" s="620"/>
      <c r="J129" s="620"/>
      <c r="K129" s="620"/>
      <c r="L129" s="620"/>
      <c r="M129" s="620"/>
      <c r="N129" s="620"/>
      <c r="O129" s="620"/>
      <c r="P129" s="620"/>
    </row>
    <row r="130" spans="1:16">
      <c r="A130" s="621" t="s">
        <v>1903</v>
      </c>
      <c r="B130" s="622">
        <f t="shared" si="1"/>
        <v>129</v>
      </c>
      <c r="C130" s="620"/>
      <c r="D130" s="620"/>
      <c r="E130" s="620"/>
      <c r="F130" s="620"/>
      <c r="G130" s="620"/>
      <c r="H130" s="620"/>
      <c r="I130" s="620"/>
      <c r="J130" s="620"/>
      <c r="K130" s="620"/>
      <c r="L130" s="620"/>
      <c r="M130" s="620"/>
      <c r="N130" s="620"/>
      <c r="O130" s="620"/>
      <c r="P130" s="620"/>
    </row>
    <row r="131" spans="1:16">
      <c r="A131" s="621" t="s">
        <v>1904</v>
      </c>
      <c r="B131" s="622">
        <f t="shared" ref="B131:B194" si="2">IF(A131="","",IFERROR(B130+1,1))</f>
        <v>130</v>
      </c>
      <c r="C131" s="620"/>
      <c r="D131" s="620"/>
      <c r="E131" s="620"/>
      <c r="F131" s="620"/>
      <c r="G131" s="620"/>
      <c r="H131" s="620"/>
      <c r="I131" s="620"/>
      <c r="J131" s="620"/>
      <c r="K131" s="620"/>
      <c r="L131" s="620"/>
      <c r="M131" s="620"/>
      <c r="N131" s="620"/>
      <c r="O131" s="620"/>
      <c r="P131" s="620"/>
    </row>
    <row r="132" spans="1:16">
      <c r="A132" s="621" t="s">
        <v>1905</v>
      </c>
      <c r="B132" s="622">
        <f t="shared" si="2"/>
        <v>131</v>
      </c>
      <c r="C132" s="620"/>
      <c r="D132" s="620"/>
      <c r="E132" s="620"/>
      <c r="F132" s="620"/>
      <c r="G132" s="620"/>
      <c r="H132" s="620"/>
      <c r="I132" s="620"/>
      <c r="J132" s="620"/>
      <c r="K132" s="620"/>
      <c r="L132" s="620"/>
      <c r="M132" s="620"/>
      <c r="N132" s="620"/>
      <c r="O132" s="620"/>
      <c r="P132" s="620"/>
    </row>
    <row r="133" spans="1:16">
      <c r="A133" s="621" t="s">
        <v>1906</v>
      </c>
      <c r="B133" s="622">
        <f t="shared" si="2"/>
        <v>132</v>
      </c>
      <c r="C133" s="620"/>
      <c r="D133" s="620"/>
      <c r="E133" s="620"/>
      <c r="F133" s="620"/>
      <c r="G133" s="620"/>
      <c r="H133" s="620"/>
      <c r="I133" s="620"/>
      <c r="J133" s="620"/>
      <c r="K133" s="620"/>
      <c r="L133" s="620"/>
      <c r="M133" s="620"/>
      <c r="N133" s="620"/>
      <c r="O133" s="620"/>
      <c r="P133" s="620"/>
    </row>
    <row r="134" spans="1:16">
      <c r="A134" s="621" t="s">
        <v>1907</v>
      </c>
      <c r="B134" s="622">
        <f t="shared" si="2"/>
        <v>133</v>
      </c>
      <c r="C134" s="620"/>
      <c r="D134" s="620"/>
      <c r="E134" s="620"/>
      <c r="F134" s="620"/>
      <c r="G134" s="620"/>
      <c r="H134" s="620"/>
      <c r="I134" s="620"/>
      <c r="J134" s="620"/>
      <c r="K134" s="620"/>
      <c r="L134" s="620"/>
      <c r="M134" s="620"/>
      <c r="N134" s="620"/>
      <c r="O134" s="620"/>
      <c r="P134" s="620"/>
    </row>
    <row r="135" spans="1:16">
      <c r="A135" s="621" t="s">
        <v>1908</v>
      </c>
      <c r="B135" s="622">
        <f t="shared" si="2"/>
        <v>134</v>
      </c>
      <c r="C135" s="620"/>
      <c r="D135" s="620"/>
      <c r="E135" s="620"/>
      <c r="F135" s="620"/>
      <c r="G135" s="620"/>
      <c r="H135" s="620"/>
      <c r="I135" s="620"/>
      <c r="J135" s="620"/>
      <c r="K135" s="620"/>
      <c r="L135" s="620"/>
      <c r="M135" s="620"/>
      <c r="N135" s="620"/>
      <c r="O135" s="620"/>
      <c r="P135" s="620"/>
    </row>
    <row r="136" spans="1:16">
      <c r="A136" s="621" t="s">
        <v>1909</v>
      </c>
      <c r="B136" s="622">
        <f t="shared" si="2"/>
        <v>135</v>
      </c>
      <c r="C136" s="620"/>
      <c r="D136" s="620"/>
      <c r="E136" s="620"/>
      <c r="F136" s="620"/>
      <c r="G136" s="620"/>
      <c r="H136" s="620"/>
      <c r="I136" s="620"/>
      <c r="J136" s="620"/>
      <c r="K136" s="620"/>
      <c r="L136" s="620"/>
      <c r="M136" s="620"/>
      <c r="N136" s="620"/>
      <c r="O136" s="620"/>
      <c r="P136" s="620"/>
    </row>
    <row r="137" spans="1:16">
      <c r="A137" s="621" t="s">
        <v>1910</v>
      </c>
      <c r="B137" s="622">
        <f t="shared" si="2"/>
        <v>136</v>
      </c>
      <c r="C137" s="620"/>
      <c r="D137" s="620"/>
      <c r="E137" s="620"/>
      <c r="F137" s="620"/>
      <c r="G137" s="620"/>
      <c r="H137" s="620"/>
      <c r="I137" s="620"/>
      <c r="J137" s="620"/>
      <c r="K137" s="620"/>
      <c r="L137" s="620"/>
      <c r="M137" s="620"/>
      <c r="N137" s="620"/>
      <c r="O137" s="620"/>
      <c r="P137" s="620"/>
    </row>
    <row r="138" spans="1:16">
      <c r="A138" s="621" t="s">
        <v>1911</v>
      </c>
      <c r="B138" s="622">
        <f t="shared" si="2"/>
        <v>137</v>
      </c>
      <c r="C138" s="620"/>
      <c r="D138" s="620"/>
      <c r="E138" s="620"/>
      <c r="F138" s="620"/>
      <c r="G138" s="620"/>
      <c r="H138" s="620"/>
      <c r="I138" s="620"/>
      <c r="J138" s="620"/>
      <c r="K138" s="620"/>
      <c r="L138" s="620"/>
      <c r="M138" s="620"/>
      <c r="N138" s="620"/>
      <c r="O138" s="620"/>
      <c r="P138" s="620"/>
    </row>
    <row r="139" spans="1:16">
      <c r="A139" s="621" t="s">
        <v>1912</v>
      </c>
      <c r="B139" s="622">
        <f t="shared" si="2"/>
        <v>138</v>
      </c>
      <c r="C139" s="620"/>
      <c r="D139" s="620"/>
      <c r="E139" s="620"/>
      <c r="F139" s="620"/>
      <c r="G139" s="620"/>
      <c r="H139" s="620"/>
      <c r="I139" s="620"/>
      <c r="J139" s="620"/>
      <c r="K139" s="620"/>
      <c r="L139" s="620"/>
      <c r="M139" s="620"/>
      <c r="N139" s="620"/>
      <c r="O139" s="620"/>
      <c r="P139" s="620"/>
    </row>
    <row r="140" spans="1:16">
      <c r="A140" s="621" t="s">
        <v>1913</v>
      </c>
      <c r="B140" s="622">
        <f t="shared" si="2"/>
        <v>139</v>
      </c>
      <c r="C140" s="620"/>
      <c r="D140" s="620"/>
      <c r="E140" s="620"/>
      <c r="F140" s="620"/>
      <c r="G140" s="620"/>
      <c r="H140" s="620"/>
      <c r="I140" s="620"/>
      <c r="J140" s="620"/>
      <c r="K140" s="620"/>
      <c r="L140" s="620"/>
      <c r="M140" s="620"/>
      <c r="N140" s="620"/>
      <c r="O140" s="620"/>
      <c r="P140" s="620"/>
    </row>
    <row r="141" spans="1:16">
      <c r="A141" s="621" t="s">
        <v>1914</v>
      </c>
      <c r="B141" s="622">
        <f t="shared" si="2"/>
        <v>140</v>
      </c>
      <c r="C141" s="620"/>
      <c r="D141" s="620"/>
      <c r="E141" s="620"/>
      <c r="F141" s="620"/>
      <c r="G141" s="620"/>
      <c r="H141" s="620"/>
      <c r="I141" s="620"/>
      <c r="J141" s="620"/>
      <c r="K141" s="620"/>
      <c r="L141" s="620"/>
      <c r="M141" s="620"/>
      <c r="N141" s="620"/>
      <c r="O141" s="620"/>
      <c r="P141" s="620"/>
    </row>
    <row r="142" spans="1:16">
      <c r="A142" s="621" t="s">
        <v>1915</v>
      </c>
      <c r="B142" s="622">
        <f t="shared" si="2"/>
        <v>141</v>
      </c>
      <c r="C142" s="620"/>
      <c r="D142" s="620"/>
      <c r="E142" s="620"/>
      <c r="F142" s="620"/>
      <c r="G142" s="620"/>
      <c r="H142" s="620"/>
      <c r="I142" s="620"/>
      <c r="J142" s="620"/>
      <c r="K142" s="620"/>
      <c r="L142" s="620"/>
      <c r="M142" s="620"/>
      <c r="N142" s="620"/>
      <c r="O142" s="620"/>
      <c r="P142" s="620"/>
    </row>
    <row r="143" spans="1:16">
      <c r="A143" s="621" t="s">
        <v>1987</v>
      </c>
      <c r="B143" s="622">
        <f t="shared" si="2"/>
        <v>142</v>
      </c>
      <c r="C143" s="620"/>
      <c r="D143" s="620"/>
      <c r="E143" s="620"/>
      <c r="F143" s="620"/>
      <c r="G143" s="620"/>
      <c r="H143" s="620"/>
      <c r="I143" s="620"/>
      <c r="J143" s="620"/>
      <c r="K143" s="620"/>
      <c r="L143" s="620"/>
      <c r="M143" s="620"/>
      <c r="N143" s="620"/>
      <c r="O143" s="620"/>
      <c r="P143" s="620"/>
    </row>
    <row r="144" spans="1:16">
      <c r="A144" s="621" t="s">
        <v>1916</v>
      </c>
      <c r="B144" s="622">
        <f t="shared" si="2"/>
        <v>143</v>
      </c>
      <c r="C144" s="620"/>
      <c r="D144" s="620"/>
      <c r="E144" s="620"/>
      <c r="F144" s="620"/>
      <c r="G144" s="620"/>
      <c r="H144" s="620"/>
      <c r="I144" s="620"/>
      <c r="J144" s="620"/>
      <c r="K144" s="620"/>
      <c r="L144" s="620"/>
      <c r="M144" s="620"/>
      <c r="N144" s="620"/>
      <c r="O144" s="620"/>
      <c r="P144" s="620"/>
    </row>
    <row r="145" spans="1:16">
      <c r="A145" s="621" t="s">
        <v>1917</v>
      </c>
      <c r="B145" s="622">
        <f t="shared" si="2"/>
        <v>144</v>
      </c>
      <c r="C145" s="620"/>
      <c r="D145" s="620"/>
      <c r="E145" s="620"/>
      <c r="F145" s="620"/>
      <c r="G145" s="620"/>
      <c r="H145" s="620"/>
      <c r="I145" s="620"/>
      <c r="J145" s="620"/>
      <c r="K145" s="620"/>
      <c r="L145" s="620"/>
      <c r="M145" s="620"/>
      <c r="N145" s="620"/>
      <c r="O145" s="620"/>
      <c r="P145" s="620"/>
    </row>
    <row r="146" spans="1:16">
      <c r="A146" s="621" t="s">
        <v>1918</v>
      </c>
      <c r="B146" s="622">
        <f t="shared" si="2"/>
        <v>145</v>
      </c>
      <c r="C146" s="620"/>
      <c r="D146" s="620"/>
      <c r="E146" s="620"/>
      <c r="F146" s="620"/>
      <c r="G146" s="620"/>
      <c r="H146" s="620"/>
      <c r="I146" s="620"/>
      <c r="J146" s="620"/>
      <c r="K146" s="620"/>
      <c r="L146" s="620"/>
      <c r="M146" s="620"/>
      <c r="N146" s="620"/>
      <c r="O146" s="620"/>
      <c r="P146" s="620"/>
    </row>
    <row r="147" spans="1:16">
      <c r="A147" s="621" t="s">
        <v>1919</v>
      </c>
      <c r="B147" s="622">
        <f t="shared" si="2"/>
        <v>146</v>
      </c>
      <c r="C147" s="620"/>
      <c r="D147" s="620"/>
      <c r="E147" s="620"/>
      <c r="F147" s="620"/>
      <c r="G147" s="620"/>
      <c r="H147" s="620"/>
      <c r="I147" s="620"/>
      <c r="J147" s="620"/>
      <c r="K147" s="620"/>
      <c r="L147" s="620"/>
      <c r="M147" s="620"/>
      <c r="N147" s="620"/>
      <c r="O147" s="620"/>
      <c r="P147" s="620"/>
    </row>
    <row r="148" spans="1:16">
      <c r="A148" s="621" t="s">
        <v>1920</v>
      </c>
      <c r="B148" s="622">
        <f t="shared" si="2"/>
        <v>147</v>
      </c>
      <c r="C148" s="620"/>
      <c r="D148" s="620"/>
      <c r="E148" s="620"/>
      <c r="F148" s="620"/>
      <c r="G148" s="620"/>
      <c r="H148" s="620"/>
      <c r="I148" s="620"/>
      <c r="J148" s="620"/>
      <c r="K148" s="620"/>
      <c r="L148" s="620"/>
      <c r="M148" s="620"/>
      <c r="N148" s="620"/>
      <c r="O148" s="620"/>
      <c r="P148" s="620"/>
    </row>
    <row r="149" spans="1:16">
      <c r="A149" s="621" t="s">
        <v>1921</v>
      </c>
      <c r="B149" s="622">
        <f t="shared" si="2"/>
        <v>148</v>
      </c>
      <c r="C149" s="620"/>
      <c r="D149" s="620"/>
      <c r="E149" s="620"/>
      <c r="F149" s="620"/>
      <c r="G149" s="620"/>
      <c r="H149" s="620"/>
      <c r="I149" s="620"/>
      <c r="J149" s="620"/>
      <c r="K149" s="620"/>
      <c r="L149" s="620"/>
      <c r="M149" s="620"/>
      <c r="N149" s="620"/>
      <c r="O149" s="620"/>
      <c r="P149" s="620"/>
    </row>
    <row r="150" spans="1:16">
      <c r="A150" s="621" t="s">
        <v>1988</v>
      </c>
      <c r="B150" s="622">
        <f t="shared" si="2"/>
        <v>149</v>
      </c>
      <c r="C150" s="620"/>
      <c r="D150" s="620"/>
      <c r="E150" s="620"/>
      <c r="F150" s="620"/>
      <c r="G150" s="620"/>
      <c r="H150" s="620"/>
      <c r="I150" s="620"/>
      <c r="J150" s="620"/>
      <c r="K150" s="620"/>
      <c r="L150" s="620"/>
      <c r="M150" s="620"/>
      <c r="N150" s="620"/>
      <c r="O150" s="620"/>
      <c r="P150" s="620"/>
    </row>
    <row r="151" spans="1:16">
      <c r="A151" s="621" t="s">
        <v>1922</v>
      </c>
      <c r="B151" s="622">
        <f t="shared" si="2"/>
        <v>150</v>
      </c>
      <c r="C151" s="620"/>
      <c r="D151" s="620"/>
      <c r="E151" s="620"/>
      <c r="F151" s="620"/>
      <c r="G151" s="620"/>
      <c r="H151" s="620"/>
      <c r="I151" s="620"/>
      <c r="J151" s="620"/>
      <c r="K151" s="620"/>
      <c r="L151" s="620"/>
      <c r="M151" s="620"/>
      <c r="N151" s="620"/>
      <c r="O151" s="620"/>
      <c r="P151" s="620"/>
    </row>
    <row r="152" spans="1:16">
      <c r="A152" s="621" t="s">
        <v>1923</v>
      </c>
      <c r="B152" s="622">
        <f t="shared" si="2"/>
        <v>151</v>
      </c>
      <c r="C152" s="620"/>
      <c r="D152" s="620"/>
      <c r="E152" s="620"/>
      <c r="F152" s="620"/>
      <c r="G152" s="620"/>
      <c r="H152" s="620"/>
      <c r="I152" s="620"/>
      <c r="J152" s="620"/>
      <c r="K152" s="620"/>
      <c r="L152" s="620"/>
      <c r="M152" s="620"/>
      <c r="N152" s="620"/>
      <c r="O152" s="620"/>
      <c r="P152" s="620"/>
    </row>
    <row r="153" spans="1:16">
      <c r="A153" s="621" t="s">
        <v>1924</v>
      </c>
      <c r="B153" s="622">
        <f t="shared" si="2"/>
        <v>152</v>
      </c>
      <c r="C153" s="620"/>
      <c r="D153" s="620"/>
      <c r="E153" s="620"/>
      <c r="F153" s="620"/>
      <c r="G153" s="620"/>
      <c r="H153" s="620"/>
      <c r="I153" s="620"/>
      <c r="J153" s="620"/>
      <c r="K153" s="620"/>
      <c r="L153" s="620"/>
      <c r="M153" s="620"/>
      <c r="N153" s="620"/>
      <c r="O153" s="620"/>
      <c r="P153" s="620"/>
    </row>
    <row r="154" spans="1:16">
      <c r="A154" s="621" t="s">
        <v>1990</v>
      </c>
      <c r="B154" s="622">
        <f t="shared" si="2"/>
        <v>153</v>
      </c>
      <c r="C154" s="620"/>
      <c r="D154" s="620"/>
      <c r="E154" s="620"/>
      <c r="F154" s="620"/>
      <c r="G154" s="620"/>
      <c r="H154" s="620"/>
      <c r="I154" s="620"/>
      <c r="J154" s="620"/>
      <c r="K154" s="620"/>
      <c r="L154" s="620"/>
      <c r="M154" s="620"/>
      <c r="N154" s="620"/>
      <c r="O154" s="620"/>
      <c r="P154" s="620"/>
    </row>
    <row r="155" spans="1:16">
      <c r="A155" s="621" t="s">
        <v>1925</v>
      </c>
      <c r="B155" s="622">
        <f t="shared" si="2"/>
        <v>154</v>
      </c>
      <c r="C155" s="620"/>
      <c r="D155" s="620"/>
      <c r="E155" s="620"/>
      <c r="F155" s="620"/>
      <c r="G155" s="620"/>
      <c r="H155" s="620"/>
      <c r="I155" s="620"/>
      <c r="J155" s="620"/>
      <c r="K155" s="620"/>
      <c r="L155" s="620"/>
      <c r="M155" s="620"/>
      <c r="N155" s="620"/>
      <c r="O155" s="620"/>
      <c r="P155" s="620"/>
    </row>
    <row r="156" spans="1:16">
      <c r="A156" s="621" t="s">
        <v>1926</v>
      </c>
      <c r="B156" s="622">
        <f t="shared" si="2"/>
        <v>155</v>
      </c>
      <c r="C156" s="620"/>
      <c r="D156" s="620"/>
      <c r="E156" s="620"/>
      <c r="F156" s="620"/>
      <c r="G156" s="620"/>
      <c r="H156" s="620"/>
      <c r="I156" s="620"/>
      <c r="J156" s="620"/>
      <c r="K156" s="620"/>
      <c r="L156" s="620"/>
      <c r="M156" s="620"/>
      <c r="N156" s="620"/>
      <c r="O156" s="620"/>
      <c r="P156" s="620"/>
    </row>
    <row r="157" spans="1:16">
      <c r="A157" s="621" t="s">
        <v>1927</v>
      </c>
      <c r="B157" s="622">
        <f t="shared" si="2"/>
        <v>156</v>
      </c>
      <c r="C157" s="620"/>
      <c r="D157" s="620"/>
      <c r="E157" s="620"/>
      <c r="F157" s="620"/>
      <c r="G157" s="620"/>
      <c r="H157" s="620"/>
      <c r="I157" s="620"/>
      <c r="J157" s="620"/>
      <c r="K157" s="620"/>
      <c r="L157" s="620"/>
      <c r="M157" s="620"/>
      <c r="N157" s="620"/>
      <c r="O157" s="620"/>
      <c r="P157" s="620"/>
    </row>
    <row r="158" spans="1:16">
      <c r="A158" s="621" t="s">
        <v>1928</v>
      </c>
      <c r="B158" s="622">
        <f t="shared" si="2"/>
        <v>157</v>
      </c>
      <c r="C158" s="620"/>
      <c r="D158" s="620"/>
      <c r="E158" s="620"/>
      <c r="F158" s="620"/>
      <c r="G158" s="620"/>
      <c r="H158" s="620"/>
      <c r="I158" s="620"/>
      <c r="J158" s="620"/>
      <c r="K158" s="620"/>
      <c r="L158" s="620"/>
      <c r="M158" s="620"/>
      <c r="N158" s="620"/>
      <c r="O158" s="620"/>
      <c r="P158" s="620"/>
    </row>
    <row r="159" spans="1:16">
      <c r="A159" s="621" t="s">
        <v>1929</v>
      </c>
      <c r="B159" s="622">
        <f t="shared" si="2"/>
        <v>158</v>
      </c>
      <c r="C159" s="620"/>
      <c r="D159" s="620"/>
      <c r="E159" s="620"/>
      <c r="F159" s="620"/>
      <c r="G159" s="620"/>
      <c r="H159" s="620"/>
      <c r="I159" s="620"/>
      <c r="J159" s="620"/>
      <c r="K159" s="620"/>
      <c r="L159" s="620"/>
      <c r="M159" s="620"/>
      <c r="N159" s="620"/>
      <c r="O159" s="620"/>
      <c r="P159" s="620"/>
    </row>
    <row r="160" spans="1:16">
      <c r="A160" s="621" t="s">
        <v>1930</v>
      </c>
      <c r="B160" s="622">
        <f t="shared" si="2"/>
        <v>159</v>
      </c>
      <c r="C160" s="620"/>
      <c r="D160" s="620"/>
      <c r="E160" s="620"/>
      <c r="F160" s="620"/>
      <c r="G160" s="620"/>
      <c r="H160" s="620"/>
      <c r="I160" s="620"/>
      <c r="J160" s="620"/>
      <c r="K160" s="620"/>
      <c r="L160" s="620"/>
      <c r="M160" s="620"/>
      <c r="N160" s="620"/>
      <c r="O160" s="620"/>
      <c r="P160" s="620"/>
    </row>
    <row r="161" spans="1:16">
      <c r="A161" s="621" t="s">
        <v>1931</v>
      </c>
      <c r="B161" s="622">
        <f t="shared" si="2"/>
        <v>160</v>
      </c>
      <c r="C161" s="620"/>
      <c r="D161" s="620"/>
      <c r="E161" s="620"/>
      <c r="F161" s="620"/>
      <c r="G161" s="620"/>
      <c r="H161" s="620"/>
      <c r="I161" s="620"/>
      <c r="J161" s="620"/>
      <c r="K161" s="620"/>
      <c r="L161" s="620"/>
      <c r="M161" s="620"/>
      <c r="N161" s="620"/>
      <c r="O161" s="620"/>
      <c r="P161" s="620"/>
    </row>
    <row r="162" spans="1:16">
      <c r="A162" s="621" t="s">
        <v>1932</v>
      </c>
      <c r="B162" s="622">
        <f t="shared" si="2"/>
        <v>161</v>
      </c>
      <c r="C162" s="620"/>
      <c r="D162" s="620"/>
      <c r="E162" s="620"/>
      <c r="F162" s="620"/>
      <c r="G162" s="620"/>
      <c r="H162" s="620"/>
      <c r="I162" s="620"/>
      <c r="J162" s="620"/>
      <c r="K162" s="620"/>
      <c r="L162" s="620"/>
      <c r="M162" s="620"/>
      <c r="N162" s="620"/>
      <c r="O162" s="620"/>
      <c r="P162" s="620"/>
    </row>
    <row r="163" spans="1:16">
      <c r="A163" s="621" t="s">
        <v>1933</v>
      </c>
      <c r="B163" s="622">
        <f t="shared" si="2"/>
        <v>162</v>
      </c>
      <c r="C163" s="620"/>
      <c r="D163" s="620"/>
      <c r="E163" s="620"/>
      <c r="F163" s="620"/>
      <c r="G163" s="620"/>
      <c r="H163" s="620"/>
      <c r="I163" s="620"/>
      <c r="J163" s="620"/>
      <c r="K163" s="620"/>
      <c r="L163" s="620"/>
      <c r="M163" s="620"/>
      <c r="N163" s="620"/>
      <c r="O163" s="620"/>
      <c r="P163" s="620"/>
    </row>
    <row r="164" spans="1:16">
      <c r="A164" s="621" t="s">
        <v>1934</v>
      </c>
      <c r="B164" s="622">
        <f t="shared" si="2"/>
        <v>163</v>
      </c>
      <c r="C164" s="620"/>
      <c r="D164" s="620"/>
      <c r="E164" s="620"/>
      <c r="F164" s="620"/>
      <c r="G164" s="620"/>
      <c r="H164" s="620"/>
      <c r="I164" s="620"/>
      <c r="J164" s="620"/>
      <c r="K164" s="620"/>
      <c r="L164" s="620"/>
      <c r="M164" s="620"/>
      <c r="N164" s="620"/>
      <c r="O164" s="620"/>
      <c r="P164" s="620"/>
    </row>
    <row r="165" spans="1:16">
      <c r="A165" s="621" t="s">
        <v>1935</v>
      </c>
      <c r="B165" s="622">
        <f t="shared" si="2"/>
        <v>164</v>
      </c>
      <c r="C165" s="620"/>
      <c r="D165" s="620"/>
      <c r="E165" s="620"/>
      <c r="F165" s="620"/>
      <c r="G165" s="620"/>
      <c r="H165" s="620"/>
      <c r="I165" s="620"/>
      <c r="J165" s="620"/>
      <c r="K165" s="620"/>
      <c r="L165" s="620"/>
      <c r="M165" s="620"/>
      <c r="N165" s="620"/>
      <c r="O165" s="620"/>
      <c r="P165" s="620"/>
    </row>
    <row r="166" spans="1:16">
      <c r="A166" s="621" t="s">
        <v>1936</v>
      </c>
      <c r="B166" s="622">
        <f t="shared" si="2"/>
        <v>165</v>
      </c>
      <c r="C166" s="620"/>
      <c r="D166" s="620"/>
      <c r="E166" s="620"/>
      <c r="F166" s="620"/>
      <c r="G166" s="620"/>
      <c r="H166" s="620"/>
      <c r="I166" s="620"/>
      <c r="J166" s="620"/>
      <c r="K166" s="620"/>
      <c r="L166" s="620"/>
      <c r="M166" s="620"/>
      <c r="N166" s="620"/>
      <c r="O166" s="620"/>
      <c r="P166" s="620"/>
    </row>
    <row r="167" spans="1:16">
      <c r="A167" s="621" t="s">
        <v>1937</v>
      </c>
      <c r="B167" s="622">
        <f t="shared" si="2"/>
        <v>166</v>
      </c>
      <c r="C167" s="620"/>
      <c r="D167" s="620"/>
      <c r="E167" s="620"/>
      <c r="F167" s="620"/>
      <c r="G167" s="620"/>
      <c r="H167" s="620"/>
      <c r="I167" s="620"/>
      <c r="J167" s="620"/>
      <c r="K167" s="620"/>
      <c r="L167" s="620"/>
      <c r="M167" s="620"/>
      <c r="N167" s="620"/>
      <c r="O167" s="620"/>
      <c r="P167" s="620"/>
    </row>
    <row r="168" spans="1:16">
      <c r="A168" s="621" t="s">
        <v>1938</v>
      </c>
      <c r="B168" s="622">
        <f t="shared" si="2"/>
        <v>167</v>
      </c>
      <c r="C168" s="620"/>
      <c r="D168" s="620"/>
      <c r="E168" s="620"/>
      <c r="F168" s="620"/>
      <c r="G168" s="620"/>
      <c r="H168" s="620"/>
      <c r="I168" s="620"/>
      <c r="J168" s="620"/>
      <c r="K168" s="620"/>
      <c r="L168" s="620"/>
      <c r="M168" s="620"/>
      <c r="N168" s="620"/>
      <c r="O168" s="620"/>
      <c r="P168" s="620"/>
    </row>
    <row r="169" spans="1:16">
      <c r="A169" s="621" t="s">
        <v>1939</v>
      </c>
      <c r="B169" s="622">
        <f t="shared" si="2"/>
        <v>168</v>
      </c>
      <c r="C169" s="620"/>
      <c r="D169" s="620"/>
      <c r="E169" s="620"/>
      <c r="F169" s="620"/>
      <c r="G169" s="620"/>
      <c r="H169" s="620"/>
      <c r="I169" s="620"/>
      <c r="J169" s="620"/>
      <c r="K169" s="620"/>
      <c r="L169" s="620"/>
      <c r="M169" s="620"/>
      <c r="N169" s="620"/>
      <c r="O169" s="620"/>
      <c r="P169" s="620"/>
    </row>
    <row r="170" spans="1:16">
      <c r="A170" s="621" t="s">
        <v>1991</v>
      </c>
      <c r="B170" s="622">
        <f t="shared" si="2"/>
        <v>169</v>
      </c>
      <c r="C170" s="620"/>
      <c r="D170" s="620"/>
      <c r="E170" s="620"/>
      <c r="F170" s="620"/>
      <c r="G170" s="620"/>
      <c r="H170" s="620"/>
      <c r="I170" s="620"/>
      <c r="J170" s="620"/>
      <c r="K170" s="620"/>
      <c r="L170" s="620"/>
      <c r="M170" s="620"/>
      <c r="N170" s="620"/>
      <c r="O170" s="620"/>
      <c r="P170" s="620"/>
    </row>
    <row r="171" spans="1:16">
      <c r="A171" s="621" t="s">
        <v>1940</v>
      </c>
      <c r="B171" s="622">
        <f t="shared" si="2"/>
        <v>170</v>
      </c>
      <c r="C171" s="620"/>
      <c r="D171" s="620"/>
      <c r="E171" s="620"/>
      <c r="F171" s="620"/>
      <c r="G171" s="620"/>
      <c r="H171" s="620"/>
      <c r="I171" s="620"/>
      <c r="J171" s="620"/>
      <c r="K171" s="620"/>
      <c r="L171" s="620"/>
      <c r="M171" s="620"/>
      <c r="N171" s="620"/>
      <c r="O171" s="620"/>
      <c r="P171" s="620"/>
    </row>
    <row r="172" spans="1:16">
      <c r="A172" s="621" t="s">
        <v>1986</v>
      </c>
      <c r="B172" s="622">
        <f t="shared" si="2"/>
        <v>171</v>
      </c>
      <c r="C172" s="620"/>
      <c r="D172" s="620"/>
      <c r="E172" s="620"/>
      <c r="F172" s="620"/>
      <c r="G172" s="620"/>
      <c r="H172" s="620"/>
      <c r="I172" s="620"/>
      <c r="J172" s="620"/>
      <c r="K172" s="620"/>
      <c r="L172" s="620"/>
      <c r="M172" s="620"/>
      <c r="N172" s="620"/>
      <c r="O172" s="620"/>
      <c r="P172" s="620"/>
    </row>
    <row r="173" spans="1:16">
      <c r="A173" s="621" t="s">
        <v>1941</v>
      </c>
      <c r="B173" s="622">
        <f t="shared" si="2"/>
        <v>172</v>
      </c>
      <c r="C173" s="620"/>
      <c r="D173" s="620"/>
      <c r="E173" s="620"/>
      <c r="F173" s="620"/>
      <c r="G173" s="620"/>
      <c r="H173" s="620"/>
      <c r="I173" s="620"/>
      <c r="J173" s="620"/>
      <c r="K173" s="620"/>
      <c r="L173" s="620"/>
      <c r="M173" s="620"/>
      <c r="N173" s="620"/>
      <c r="O173" s="620"/>
      <c r="P173" s="620"/>
    </row>
    <row r="174" spans="1:16">
      <c r="A174" s="621" t="s">
        <v>1942</v>
      </c>
      <c r="B174" s="622">
        <f t="shared" si="2"/>
        <v>173</v>
      </c>
      <c r="C174" s="620"/>
      <c r="D174" s="620"/>
      <c r="E174" s="620"/>
      <c r="F174" s="620"/>
      <c r="G174" s="620"/>
      <c r="H174" s="620"/>
      <c r="I174" s="620"/>
      <c r="J174" s="620"/>
      <c r="K174" s="620"/>
      <c r="L174" s="620"/>
      <c r="M174" s="620"/>
      <c r="N174" s="620"/>
      <c r="O174" s="620"/>
      <c r="P174" s="620"/>
    </row>
    <row r="175" spans="1:16">
      <c r="A175" s="621" t="s">
        <v>1943</v>
      </c>
      <c r="B175" s="622">
        <f t="shared" si="2"/>
        <v>174</v>
      </c>
      <c r="C175" s="620"/>
      <c r="D175" s="620"/>
      <c r="E175" s="620"/>
      <c r="F175" s="620"/>
      <c r="G175" s="620"/>
      <c r="H175" s="620"/>
      <c r="I175" s="620"/>
      <c r="J175" s="620"/>
      <c r="K175" s="620"/>
      <c r="L175" s="620"/>
      <c r="M175" s="620"/>
      <c r="N175" s="620"/>
      <c r="O175" s="620"/>
      <c r="P175" s="620"/>
    </row>
    <row r="176" spans="1:16">
      <c r="A176" s="621" t="s">
        <v>1944</v>
      </c>
      <c r="B176" s="622">
        <f t="shared" si="2"/>
        <v>175</v>
      </c>
      <c r="C176" s="620"/>
      <c r="D176" s="620"/>
      <c r="E176" s="620"/>
      <c r="F176" s="620"/>
      <c r="G176" s="620"/>
      <c r="H176" s="620"/>
      <c r="I176" s="620"/>
      <c r="J176" s="620"/>
      <c r="K176" s="620"/>
      <c r="L176" s="620"/>
      <c r="M176" s="620"/>
      <c r="N176" s="620"/>
      <c r="O176" s="620"/>
      <c r="P176" s="620"/>
    </row>
    <row r="177" spans="1:16">
      <c r="A177" s="621" t="s">
        <v>1945</v>
      </c>
      <c r="B177" s="622">
        <f t="shared" si="2"/>
        <v>176</v>
      </c>
      <c r="C177" s="620"/>
      <c r="D177" s="620"/>
      <c r="E177" s="620"/>
      <c r="F177" s="620"/>
      <c r="G177" s="620"/>
      <c r="H177" s="620"/>
      <c r="I177" s="620"/>
      <c r="J177" s="620"/>
      <c r="K177" s="620"/>
      <c r="L177" s="620"/>
      <c r="M177" s="620"/>
      <c r="N177" s="620"/>
      <c r="O177" s="620"/>
      <c r="P177" s="620"/>
    </row>
    <row r="178" spans="1:16">
      <c r="A178" s="621" t="s">
        <v>1946</v>
      </c>
      <c r="B178" s="622">
        <f t="shared" si="2"/>
        <v>177</v>
      </c>
      <c r="C178" s="620"/>
      <c r="D178" s="620"/>
      <c r="E178" s="620"/>
      <c r="F178" s="620"/>
      <c r="G178" s="620"/>
      <c r="H178" s="620"/>
      <c r="I178" s="620"/>
      <c r="J178" s="620"/>
      <c r="K178" s="620"/>
      <c r="L178" s="620"/>
      <c r="M178" s="620"/>
      <c r="N178" s="620"/>
      <c r="O178" s="620"/>
      <c r="P178" s="620"/>
    </row>
    <row r="179" spans="1:16">
      <c r="A179" s="621" t="s">
        <v>1947</v>
      </c>
      <c r="B179" s="622">
        <f t="shared" si="2"/>
        <v>178</v>
      </c>
      <c r="C179" s="620"/>
      <c r="D179" s="620"/>
      <c r="E179" s="620"/>
      <c r="F179" s="620"/>
      <c r="G179" s="620"/>
      <c r="H179" s="620"/>
      <c r="I179" s="620"/>
      <c r="J179" s="620"/>
      <c r="K179" s="620"/>
      <c r="L179" s="620"/>
      <c r="M179" s="620"/>
      <c r="N179" s="620"/>
      <c r="O179" s="620"/>
      <c r="P179" s="620"/>
    </row>
    <row r="180" spans="1:16">
      <c r="A180" s="621" t="s">
        <v>1948</v>
      </c>
      <c r="B180" s="622">
        <f t="shared" si="2"/>
        <v>179</v>
      </c>
      <c r="C180" s="620"/>
      <c r="D180" s="620"/>
      <c r="E180" s="620"/>
      <c r="F180" s="620"/>
      <c r="G180" s="620"/>
      <c r="H180" s="620"/>
      <c r="I180" s="620"/>
      <c r="J180" s="620"/>
      <c r="K180" s="620"/>
      <c r="L180" s="620"/>
      <c r="M180" s="620"/>
      <c r="N180" s="620"/>
      <c r="O180" s="620"/>
      <c r="P180" s="620"/>
    </row>
    <row r="181" spans="1:16">
      <c r="A181" s="621" t="s">
        <v>1949</v>
      </c>
      <c r="B181" s="622">
        <f t="shared" si="2"/>
        <v>180</v>
      </c>
      <c r="C181" s="620"/>
      <c r="D181" s="620"/>
      <c r="E181" s="620"/>
      <c r="F181" s="620"/>
      <c r="G181" s="620"/>
      <c r="H181" s="620"/>
      <c r="I181" s="620"/>
      <c r="J181" s="620"/>
      <c r="K181" s="620"/>
      <c r="L181" s="620"/>
      <c r="M181" s="620"/>
      <c r="N181" s="620"/>
      <c r="O181" s="620"/>
      <c r="P181" s="620"/>
    </row>
    <row r="182" spans="1:16">
      <c r="A182" s="621" t="s">
        <v>1950</v>
      </c>
      <c r="B182" s="622">
        <f t="shared" si="2"/>
        <v>181</v>
      </c>
      <c r="C182" s="620"/>
      <c r="D182" s="620"/>
      <c r="E182" s="620"/>
      <c r="F182" s="620"/>
      <c r="G182" s="620"/>
      <c r="H182" s="620"/>
      <c r="I182" s="620"/>
      <c r="J182" s="620"/>
      <c r="K182" s="620"/>
      <c r="L182" s="620"/>
      <c r="M182" s="620"/>
      <c r="N182" s="620"/>
      <c r="O182" s="620"/>
      <c r="P182" s="620"/>
    </row>
    <row r="183" spans="1:16">
      <c r="A183" s="621" t="s">
        <v>1951</v>
      </c>
      <c r="B183" s="622">
        <f t="shared" si="2"/>
        <v>182</v>
      </c>
      <c r="C183" s="620"/>
      <c r="D183" s="620"/>
      <c r="E183" s="620"/>
      <c r="F183" s="620"/>
      <c r="G183" s="620"/>
      <c r="H183" s="620"/>
      <c r="I183" s="620"/>
      <c r="J183" s="620"/>
      <c r="K183" s="620"/>
      <c r="L183" s="620"/>
      <c r="M183" s="620"/>
      <c r="N183" s="620"/>
      <c r="O183" s="620"/>
      <c r="P183" s="620"/>
    </row>
    <row r="184" spans="1:16">
      <c r="A184" s="621" t="s">
        <v>1952</v>
      </c>
      <c r="B184" s="622">
        <f t="shared" si="2"/>
        <v>183</v>
      </c>
      <c r="C184" s="620"/>
      <c r="D184" s="620"/>
      <c r="E184" s="620"/>
      <c r="F184" s="620"/>
      <c r="G184" s="620"/>
      <c r="H184" s="620"/>
      <c r="I184" s="620"/>
      <c r="J184" s="620"/>
      <c r="K184" s="620"/>
      <c r="L184" s="620"/>
      <c r="M184" s="620"/>
      <c r="N184" s="620"/>
      <c r="O184" s="620"/>
      <c r="P184" s="620"/>
    </row>
    <row r="185" spans="1:16">
      <c r="A185" s="621" t="s">
        <v>1953</v>
      </c>
      <c r="B185" s="622">
        <f t="shared" si="2"/>
        <v>184</v>
      </c>
      <c r="C185" s="620"/>
      <c r="D185" s="620"/>
      <c r="E185" s="620"/>
      <c r="F185" s="620"/>
      <c r="G185" s="620"/>
      <c r="H185" s="620"/>
      <c r="I185" s="620"/>
      <c r="J185" s="620"/>
      <c r="K185" s="620"/>
      <c r="L185" s="620"/>
      <c r="M185" s="620"/>
      <c r="N185" s="620"/>
      <c r="O185" s="620"/>
      <c r="P185" s="620"/>
    </row>
    <row r="186" spans="1:16">
      <c r="A186" s="621" t="s">
        <v>1954</v>
      </c>
      <c r="B186" s="622">
        <f t="shared" si="2"/>
        <v>185</v>
      </c>
      <c r="C186" s="620"/>
      <c r="D186" s="620"/>
      <c r="E186" s="620"/>
      <c r="F186" s="620"/>
      <c r="G186" s="620"/>
      <c r="H186" s="620"/>
      <c r="I186" s="620"/>
      <c r="J186" s="620"/>
      <c r="K186" s="620"/>
      <c r="L186" s="620"/>
      <c r="M186" s="620"/>
      <c r="N186" s="620"/>
      <c r="O186" s="620"/>
      <c r="P186" s="620"/>
    </row>
    <row r="187" spans="1:16">
      <c r="A187" s="621" t="s">
        <v>1955</v>
      </c>
      <c r="B187" s="622">
        <f t="shared" si="2"/>
        <v>186</v>
      </c>
      <c r="C187" s="620"/>
      <c r="D187" s="620"/>
      <c r="E187" s="620"/>
      <c r="F187" s="620"/>
      <c r="G187" s="620"/>
      <c r="H187" s="620"/>
      <c r="I187" s="620"/>
      <c r="J187" s="620"/>
      <c r="K187" s="620"/>
      <c r="L187" s="620"/>
      <c r="M187" s="620"/>
      <c r="N187" s="620"/>
      <c r="O187" s="620"/>
      <c r="P187" s="620"/>
    </row>
    <row r="188" spans="1:16">
      <c r="A188" s="621" t="s">
        <v>1956</v>
      </c>
      <c r="B188" s="622">
        <f t="shared" si="2"/>
        <v>187</v>
      </c>
      <c r="C188" s="620"/>
      <c r="D188" s="620"/>
      <c r="E188" s="620"/>
      <c r="F188" s="620"/>
      <c r="G188" s="620"/>
      <c r="H188" s="620"/>
      <c r="I188" s="620"/>
      <c r="J188" s="620"/>
      <c r="K188" s="620"/>
      <c r="L188" s="620"/>
      <c r="M188" s="620"/>
      <c r="N188" s="620"/>
      <c r="O188" s="620"/>
      <c r="P188" s="620"/>
    </row>
    <row r="189" spans="1:16">
      <c r="A189" s="621" t="s">
        <v>1957</v>
      </c>
      <c r="B189" s="622">
        <f t="shared" si="2"/>
        <v>188</v>
      </c>
      <c r="C189" s="620"/>
      <c r="D189" s="620"/>
      <c r="E189" s="620"/>
      <c r="F189" s="620"/>
      <c r="G189" s="620"/>
      <c r="H189" s="620"/>
      <c r="I189" s="620"/>
      <c r="J189" s="620"/>
      <c r="K189" s="620"/>
      <c r="L189" s="620"/>
      <c r="M189" s="620"/>
      <c r="N189" s="620"/>
      <c r="O189" s="620"/>
      <c r="P189" s="620"/>
    </row>
    <row r="190" spans="1:16">
      <c r="A190" s="621" t="s">
        <v>1958</v>
      </c>
      <c r="B190" s="622">
        <f t="shared" si="2"/>
        <v>189</v>
      </c>
      <c r="C190" s="620"/>
      <c r="D190" s="620"/>
      <c r="E190" s="620"/>
      <c r="F190" s="620"/>
      <c r="G190" s="620"/>
      <c r="H190" s="620"/>
      <c r="I190" s="620"/>
      <c r="J190" s="620"/>
      <c r="K190" s="620"/>
      <c r="L190" s="620"/>
      <c r="M190" s="620"/>
      <c r="N190" s="620"/>
      <c r="O190" s="620"/>
      <c r="P190" s="620"/>
    </row>
    <row r="191" spans="1:16">
      <c r="A191" s="621" t="s">
        <v>1959</v>
      </c>
      <c r="B191" s="622">
        <f t="shared" si="2"/>
        <v>190</v>
      </c>
      <c r="C191" s="620"/>
      <c r="D191" s="620"/>
      <c r="E191" s="620"/>
      <c r="F191" s="620"/>
      <c r="G191" s="620"/>
      <c r="H191" s="620"/>
      <c r="I191" s="620"/>
      <c r="J191" s="620"/>
      <c r="K191" s="620"/>
      <c r="L191" s="620"/>
      <c r="M191" s="620"/>
      <c r="N191" s="620"/>
      <c r="O191" s="620"/>
      <c r="P191" s="620"/>
    </row>
    <row r="192" spans="1:16">
      <c r="A192" s="621" t="s">
        <v>1960</v>
      </c>
      <c r="B192" s="622">
        <f t="shared" si="2"/>
        <v>191</v>
      </c>
      <c r="C192" s="620"/>
      <c r="D192" s="620"/>
      <c r="E192" s="620"/>
      <c r="F192" s="620"/>
      <c r="G192" s="620"/>
      <c r="H192" s="620"/>
      <c r="I192" s="620"/>
      <c r="J192" s="620"/>
      <c r="K192" s="620"/>
      <c r="L192" s="620"/>
      <c r="M192" s="620"/>
      <c r="N192" s="620"/>
      <c r="O192" s="620"/>
      <c r="P192" s="620"/>
    </row>
    <row r="193" spans="1:16">
      <c r="A193" s="621" t="s">
        <v>1961</v>
      </c>
      <c r="B193" s="622">
        <f t="shared" si="2"/>
        <v>192</v>
      </c>
      <c r="C193" s="620"/>
      <c r="D193" s="620"/>
      <c r="E193" s="620"/>
      <c r="F193" s="620"/>
      <c r="G193" s="620"/>
      <c r="H193" s="620"/>
      <c r="I193" s="620"/>
      <c r="J193" s="620"/>
      <c r="K193" s="620"/>
      <c r="L193" s="620"/>
      <c r="M193" s="620"/>
      <c r="N193" s="620"/>
      <c r="O193" s="620"/>
      <c r="P193" s="620"/>
    </row>
    <row r="194" spans="1:16">
      <c r="A194" s="621" t="s">
        <v>1962</v>
      </c>
      <c r="B194" s="622">
        <f t="shared" si="2"/>
        <v>193</v>
      </c>
      <c r="C194" s="620"/>
      <c r="D194" s="620"/>
      <c r="E194" s="620"/>
      <c r="F194" s="620"/>
      <c r="G194" s="620"/>
      <c r="H194" s="620"/>
      <c r="I194" s="620"/>
      <c r="J194" s="620"/>
      <c r="K194" s="620"/>
      <c r="L194" s="620"/>
      <c r="M194" s="620"/>
      <c r="N194" s="620"/>
      <c r="O194" s="620"/>
      <c r="P194" s="620"/>
    </row>
    <row r="195" spans="1:16">
      <c r="A195" s="621" t="s">
        <v>1963</v>
      </c>
      <c r="B195" s="622">
        <f t="shared" ref="B195:B218" si="3">IF(A195="","",IFERROR(B194+1,1))</f>
        <v>194</v>
      </c>
      <c r="C195" s="620"/>
      <c r="D195" s="620"/>
      <c r="E195" s="620"/>
      <c r="F195" s="620"/>
      <c r="G195" s="620"/>
      <c r="H195" s="620"/>
      <c r="I195" s="620"/>
      <c r="J195" s="620"/>
      <c r="K195" s="620"/>
      <c r="L195" s="620"/>
      <c r="M195" s="620"/>
      <c r="N195" s="620"/>
      <c r="O195" s="620"/>
      <c r="P195" s="620"/>
    </row>
    <row r="196" spans="1:16">
      <c r="A196" s="621" t="s">
        <v>1964</v>
      </c>
      <c r="B196" s="622">
        <f t="shared" si="3"/>
        <v>195</v>
      </c>
      <c r="C196" s="620"/>
      <c r="D196" s="620"/>
      <c r="E196" s="620"/>
      <c r="F196" s="620"/>
      <c r="G196" s="620"/>
      <c r="H196" s="620"/>
      <c r="I196" s="620"/>
      <c r="J196" s="620"/>
      <c r="K196" s="620"/>
      <c r="L196" s="620"/>
      <c r="M196" s="620"/>
      <c r="N196" s="620"/>
      <c r="O196" s="620"/>
      <c r="P196" s="620"/>
    </row>
    <row r="197" spans="1:16">
      <c r="A197" s="621" t="s">
        <v>1965</v>
      </c>
      <c r="B197" s="622">
        <f t="shared" si="3"/>
        <v>196</v>
      </c>
      <c r="C197" s="620"/>
      <c r="D197" s="620"/>
      <c r="E197" s="620"/>
      <c r="F197" s="620"/>
      <c r="G197" s="620"/>
      <c r="H197" s="620"/>
      <c r="I197" s="620"/>
      <c r="J197" s="620"/>
      <c r="K197" s="620"/>
      <c r="L197" s="620"/>
      <c r="M197" s="620"/>
      <c r="N197" s="620"/>
      <c r="O197" s="620"/>
      <c r="P197" s="620"/>
    </row>
    <row r="198" spans="1:16">
      <c r="A198" s="621" t="s">
        <v>1966</v>
      </c>
      <c r="B198" s="622">
        <f t="shared" si="3"/>
        <v>197</v>
      </c>
      <c r="C198" s="620"/>
      <c r="D198" s="620"/>
      <c r="E198" s="620"/>
      <c r="F198" s="620"/>
      <c r="G198" s="620"/>
      <c r="H198" s="620"/>
      <c r="I198" s="620"/>
      <c r="J198" s="620"/>
      <c r="K198" s="620"/>
      <c r="L198" s="620"/>
      <c r="M198" s="620"/>
      <c r="N198" s="620"/>
      <c r="O198" s="620"/>
      <c r="P198" s="620"/>
    </row>
    <row r="199" spans="1:16">
      <c r="A199" s="621" t="s">
        <v>1967</v>
      </c>
      <c r="B199" s="622">
        <f t="shared" si="3"/>
        <v>198</v>
      </c>
      <c r="C199" s="620"/>
      <c r="D199" s="620"/>
      <c r="E199" s="620"/>
      <c r="F199" s="620"/>
      <c r="G199" s="620"/>
      <c r="H199" s="620"/>
      <c r="I199" s="620"/>
      <c r="J199" s="620"/>
      <c r="K199" s="620"/>
      <c r="L199" s="620"/>
      <c r="M199" s="620"/>
      <c r="N199" s="620"/>
      <c r="O199" s="620"/>
      <c r="P199" s="620"/>
    </row>
    <row r="200" spans="1:16">
      <c r="A200" s="621" t="s">
        <v>1968</v>
      </c>
      <c r="B200" s="622">
        <f t="shared" si="3"/>
        <v>199</v>
      </c>
      <c r="C200" s="620"/>
      <c r="D200" s="620"/>
      <c r="E200" s="620"/>
      <c r="F200" s="620"/>
      <c r="G200" s="620"/>
      <c r="H200" s="620"/>
      <c r="I200" s="620"/>
      <c r="J200" s="620"/>
      <c r="K200" s="620"/>
      <c r="L200" s="620"/>
      <c r="M200" s="620"/>
      <c r="N200" s="620"/>
      <c r="O200" s="620"/>
      <c r="P200" s="620"/>
    </row>
    <row r="201" spans="1:16">
      <c r="A201" s="621" t="s">
        <v>1969</v>
      </c>
      <c r="B201" s="622">
        <f t="shared" si="3"/>
        <v>200</v>
      </c>
      <c r="C201" s="620"/>
      <c r="D201" s="620"/>
      <c r="E201" s="620"/>
      <c r="F201" s="620"/>
      <c r="G201" s="620"/>
      <c r="H201" s="620"/>
      <c r="I201" s="620"/>
      <c r="J201" s="620"/>
      <c r="K201" s="620"/>
      <c r="L201" s="620"/>
      <c r="M201" s="620"/>
      <c r="N201" s="620"/>
      <c r="O201" s="620"/>
      <c r="P201" s="620"/>
    </row>
    <row r="202" spans="1:16">
      <c r="A202" s="621" t="s">
        <v>1970</v>
      </c>
      <c r="B202" s="622">
        <f t="shared" si="3"/>
        <v>201</v>
      </c>
      <c r="C202" s="620"/>
      <c r="D202" s="620"/>
      <c r="E202" s="620"/>
      <c r="F202" s="620"/>
      <c r="G202" s="620"/>
      <c r="H202" s="620"/>
      <c r="I202" s="620"/>
      <c r="J202" s="620"/>
      <c r="K202" s="620"/>
      <c r="L202" s="620"/>
      <c r="M202" s="620"/>
      <c r="N202" s="620"/>
      <c r="O202" s="620"/>
      <c r="P202" s="620"/>
    </row>
    <row r="203" spans="1:16">
      <c r="A203" s="621" t="s">
        <v>1971</v>
      </c>
      <c r="B203" s="622">
        <f t="shared" si="3"/>
        <v>202</v>
      </c>
      <c r="C203" s="620"/>
      <c r="D203" s="620"/>
      <c r="E203" s="620"/>
      <c r="F203" s="620"/>
      <c r="G203" s="620"/>
      <c r="H203" s="620"/>
      <c r="I203" s="620"/>
      <c r="J203" s="620"/>
      <c r="K203" s="620"/>
      <c r="L203" s="620"/>
      <c r="M203" s="620"/>
      <c r="N203" s="620"/>
      <c r="O203" s="620"/>
      <c r="P203" s="620"/>
    </row>
    <row r="204" spans="1:16">
      <c r="A204" s="621" t="s">
        <v>1989</v>
      </c>
      <c r="B204" s="622">
        <f t="shared" si="3"/>
        <v>203</v>
      </c>
      <c r="C204" s="620"/>
      <c r="D204" s="620"/>
      <c r="E204" s="620"/>
      <c r="F204" s="620"/>
      <c r="G204" s="620"/>
      <c r="H204" s="620"/>
      <c r="I204" s="620"/>
      <c r="J204" s="620"/>
      <c r="K204" s="620"/>
      <c r="L204" s="620"/>
      <c r="M204" s="620"/>
      <c r="N204" s="620"/>
      <c r="O204" s="620"/>
      <c r="P204" s="620"/>
    </row>
    <row r="205" spans="1:16">
      <c r="A205" s="621" t="s">
        <v>1972</v>
      </c>
      <c r="B205" s="622">
        <f t="shared" si="3"/>
        <v>204</v>
      </c>
      <c r="C205" s="620"/>
      <c r="D205" s="620"/>
      <c r="E205" s="620"/>
      <c r="F205" s="620"/>
      <c r="G205" s="620"/>
      <c r="H205" s="620"/>
      <c r="I205" s="620"/>
      <c r="J205" s="620"/>
      <c r="K205" s="620"/>
      <c r="L205" s="620"/>
      <c r="M205" s="620"/>
      <c r="N205" s="620"/>
      <c r="O205" s="620"/>
      <c r="P205" s="620"/>
    </row>
    <row r="206" spans="1:16">
      <c r="A206" s="621" t="s">
        <v>1973</v>
      </c>
      <c r="B206" s="622">
        <f t="shared" si="3"/>
        <v>205</v>
      </c>
      <c r="C206" s="620"/>
      <c r="D206" s="620"/>
      <c r="E206" s="620"/>
      <c r="F206" s="620"/>
      <c r="G206" s="620"/>
      <c r="H206" s="620"/>
      <c r="I206" s="620"/>
      <c r="J206" s="620"/>
      <c r="K206" s="620"/>
      <c r="L206" s="620"/>
      <c r="M206" s="620"/>
      <c r="N206" s="620"/>
      <c r="O206" s="620"/>
      <c r="P206" s="620"/>
    </row>
    <row r="207" spans="1:16">
      <c r="A207" s="621" t="s">
        <v>1974</v>
      </c>
      <c r="B207" s="622">
        <f t="shared" si="3"/>
        <v>206</v>
      </c>
      <c r="C207" s="620"/>
      <c r="D207" s="620"/>
      <c r="E207" s="620"/>
      <c r="F207" s="620"/>
      <c r="G207" s="620"/>
      <c r="H207" s="620"/>
      <c r="I207" s="620"/>
      <c r="J207" s="620"/>
      <c r="K207" s="620"/>
      <c r="L207" s="620"/>
      <c r="M207" s="620"/>
      <c r="N207" s="620"/>
      <c r="O207" s="620"/>
      <c r="P207" s="620"/>
    </row>
    <row r="208" spans="1:16">
      <c r="A208" s="621" t="s">
        <v>1975</v>
      </c>
      <c r="B208" s="622">
        <f t="shared" si="3"/>
        <v>207</v>
      </c>
      <c r="C208" s="620"/>
      <c r="D208" s="620"/>
      <c r="E208" s="620"/>
      <c r="F208" s="620"/>
      <c r="G208" s="620"/>
      <c r="H208" s="620"/>
      <c r="I208" s="620"/>
      <c r="J208" s="620"/>
      <c r="K208" s="620"/>
      <c r="L208" s="620"/>
      <c r="M208" s="620"/>
      <c r="N208" s="620"/>
      <c r="O208" s="620"/>
      <c r="P208" s="620"/>
    </row>
    <row r="209" spans="1:16">
      <c r="A209" s="621" t="s">
        <v>1976</v>
      </c>
      <c r="B209" s="622">
        <f t="shared" si="3"/>
        <v>208</v>
      </c>
      <c r="C209" s="620"/>
      <c r="D209" s="620"/>
      <c r="E209" s="620"/>
      <c r="F209" s="620"/>
      <c r="G209" s="620"/>
      <c r="H209" s="620"/>
      <c r="I209" s="620"/>
      <c r="J209" s="620"/>
      <c r="K209" s="620"/>
      <c r="L209" s="620"/>
      <c r="M209" s="620"/>
      <c r="N209" s="620"/>
      <c r="O209" s="620"/>
      <c r="P209" s="620"/>
    </row>
    <row r="210" spans="1:16">
      <c r="A210" s="621" t="s">
        <v>1977</v>
      </c>
      <c r="B210" s="622">
        <f t="shared" si="3"/>
        <v>209</v>
      </c>
      <c r="C210" s="620"/>
      <c r="D210" s="620"/>
      <c r="E210" s="620"/>
      <c r="F210" s="620"/>
      <c r="G210" s="620"/>
      <c r="H210" s="620"/>
      <c r="I210" s="620"/>
      <c r="J210" s="620"/>
      <c r="K210" s="620"/>
      <c r="L210" s="620"/>
      <c r="M210" s="620"/>
      <c r="N210" s="620"/>
      <c r="O210" s="620"/>
      <c r="P210" s="620"/>
    </row>
    <row r="211" spans="1:16">
      <c r="A211" s="621" t="s">
        <v>1978</v>
      </c>
      <c r="B211" s="622">
        <f t="shared" si="3"/>
        <v>210</v>
      </c>
      <c r="C211" s="620"/>
      <c r="D211" s="620"/>
      <c r="E211" s="620"/>
      <c r="F211" s="620"/>
      <c r="G211" s="620"/>
      <c r="H211" s="620"/>
      <c r="I211" s="620"/>
      <c r="J211" s="620"/>
      <c r="K211" s="620"/>
      <c r="L211" s="620"/>
      <c r="M211" s="620"/>
      <c r="N211" s="620"/>
      <c r="O211" s="620"/>
      <c r="P211" s="620"/>
    </row>
    <row r="212" spans="1:16">
      <c r="A212" s="621" t="s">
        <v>1979</v>
      </c>
      <c r="B212" s="622">
        <f t="shared" si="3"/>
        <v>211</v>
      </c>
      <c r="C212" s="620"/>
      <c r="D212" s="620"/>
      <c r="E212" s="620"/>
      <c r="F212" s="620"/>
      <c r="G212" s="620"/>
      <c r="H212" s="620"/>
      <c r="I212" s="620"/>
      <c r="J212" s="620"/>
      <c r="K212" s="620"/>
      <c r="L212" s="620"/>
      <c r="M212" s="620"/>
      <c r="N212" s="620"/>
      <c r="O212" s="620"/>
      <c r="P212" s="620"/>
    </row>
    <row r="213" spans="1:16">
      <c r="A213" s="621" t="s">
        <v>1980</v>
      </c>
      <c r="B213" s="622">
        <f t="shared" si="3"/>
        <v>212</v>
      </c>
      <c r="C213" s="620"/>
      <c r="D213" s="620"/>
      <c r="E213" s="620"/>
      <c r="F213" s="620"/>
      <c r="G213" s="620"/>
      <c r="H213" s="620"/>
      <c r="I213" s="620"/>
      <c r="J213" s="620"/>
      <c r="K213" s="620"/>
      <c r="L213" s="620"/>
      <c r="M213" s="620"/>
      <c r="N213" s="620"/>
      <c r="O213" s="620"/>
      <c r="P213" s="620"/>
    </row>
    <row r="214" spans="1:16">
      <c r="A214" s="621" t="s">
        <v>1981</v>
      </c>
      <c r="B214" s="622">
        <f t="shared" si="3"/>
        <v>213</v>
      </c>
      <c r="C214" s="620"/>
      <c r="D214" s="620"/>
      <c r="E214" s="620"/>
      <c r="F214" s="620"/>
      <c r="G214" s="620"/>
      <c r="H214" s="620"/>
      <c r="I214" s="620"/>
      <c r="J214" s="620"/>
      <c r="K214" s="620"/>
      <c r="L214" s="620"/>
      <c r="M214" s="620"/>
      <c r="N214" s="620"/>
      <c r="O214" s="620"/>
      <c r="P214" s="620"/>
    </row>
    <row r="215" spans="1:16">
      <c r="A215" s="621" t="s">
        <v>1982</v>
      </c>
      <c r="B215" s="622">
        <f t="shared" si="3"/>
        <v>214</v>
      </c>
      <c r="C215" s="620"/>
      <c r="D215" s="620"/>
      <c r="E215" s="620"/>
      <c r="F215" s="620"/>
      <c r="G215" s="620"/>
      <c r="H215" s="620"/>
      <c r="I215" s="620"/>
      <c r="J215" s="620"/>
      <c r="K215" s="620"/>
      <c r="L215" s="620"/>
      <c r="M215" s="620"/>
      <c r="N215" s="620"/>
      <c r="O215" s="620"/>
      <c r="P215" s="620"/>
    </row>
    <row r="216" spans="1:16">
      <c r="A216" s="621" t="s">
        <v>1983</v>
      </c>
      <c r="B216" s="622">
        <f t="shared" si="3"/>
        <v>215</v>
      </c>
      <c r="C216" s="620"/>
      <c r="D216" s="620"/>
      <c r="E216" s="620"/>
      <c r="F216" s="620"/>
      <c r="G216" s="620"/>
      <c r="H216" s="620"/>
      <c r="I216" s="620"/>
      <c r="J216" s="620"/>
      <c r="K216" s="620"/>
      <c r="L216" s="620"/>
      <c r="M216" s="620"/>
      <c r="N216" s="620"/>
      <c r="O216" s="620"/>
      <c r="P216" s="620"/>
    </row>
    <row r="217" spans="1:16">
      <c r="A217" s="621" t="s">
        <v>1984</v>
      </c>
      <c r="B217" s="622">
        <f t="shared" si="3"/>
        <v>216</v>
      </c>
      <c r="C217" s="620"/>
      <c r="D217" s="620"/>
      <c r="E217" s="620"/>
      <c r="F217" s="620"/>
      <c r="G217" s="620"/>
      <c r="H217" s="620"/>
      <c r="I217" s="620"/>
      <c r="J217" s="620"/>
      <c r="K217" s="620"/>
      <c r="L217" s="620"/>
      <c r="M217" s="620"/>
      <c r="N217" s="620"/>
      <c r="O217" s="620"/>
      <c r="P217" s="620"/>
    </row>
    <row r="218" spans="1:16">
      <c r="A218" s="621" t="s">
        <v>1985</v>
      </c>
      <c r="B218" s="622">
        <f t="shared" si="3"/>
        <v>217</v>
      </c>
      <c r="C218" s="620"/>
      <c r="D218" s="620"/>
      <c r="E218" s="620"/>
      <c r="F218" s="620"/>
      <c r="G218" s="620"/>
      <c r="H218" s="620"/>
      <c r="I218" s="620"/>
      <c r="J218" s="620"/>
      <c r="K218" s="620"/>
      <c r="L218" s="620"/>
      <c r="M218" s="620"/>
      <c r="N218" s="620"/>
      <c r="O218" s="620"/>
      <c r="P218" s="620"/>
    </row>
    <row r="219" spans="1:16">
      <c r="A219" s="620"/>
      <c r="B219" s="620"/>
      <c r="C219" s="620"/>
      <c r="D219" s="620"/>
      <c r="E219" s="620"/>
      <c r="F219" s="620"/>
      <c r="G219" s="620"/>
      <c r="H219" s="620"/>
      <c r="I219" s="620"/>
      <c r="J219" s="620"/>
      <c r="K219" s="620"/>
      <c r="L219" s="620"/>
      <c r="M219" s="620"/>
      <c r="N219" s="620"/>
      <c r="O219" s="620"/>
      <c r="P219" s="620"/>
    </row>
  </sheetData>
  <sortState ref="A61:A218">
    <sortCondition ref="A61"/>
  </sortState>
  <mergeCells count="1">
    <mergeCell ref="G54:H54"/>
  </mergeCell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B21"/>
  <sheetViews>
    <sheetView defaultGridColor="0" colorId="12" workbookViewId="0">
      <selection activeCell="G22" sqref="G22"/>
    </sheetView>
  </sheetViews>
  <sheetFormatPr baseColWidth="10" defaultColWidth="9.25" defaultRowHeight="15"/>
  <cols>
    <col min="1" max="1" width="4.875" style="76" bestFit="1" customWidth="1"/>
    <col min="2" max="2" width="6.75" style="76" bestFit="1" customWidth="1"/>
    <col min="3" max="3" width="6.375" style="76" bestFit="1" customWidth="1"/>
    <col min="4" max="4" width="4.625" style="76" bestFit="1" customWidth="1"/>
    <col min="5" max="5" width="7" style="76" bestFit="1" customWidth="1"/>
    <col min="6" max="6" width="8.875" style="76" bestFit="1" customWidth="1"/>
    <col min="7" max="7" width="6.5" style="76" bestFit="1" customWidth="1"/>
    <col min="8" max="8" width="6.875" style="76" bestFit="1" customWidth="1"/>
    <col min="9" max="12" width="9" style="76" bestFit="1" customWidth="1"/>
    <col min="13" max="16" width="7.625" style="76" bestFit="1" customWidth="1"/>
    <col min="17" max="17" width="9.25" style="76"/>
    <col min="18" max="19" width="9" style="76" bestFit="1" customWidth="1"/>
    <col min="20" max="20" width="9.25" style="76"/>
    <col min="21" max="22" width="7.625" style="76" bestFit="1" customWidth="1"/>
    <col min="23" max="23" width="5.125" style="76" bestFit="1" customWidth="1"/>
    <col min="24" max="24" width="7.25" style="76" bestFit="1" customWidth="1"/>
    <col min="25" max="25" width="8.125" style="76" bestFit="1" customWidth="1"/>
    <col min="26" max="26" width="3.25" style="76" bestFit="1" customWidth="1"/>
    <col min="27" max="27" width="4.375" style="76" bestFit="1" customWidth="1"/>
    <col min="28" max="28" width="8.125" style="76" bestFit="1" customWidth="1"/>
    <col min="29" max="29" width="3.25" style="76" bestFit="1" customWidth="1"/>
    <col min="30" max="30" width="4.375" style="76" bestFit="1" customWidth="1"/>
    <col min="31" max="31" width="8.125" style="76" bestFit="1" customWidth="1"/>
    <col min="32" max="32" width="3.25" style="76" bestFit="1" customWidth="1"/>
    <col min="33" max="33" width="4.375" style="76" bestFit="1" customWidth="1"/>
    <col min="34" max="34" width="7.25" style="76" bestFit="1" customWidth="1"/>
    <col min="35" max="35" width="7.75" style="76" bestFit="1" customWidth="1"/>
    <col min="36" max="37" width="6.125" style="76" bestFit="1" customWidth="1"/>
    <col min="38" max="38" width="9.125" style="76" bestFit="1" customWidth="1"/>
    <col min="39" max="39" width="6.75" style="76" bestFit="1" customWidth="1"/>
    <col min="40" max="40" width="9.25" style="76"/>
    <col min="41" max="41" width="6.75" style="76" bestFit="1" customWidth="1"/>
    <col min="42" max="43" width="7" style="76" bestFit="1" customWidth="1"/>
    <col min="44" max="44" width="6.25" style="76" bestFit="1" customWidth="1"/>
    <col min="45" max="46" width="8.625" style="76" bestFit="1" customWidth="1"/>
    <col min="47" max="47" width="7.25" style="76" bestFit="1" customWidth="1"/>
    <col min="48" max="48" width="8.625" style="76" bestFit="1" customWidth="1"/>
    <col min="49" max="49" width="7" style="76" bestFit="1" customWidth="1"/>
    <col min="50" max="50" width="5.5" style="76" bestFit="1" customWidth="1"/>
    <col min="51" max="51" width="6.5" style="76" bestFit="1" customWidth="1"/>
    <col min="52" max="52" width="6.75" style="76" bestFit="1" customWidth="1"/>
    <col min="53" max="53" width="8.875" style="76" bestFit="1" customWidth="1"/>
    <col min="54" max="54" width="7" style="76" bestFit="1" customWidth="1"/>
    <col min="55" max="55" width="8.125" style="76" bestFit="1" customWidth="1"/>
    <col min="56" max="56" width="7.25" style="76" bestFit="1" customWidth="1"/>
    <col min="57" max="57" width="8.75" style="76" bestFit="1" customWidth="1"/>
    <col min="58" max="59" width="5.5" style="76" bestFit="1" customWidth="1"/>
    <col min="60" max="60" width="6.875" style="76" bestFit="1" customWidth="1"/>
    <col min="61" max="61" width="7" style="76" bestFit="1" customWidth="1"/>
    <col min="62" max="62" width="8.625" style="76" bestFit="1" customWidth="1"/>
    <col min="63" max="63" width="6.875" style="76" bestFit="1" customWidth="1"/>
    <col min="64" max="64" width="7" style="76" bestFit="1" customWidth="1"/>
    <col min="65" max="65" width="8.625" style="76" bestFit="1" customWidth="1"/>
    <col min="66" max="66" width="6.875" style="76" bestFit="1" customWidth="1"/>
    <col min="67" max="67" width="7" style="76" bestFit="1" customWidth="1"/>
    <col min="68" max="68" width="8.625" style="76" bestFit="1" customWidth="1"/>
    <col min="69" max="69" width="7.25" style="76" bestFit="1" customWidth="1"/>
    <col min="70" max="70" width="6.875" style="76" bestFit="1" customWidth="1"/>
    <col min="71" max="78" width="9.25" style="76"/>
    <col min="79" max="79" width="15.875" style="76" customWidth="1"/>
    <col min="80" max="80" width="18.25" style="76" customWidth="1"/>
    <col min="81" max="16384" width="9.25" style="76"/>
  </cols>
  <sheetData>
    <row r="1" spans="1:70">
      <c r="A1" s="69"/>
      <c r="B1" s="69"/>
      <c r="C1" s="70"/>
      <c r="D1" s="70"/>
      <c r="E1" s="70"/>
      <c r="F1" s="70"/>
      <c r="G1" s="70"/>
      <c r="H1" s="70"/>
      <c r="I1" s="70"/>
      <c r="J1" s="71"/>
      <c r="K1" s="70"/>
      <c r="L1" s="70"/>
      <c r="M1" s="70"/>
      <c r="N1" s="71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2"/>
      <c r="AJ1" s="70"/>
      <c r="AK1" s="70"/>
      <c r="AL1" s="70"/>
      <c r="AM1" s="70"/>
      <c r="AN1" s="73"/>
      <c r="AO1" s="70"/>
      <c r="AP1" s="70"/>
      <c r="AQ1" s="70"/>
      <c r="AR1" s="70"/>
      <c r="AS1" s="70"/>
      <c r="AT1" s="72"/>
      <c r="AU1" s="70"/>
      <c r="AV1" s="72"/>
      <c r="AW1" s="70"/>
      <c r="AX1" s="70"/>
      <c r="AY1" s="74"/>
      <c r="AZ1" s="70"/>
      <c r="BA1" s="70"/>
      <c r="BB1" s="70"/>
      <c r="BC1" s="72"/>
      <c r="BD1" s="72"/>
      <c r="BE1" s="72"/>
      <c r="BF1" s="70"/>
      <c r="BG1" s="70"/>
      <c r="BH1" s="70"/>
      <c r="BI1" s="70"/>
      <c r="BJ1" s="72"/>
      <c r="BK1" s="70"/>
      <c r="BL1" s="70"/>
      <c r="BM1" s="72"/>
      <c r="BN1" s="70"/>
      <c r="BO1" s="70"/>
      <c r="BP1" s="72"/>
      <c r="BQ1" s="75"/>
      <c r="BR1" s="75"/>
    </row>
    <row r="18" spans="79:80">
      <c r="CA18" s="86"/>
      <c r="CB18" s="86"/>
    </row>
    <row r="19" spans="79:80">
      <c r="CA19" s="86"/>
      <c r="CB19" s="86"/>
    </row>
    <row r="20" spans="79:80">
      <c r="CA20" s="85"/>
      <c r="CB20" s="85"/>
    </row>
    <row r="21" spans="79:80">
      <c r="CA21" s="85"/>
      <c r="CB21" s="8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Listing</vt:lpstr>
      <vt:lpstr>Images</vt:lpstr>
      <vt:lpstr>Détail Userform1</vt:lpstr>
      <vt:lpstr>ADMIN</vt:lpstr>
    </vt:vector>
  </TitlesOfParts>
  <Manager>Laurent Mignot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Laurent Mignot</dc:creator>
  <cp:lastModifiedBy>Laurent Mignot</cp:lastModifiedBy>
  <cp:lastPrinted>2016-10-08T22:59:58Z</cp:lastPrinted>
  <dcterms:created xsi:type="dcterms:W3CDTF">2016-09-17T22:19:16Z</dcterms:created>
  <dcterms:modified xsi:type="dcterms:W3CDTF">2016-10-14T11:59:13Z</dcterms:modified>
</cp:coreProperties>
</file>