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80" windowWidth="18195" windowHeight="11700" activeTab="7"/>
  </bookViews>
  <sheets>
    <sheet name="Capacity Planning" sheetId="1" r:id="rId1"/>
    <sheet name="Graph" sheetId="9" r:id="rId2"/>
    <sheet name="Split Keys" sheetId="4" r:id="rId3"/>
    <sheet name="Sprint Starting Dates" sheetId="2" r:id="rId4"/>
    <sheet name="Graph Data" sheetId="5" r:id="rId5"/>
    <sheet name="Bar Graph Data" sheetId="10" r:id="rId6"/>
    <sheet name="Bar Graph per phase" sheetId="11" r:id="rId7"/>
    <sheet name="Frozen Period" sheetId="16" r:id="rId8"/>
  </sheets>
  <definedNames>
    <definedName name="_xlnm._FilterDatabase" localSheetId="0" hidden="1">'Capacity Planning'!$A$3:$BR$58</definedName>
    <definedName name="CertificationRate">'Split Keys'!$D$3</definedName>
    <definedName name="Contingency">'Capacity Planning'!$P$1</definedName>
    <definedName name="CurrentSprint">'Capacity Planning'!$AA$1</definedName>
    <definedName name="FactoryRate">'Split Keys'!$C$3</definedName>
    <definedName name="MaxMDperSprint">'Split Keys'!$A$7:$H$32</definedName>
    <definedName name="PCIRate">'Split Keys'!$A$3</definedName>
    <definedName name="PostProdRate">'Split Keys'!$G$3</definedName>
    <definedName name="PResearchRate">'Split Keys'!$B$3</definedName>
    <definedName name="RecetteRate">'Split Keys'!$E$3</definedName>
    <definedName name="ReleaseRate">'Split Keys'!$F$3</definedName>
    <definedName name="SprintDates">'Sprint Starting Dates'!#REF!</definedName>
    <definedName name="SprintStartingDates">'Sprint Starting Dates'!$A$2:$C$54</definedName>
  </definedNames>
  <calcPr calcId="145621"/>
</workbook>
</file>

<file path=xl/calcChain.xml><?xml version="1.0" encoding="utf-8"?>
<calcChain xmlns="http://schemas.openxmlformats.org/spreadsheetml/2006/main">
  <c r="X5" i="1" l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4" i="1"/>
  <c r="AS4" i="1"/>
  <c r="AZ8" i="1"/>
  <c r="I11" i="16" l="1"/>
  <c r="G11" i="16"/>
  <c r="C11" i="16"/>
  <c r="I12" i="16"/>
  <c r="G12" i="16"/>
  <c r="C12" i="16"/>
  <c r="I5" i="16"/>
  <c r="I6" i="16"/>
  <c r="G5" i="16"/>
  <c r="G6" i="16"/>
  <c r="C5" i="16"/>
  <c r="C6" i="16"/>
  <c r="I3" i="16" l="1"/>
  <c r="I4" i="16"/>
  <c r="I7" i="16"/>
  <c r="I8" i="16"/>
  <c r="I9" i="16"/>
  <c r="I10" i="16"/>
  <c r="I13" i="16"/>
  <c r="I14" i="16"/>
  <c r="G3" i="16"/>
  <c r="G4" i="16"/>
  <c r="G7" i="16"/>
  <c r="G8" i="16"/>
  <c r="G9" i="16"/>
  <c r="G10" i="16"/>
  <c r="G13" i="16"/>
  <c r="G14" i="16"/>
  <c r="I2" i="16"/>
  <c r="G2" i="16"/>
  <c r="C3" i="16"/>
  <c r="C2" i="16"/>
  <c r="F38" i="1" l="1"/>
  <c r="C4" i="16"/>
  <c r="C7" i="16"/>
  <c r="C8" i="16"/>
  <c r="C9" i="16"/>
  <c r="C10" i="16"/>
  <c r="C13" i="16"/>
  <c r="C14" i="16"/>
  <c r="E4" i="1"/>
  <c r="A1" i="11" l="1"/>
  <c r="A2" i="11"/>
  <c r="A3" i="11"/>
  <c r="A4" i="11"/>
  <c r="A206" i="10"/>
  <c r="A207" i="10"/>
  <c r="A208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172" i="10"/>
  <c r="A169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33" i="10"/>
  <c r="A128" i="10"/>
  <c r="A129" i="10"/>
  <c r="A130" i="10"/>
  <c r="A125" i="10"/>
  <c r="A126" i="10"/>
  <c r="A127" i="10"/>
  <c r="A120" i="10"/>
  <c r="A121" i="10"/>
  <c r="A122" i="10"/>
  <c r="A123" i="10"/>
  <c r="A12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94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56" i="10"/>
  <c r="A57" i="10"/>
  <c r="A58" i="10"/>
  <c r="A59" i="10"/>
  <c r="A60" i="10"/>
  <c r="A61" i="10"/>
  <c r="A62" i="10"/>
  <c r="A63" i="10"/>
  <c r="A64" i="10"/>
  <c r="A65" i="10"/>
  <c r="A55" i="10"/>
  <c r="E20" i="10" l="1"/>
  <c r="C3" i="10"/>
  <c r="D3" i="10"/>
  <c r="E3" i="10"/>
  <c r="F3" i="10"/>
  <c r="G3" i="10"/>
  <c r="H3" i="10"/>
  <c r="I3" i="10"/>
  <c r="J3" i="10"/>
  <c r="K3" i="10"/>
  <c r="L3" i="10"/>
  <c r="M3" i="10"/>
  <c r="N3" i="10"/>
  <c r="O3" i="10"/>
  <c r="P3" i="10"/>
  <c r="Q3" i="10"/>
  <c r="R3" i="10"/>
  <c r="S3" i="10"/>
  <c r="T3" i="10"/>
  <c r="U3" i="10"/>
  <c r="V3" i="10"/>
  <c r="W3" i="10"/>
  <c r="X3" i="10"/>
  <c r="Y3" i="10"/>
  <c r="Z3" i="10"/>
  <c r="AA3" i="10"/>
  <c r="C4" i="10"/>
  <c r="D4" i="10"/>
  <c r="E4" i="10"/>
  <c r="F4" i="10"/>
  <c r="G4" i="10"/>
  <c r="H4" i="10"/>
  <c r="I4" i="10"/>
  <c r="J4" i="10"/>
  <c r="K4" i="10"/>
  <c r="L4" i="10"/>
  <c r="M4" i="10"/>
  <c r="N4" i="10"/>
  <c r="O4" i="10"/>
  <c r="P4" i="10"/>
  <c r="Q4" i="10"/>
  <c r="R4" i="10"/>
  <c r="S4" i="10"/>
  <c r="T4" i="10"/>
  <c r="U4" i="10"/>
  <c r="V4" i="10"/>
  <c r="W4" i="10"/>
  <c r="X4" i="10"/>
  <c r="Y4" i="10"/>
  <c r="Z4" i="10"/>
  <c r="AA4" i="10"/>
  <c r="C5" i="10"/>
  <c r="D5" i="10"/>
  <c r="E5" i="10"/>
  <c r="F5" i="10"/>
  <c r="G5" i="10"/>
  <c r="H5" i="10"/>
  <c r="I5" i="10"/>
  <c r="J5" i="10"/>
  <c r="K5" i="10"/>
  <c r="L5" i="10"/>
  <c r="M5" i="10"/>
  <c r="N5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C6" i="10"/>
  <c r="D6" i="10"/>
  <c r="E6" i="10"/>
  <c r="F6" i="10"/>
  <c r="G6" i="10"/>
  <c r="H6" i="10"/>
  <c r="I6" i="10"/>
  <c r="J6" i="10"/>
  <c r="K6" i="10"/>
  <c r="L6" i="10"/>
  <c r="M6" i="10"/>
  <c r="N6" i="10"/>
  <c r="O6" i="10"/>
  <c r="P6" i="10"/>
  <c r="Q6" i="10"/>
  <c r="R6" i="10"/>
  <c r="S6" i="10"/>
  <c r="T6" i="10"/>
  <c r="U6" i="10"/>
  <c r="V6" i="10"/>
  <c r="W6" i="10"/>
  <c r="X6" i="10"/>
  <c r="Y6" i="10"/>
  <c r="Z6" i="10"/>
  <c r="AA6" i="10"/>
  <c r="C7" i="10"/>
  <c r="D7" i="10"/>
  <c r="E7" i="10"/>
  <c r="F7" i="10"/>
  <c r="G7" i="10"/>
  <c r="H7" i="10"/>
  <c r="I7" i="10"/>
  <c r="J7" i="10"/>
  <c r="K7" i="10"/>
  <c r="L7" i="10"/>
  <c r="M7" i="10"/>
  <c r="N7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C8" i="10"/>
  <c r="D8" i="10"/>
  <c r="E8" i="10"/>
  <c r="F8" i="10"/>
  <c r="G8" i="10"/>
  <c r="H8" i="10"/>
  <c r="I8" i="10"/>
  <c r="J8" i="10"/>
  <c r="K8" i="10"/>
  <c r="L8" i="10"/>
  <c r="M8" i="10"/>
  <c r="N8" i="10"/>
  <c r="O8" i="10"/>
  <c r="P8" i="10"/>
  <c r="Q8" i="10"/>
  <c r="R8" i="10"/>
  <c r="S8" i="10"/>
  <c r="T8" i="10"/>
  <c r="U8" i="10"/>
  <c r="V8" i="10"/>
  <c r="W8" i="10"/>
  <c r="X8" i="10"/>
  <c r="Y8" i="10"/>
  <c r="Z8" i="10"/>
  <c r="AA8" i="10"/>
  <c r="C9" i="10"/>
  <c r="D9" i="10"/>
  <c r="E9" i="10"/>
  <c r="F9" i="10"/>
  <c r="G9" i="10"/>
  <c r="H9" i="10"/>
  <c r="I9" i="10"/>
  <c r="J9" i="10"/>
  <c r="K9" i="10"/>
  <c r="L9" i="10"/>
  <c r="M9" i="10"/>
  <c r="N9" i="10"/>
  <c r="O9" i="10"/>
  <c r="P9" i="10"/>
  <c r="Q9" i="10"/>
  <c r="R9" i="10"/>
  <c r="S9" i="10"/>
  <c r="T9" i="10"/>
  <c r="U9" i="10"/>
  <c r="V9" i="10"/>
  <c r="W9" i="10"/>
  <c r="X9" i="10"/>
  <c r="Y9" i="10"/>
  <c r="Z9" i="10"/>
  <c r="AA9" i="10"/>
  <c r="C10" i="10"/>
  <c r="D10" i="10"/>
  <c r="E10" i="10"/>
  <c r="F10" i="10"/>
  <c r="G10" i="10"/>
  <c r="H10" i="10"/>
  <c r="I10" i="10"/>
  <c r="J10" i="10"/>
  <c r="K10" i="10"/>
  <c r="L10" i="10"/>
  <c r="M10" i="10"/>
  <c r="N10" i="10"/>
  <c r="O10" i="10"/>
  <c r="P10" i="10"/>
  <c r="Q10" i="10"/>
  <c r="R10" i="10"/>
  <c r="S10" i="10"/>
  <c r="T10" i="10"/>
  <c r="U10" i="10"/>
  <c r="V10" i="10"/>
  <c r="W10" i="10"/>
  <c r="X10" i="10"/>
  <c r="Y10" i="10"/>
  <c r="Z10" i="10"/>
  <c r="AA10" i="10"/>
  <c r="C11" i="10"/>
  <c r="D11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Q11" i="10"/>
  <c r="R11" i="10"/>
  <c r="S11" i="10"/>
  <c r="T11" i="10"/>
  <c r="U11" i="10"/>
  <c r="V11" i="10"/>
  <c r="W11" i="10"/>
  <c r="X11" i="10"/>
  <c r="Y11" i="10"/>
  <c r="Z11" i="10"/>
  <c r="AA11" i="10"/>
  <c r="C12" i="10"/>
  <c r="D12" i="10"/>
  <c r="E12" i="10"/>
  <c r="F12" i="10"/>
  <c r="G12" i="10"/>
  <c r="H12" i="10"/>
  <c r="I12" i="10"/>
  <c r="J12" i="10"/>
  <c r="K12" i="10"/>
  <c r="L12" i="10"/>
  <c r="M12" i="10"/>
  <c r="N12" i="10"/>
  <c r="O12" i="10"/>
  <c r="P12" i="10"/>
  <c r="Q12" i="10"/>
  <c r="R12" i="10"/>
  <c r="S12" i="10"/>
  <c r="T12" i="10"/>
  <c r="U12" i="10"/>
  <c r="V12" i="10"/>
  <c r="W12" i="10"/>
  <c r="X12" i="10"/>
  <c r="Y12" i="10"/>
  <c r="Z12" i="10"/>
  <c r="AA12" i="10"/>
  <c r="C13" i="10"/>
  <c r="D13" i="10"/>
  <c r="E13" i="10"/>
  <c r="F13" i="10"/>
  <c r="G13" i="10"/>
  <c r="H13" i="10"/>
  <c r="I13" i="10"/>
  <c r="J13" i="10"/>
  <c r="K13" i="10"/>
  <c r="L13" i="10"/>
  <c r="M13" i="10"/>
  <c r="N13" i="10"/>
  <c r="O13" i="10"/>
  <c r="P13" i="10"/>
  <c r="Q13" i="10"/>
  <c r="R13" i="10"/>
  <c r="S13" i="10"/>
  <c r="T13" i="10"/>
  <c r="U13" i="10"/>
  <c r="V13" i="10"/>
  <c r="W13" i="10"/>
  <c r="X13" i="10"/>
  <c r="Y13" i="10"/>
  <c r="Z13" i="10"/>
  <c r="AA13" i="10"/>
  <c r="C14" i="10"/>
  <c r="D14" i="10"/>
  <c r="E14" i="10"/>
  <c r="F14" i="10"/>
  <c r="G14" i="10"/>
  <c r="H14" i="10"/>
  <c r="I14" i="10"/>
  <c r="J14" i="10"/>
  <c r="K14" i="10"/>
  <c r="L14" i="10"/>
  <c r="M14" i="10"/>
  <c r="N14" i="10"/>
  <c r="O14" i="10"/>
  <c r="P14" i="10"/>
  <c r="Q14" i="10"/>
  <c r="R14" i="10"/>
  <c r="S14" i="10"/>
  <c r="T14" i="10"/>
  <c r="U14" i="10"/>
  <c r="V14" i="10"/>
  <c r="W14" i="10"/>
  <c r="X14" i="10"/>
  <c r="Y14" i="10"/>
  <c r="Z14" i="10"/>
  <c r="AA14" i="10"/>
  <c r="C15" i="10"/>
  <c r="D15" i="10"/>
  <c r="E15" i="10"/>
  <c r="F15" i="10"/>
  <c r="G15" i="10"/>
  <c r="H15" i="10"/>
  <c r="I15" i="10"/>
  <c r="J15" i="10"/>
  <c r="K15" i="10"/>
  <c r="L15" i="10"/>
  <c r="M15" i="10"/>
  <c r="N15" i="10"/>
  <c r="O15" i="10"/>
  <c r="P15" i="10"/>
  <c r="Q15" i="10"/>
  <c r="R15" i="10"/>
  <c r="S15" i="10"/>
  <c r="T15" i="10"/>
  <c r="U15" i="10"/>
  <c r="V15" i="10"/>
  <c r="W15" i="10"/>
  <c r="X15" i="10"/>
  <c r="Y15" i="10"/>
  <c r="Z15" i="10"/>
  <c r="AA15" i="10"/>
  <c r="C16" i="10"/>
  <c r="D16" i="10"/>
  <c r="E16" i="10"/>
  <c r="F16" i="10"/>
  <c r="G16" i="10"/>
  <c r="H16" i="10"/>
  <c r="I16" i="10"/>
  <c r="J16" i="10"/>
  <c r="K16" i="10"/>
  <c r="L16" i="10"/>
  <c r="M16" i="10"/>
  <c r="N16" i="10"/>
  <c r="O16" i="10"/>
  <c r="P16" i="10"/>
  <c r="Q16" i="10"/>
  <c r="R16" i="10"/>
  <c r="S16" i="10"/>
  <c r="T16" i="10"/>
  <c r="U16" i="10"/>
  <c r="V16" i="10"/>
  <c r="W16" i="10"/>
  <c r="X16" i="10"/>
  <c r="Y16" i="10"/>
  <c r="Z16" i="10"/>
  <c r="AA16" i="10"/>
  <c r="C17" i="10"/>
  <c r="D17" i="10"/>
  <c r="E17" i="10"/>
  <c r="F17" i="10"/>
  <c r="G17" i="10"/>
  <c r="H17" i="10"/>
  <c r="I17" i="10"/>
  <c r="J17" i="10"/>
  <c r="K17" i="10"/>
  <c r="L17" i="10"/>
  <c r="M17" i="10"/>
  <c r="N17" i="10"/>
  <c r="O17" i="10"/>
  <c r="P17" i="10"/>
  <c r="Q17" i="10"/>
  <c r="R17" i="10"/>
  <c r="S17" i="10"/>
  <c r="T17" i="10"/>
  <c r="U17" i="10"/>
  <c r="V17" i="10"/>
  <c r="W17" i="10"/>
  <c r="X17" i="10"/>
  <c r="Y17" i="10"/>
  <c r="Z17" i="10"/>
  <c r="AA17" i="10"/>
  <c r="C18" i="10"/>
  <c r="D18" i="10"/>
  <c r="E18" i="10"/>
  <c r="F18" i="10"/>
  <c r="G18" i="10"/>
  <c r="H18" i="10"/>
  <c r="I18" i="10"/>
  <c r="J18" i="10"/>
  <c r="K18" i="10"/>
  <c r="L18" i="10"/>
  <c r="M18" i="10"/>
  <c r="N18" i="10"/>
  <c r="O18" i="10"/>
  <c r="P18" i="10"/>
  <c r="Q18" i="10"/>
  <c r="R18" i="10"/>
  <c r="S18" i="10"/>
  <c r="T18" i="10"/>
  <c r="U18" i="10"/>
  <c r="V18" i="10"/>
  <c r="W18" i="10"/>
  <c r="X18" i="10"/>
  <c r="Y18" i="10"/>
  <c r="Z18" i="10"/>
  <c r="AA18" i="10"/>
  <c r="C19" i="10"/>
  <c r="D19" i="10"/>
  <c r="E19" i="10"/>
  <c r="F19" i="10"/>
  <c r="G19" i="10"/>
  <c r="H19" i="10"/>
  <c r="I19" i="10"/>
  <c r="J19" i="10"/>
  <c r="K19" i="10"/>
  <c r="L19" i="10"/>
  <c r="M19" i="10"/>
  <c r="N19" i="10"/>
  <c r="O19" i="10"/>
  <c r="P19" i="10"/>
  <c r="Q19" i="10"/>
  <c r="R19" i="10"/>
  <c r="S19" i="10"/>
  <c r="T19" i="10"/>
  <c r="U19" i="10"/>
  <c r="V19" i="10"/>
  <c r="W19" i="10"/>
  <c r="X19" i="10"/>
  <c r="Y19" i="10"/>
  <c r="Z19" i="10"/>
  <c r="AA19" i="10"/>
  <c r="C20" i="10"/>
  <c r="D20" i="10"/>
  <c r="F20" i="10"/>
  <c r="G20" i="10"/>
  <c r="H20" i="10"/>
  <c r="I20" i="10"/>
  <c r="J20" i="10"/>
  <c r="K20" i="10"/>
  <c r="L20" i="10"/>
  <c r="M20" i="10"/>
  <c r="N20" i="10"/>
  <c r="O20" i="10"/>
  <c r="P20" i="10"/>
  <c r="Q20" i="10"/>
  <c r="R20" i="10"/>
  <c r="S20" i="10"/>
  <c r="T20" i="10"/>
  <c r="U20" i="10"/>
  <c r="V20" i="10"/>
  <c r="W20" i="10"/>
  <c r="X20" i="10"/>
  <c r="Y20" i="10"/>
  <c r="Z20" i="10"/>
  <c r="AA20" i="10"/>
  <c r="C21" i="10"/>
  <c r="D21" i="10"/>
  <c r="E21" i="10"/>
  <c r="F21" i="10"/>
  <c r="G21" i="10"/>
  <c r="H21" i="10"/>
  <c r="I21" i="10"/>
  <c r="J21" i="10"/>
  <c r="K21" i="10"/>
  <c r="L21" i="10"/>
  <c r="M21" i="10"/>
  <c r="N21" i="10"/>
  <c r="O21" i="10"/>
  <c r="P21" i="10"/>
  <c r="Q21" i="10"/>
  <c r="R21" i="10"/>
  <c r="S21" i="10"/>
  <c r="T21" i="10"/>
  <c r="U21" i="10"/>
  <c r="V21" i="10"/>
  <c r="W21" i="10"/>
  <c r="X21" i="10"/>
  <c r="Y21" i="10"/>
  <c r="Z21" i="10"/>
  <c r="AA21" i="10"/>
  <c r="C22" i="10"/>
  <c r="D22" i="10"/>
  <c r="E22" i="10"/>
  <c r="F22" i="10"/>
  <c r="G22" i="10"/>
  <c r="H22" i="10"/>
  <c r="I22" i="10"/>
  <c r="J22" i="10"/>
  <c r="K22" i="10"/>
  <c r="L22" i="10"/>
  <c r="M22" i="10"/>
  <c r="N22" i="10"/>
  <c r="O22" i="10"/>
  <c r="P22" i="10"/>
  <c r="Q22" i="10"/>
  <c r="R22" i="10"/>
  <c r="S22" i="10"/>
  <c r="T22" i="10"/>
  <c r="U22" i="10"/>
  <c r="V22" i="10"/>
  <c r="W22" i="10"/>
  <c r="X22" i="10"/>
  <c r="Y22" i="10"/>
  <c r="Z22" i="10"/>
  <c r="AA22" i="10"/>
  <c r="C23" i="10"/>
  <c r="D23" i="10"/>
  <c r="E23" i="10"/>
  <c r="F23" i="10"/>
  <c r="G23" i="10"/>
  <c r="H23" i="10"/>
  <c r="I23" i="10"/>
  <c r="J23" i="10"/>
  <c r="K23" i="10"/>
  <c r="L23" i="10"/>
  <c r="M23" i="10"/>
  <c r="N23" i="10"/>
  <c r="O23" i="10"/>
  <c r="P23" i="10"/>
  <c r="Q23" i="10"/>
  <c r="R23" i="10"/>
  <c r="S23" i="10"/>
  <c r="T23" i="10"/>
  <c r="U23" i="10"/>
  <c r="V23" i="10"/>
  <c r="W23" i="10"/>
  <c r="X23" i="10"/>
  <c r="Y23" i="10"/>
  <c r="Z23" i="10"/>
  <c r="AA23" i="10"/>
  <c r="C24" i="10"/>
  <c r="D24" i="10"/>
  <c r="E24" i="10"/>
  <c r="F24" i="10"/>
  <c r="G24" i="10"/>
  <c r="H24" i="10"/>
  <c r="I24" i="10"/>
  <c r="J24" i="10"/>
  <c r="K24" i="10"/>
  <c r="L24" i="10"/>
  <c r="M24" i="10"/>
  <c r="N24" i="10"/>
  <c r="O24" i="10"/>
  <c r="P24" i="10"/>
  <c r="Q24" i="10"/>
  <c r="R24" i="10"/>
  <c r="S24" i="10"/>
  <c r="T24" i="10"/>
  <c r="U24" i="10"/>
  <c r="V24" i="10"/>
  <c r="W24" i="10"/>
  <c r="X24" i="10"/>
  <c r="Y24" i="10"/>
  <c r="Z24" i="10"/>
  <c r="AA24" i="10"/>
  <c r="C25" i="10"/>
  <c r="D25" i="10"/>
  <c r="E25" i="10"/>
  <c r="F25" i="10"/>
  <c r="G25" i="10"/>
  <c r="H25" i="10"/>
  <c r="I25" i="10"/>
  <c r="J25" i="10"/>
  <c r="K25" i="10"/>
  <c r="L25" i="10"/>
  <c r="M25" i="10"/>
  <c r="N25" i="10"/>
  <c r="O25" i="10"/>
  <c r="P25" i="10"/>
  <c r="Q25" i="10"/>
  <c r="R25" i="10"/>
  <c r="S25" i="10"/>
  <c r="T25" i="10"/>
  <c r="U25" i="10"/>
  <c r="V25" i="10"/>
  <c r="W25" i="10"/>
  <c r="X25" i="10"/>
  <c r="Y25" i="10"/>
  <c r="Z25" i="10"/>
  <c r="AA25" i="10"/>
  <c r="C26" i="10"/>
  <c r="D26" i="10"/>
  <c r="E26" i="10"/>
  <c r="F26" i="10"/>
  <c r="G26" i="10"/>
  <c r="H26" i="10"/>
  <c r="I26" i="10"/>
  <c r="J26" i="10"/>
  <c r="K26" i="10"/>
  <c r="L26" i="10"/>
  <c r="M26" i="10"/>
  <c r="N26" i="10"/>
  <c r="O26" i="10"/>
  <c r="P26" i="10"/>
  <c r="Q26" i="10"/>
  <c r="R26" i="10"/>
  <c r="S26" i="10"/>
  <c r="T26" i="10"/>
  <c r="U26" i="10"/>
  <c r="V26" i="10"/>
  <c r="W26" i="10"/>
  <c r="X26" i="10"/>
  <c r="Y26" i="10"/>
  <c r="Z26" i="10"/>
  <c r="AA26" i="10"/>
  <c r="C27" i="10"/>
  <c r="D27" i="10"/>
  <c r="E27" i="10"/>
  <c r="F27" i="10"/>
  <c r="G27" i="10"/>
  <c r="H27" i="10"/>
  <c r="I27" i="10"/>
  <c r="J27" i="10"/>
  <c r="K27" i="10"/>
  <c r="L27" i="10"/>
  <c r="M27" i="10"/>
  <c r="N27" i="10"/>
  <c r="O27" i="10"/>
  <c r="P27" i="10"/>
  <c r="Q27" i="10"/>
  <c r="R27" i="10"/>
  <c r="S27" i="10"/>
  <c r="T27" i="10"/>
  <c r="U27" i="10"/>
  <c r="V27" i="10"/>
  <c r="W27" i="10"/>
  <c r="X27" i="10"/>
  <c r="Y27" i="10"/>
  <c r="Z27" i="10"/>
  <c r="AA27" i="10"/>
  <c r="C28" i="10"/>
  <c r="D28" i="10"/>
  <c r="E28" i="10"/>
  <c r="F28" i="10"/>
  <c r="G28" i="10"/>
  <c r="H28" i="10"/>
  <c r="I28" i="10"/>
  <c r="J28" i="10"/>
  <c r="K28" i="10"/>
  <c r="L28" i="10"/>
  <c r="M28" i="10"/>
  <c r="N28" i="10"/>
  <c r="O28" i="10"/>
  <c r="P28" i="10"/>
  <c r="Q28" i="10"/>
  <c r="R28" i="10"/>
  <c r="S28" i="10"/>
  <c r="T28" i="10"/>
  <c r="U28" i="10"/>
  <c r="V28" i="10"/>
  <c r="W28" i="10"/>
  <c r="X28" i="10"/>
  <c r="Y28" i="10"/>
  <c r="Z28" i="10"/>
  <c r="AA28" i="10"/>
  <c r="C29" i="10"/>
  <c r="D29" i="10"/>
  <c r="E29" i="10"/>
  <c r="F29" i="10"/>
  <c r="G29" i="10"/>
  <c r="H29" i="10"/>
  <c r="I29" i="10"/>
  <c r="J29" i="10"/>
  <c r="K29" i="10"/>
  <c r="L29" i="10"/>
  <c r="M29" i="10"/>
  <c r="N29" i="10"/>
  <c r="O29" i="10"/>
  <c r="P29" i="10"/>
  <c r="Q29" i="10"/>
  <c r="R29" i="10"/>
  <c r="S29" i="10"/>
  <c r="T29" i="10"/>
  <c r="U29" i="10"/>
  <c r="V29" i="10"/>
  <c r="W29" i="10"/>
  <c r="X29" i="10"/>
  <c r="Y29" i="10"/>
  <c r="Z29" i="10"/>
  <c r="AA29" i="10"/>
  <c r="C30" i="10"/>
  <c r="D30" i="10"/>
  <c r="E30" i="10"/>
  <c r="F30" i="10"/>
  <c r="G30" i="10"/>
  <c r="H30" i="10"/>
  <c r="I30" i="10"/>
  <c r="J30" i="10"/>
  <c r="K30" i="10"/>
  <c r="L30" i="10"/>
  <c r="M30" i="10"/>
  <c r="N30" i="10"/>
  <c r="O30" i="10"/>
  <c r="P30" i="10"/>
  <c r="Q30" i="10"/>
  <c r="R30" i="10"/>
  <c r="S30" i="10"/>
  <c r="T30" i="10"/>
  <c r="U30" i="10"/>
  <c r="V30" i="10"/>
  <c r="W30" i="10"/>
  <c r="X30" i="10"/>
  <c r="Y30" i="10"/>
  <c r="Z30" i="10"/>
  <c r="AA30" i="10"/>
  <c r="C31" i="10"/>
  <c r="D31" i="10"/>
  <c r="E31" i="10"/>
  <c r="F31" i="10"/>
  <c r="G31" i="10"/>
  <c r="H31" i="10"/>
  <c r="I31" i="10"/>
  <c r="J31" i="10"/>
  <c r="K31" i="10"/>
  <c r="L31" i="10"/>
  <c r="M31" i="10"/>
  <c r="N31" i="10"/>
  <c r="O31" i="10"/>
  <c r="P31" i="10"/>
  <c r="Q31" i="10"/>
  <c r="R31" i="10"/>
  <c r="S31" i="10"/>
  <c r="T31" i="10"/>
  <c r="U31" i="10"/>
  <c r="V31" i="10"/>
  <c r="W31" i="10"/>
  <c r="X31" i="10"/>
  <c r="Y31" i="10"/>
  <c r="Z31" i="10"/>
  <c r="AA31" i="10"/>
  <c r="C32" i="10"/>
  <c r="D32" i="10"/>
  <c r="E32" i="10"/>
  <c r="F32" i="10"/>
  <c r="G32" i="10"/>
  <c r="H32" i="10"/>
  <c r="I32" i="10"/>
  <c r="J32" i="10"/>
  <c r="K32" i="10"/>
  <c r="L32" i="10"/>
  <c r="M32" i="10"/>
  <c r="N32" i="10"/>
  <c r="O32" i="10"/>
  <c r="P32" i="10"/>
  <c r="Q32" i="10"/>
  <c r="R32" i="10"/>
  <c r="S32" i="10"/>
  <c r="T32" i="10"/>
  <c r="U32" i="10"/>
  <c r="V32" i="10"/>
  <c r="W32" i="10"/>
  <c r="X32" i="10"/>
  <c r="Y32" i="10"/>
  <c r="Z32" i="10"/>
  <c r="AA32" i="10"/>
  <c r="C33" i="10"/>
  <c r="D33" i="10"/>
  <c r="E33" i="10"/>
  <c r="F33" i="10"/>
  <c r="G33" i="10"/>
  <c r="H33" i="10"/>
  <c r="I33" i="10"/>
  <c r="J33" i="10"/>
  <c r="K33" i="10"/>
  <c r="L33" i="10"/>
  <c r="M33" i="10"/>
  <c r="N33" i="10"/>
  <c r="O33" i="10"/>
  <c r="P33" i="10"/>
  <c r="Q33" i="10"/>
  <c r="R33" i="10"/>
  <c r="S33" i="10"/>
  <c r="T33" i="10"/>
  <c r="U33" i="10"/>
  <c r="V33" i="10"/>
  <c r="W33" i="10"/>
  <c r="X33" i="10"/>
  <c r="Y33" i="10"/>
  <c r="Z33" i="10"/>
  <c r="AA33" i="10"/>
  <c r="C34" i="10"/>
  <c r="D34" i="10"/>
  <c r="E34" i="10"/>
  <c r="F34" i="10"/>
  <c r="G34" i="10"/>
  <c r="H34" i="10"/>
  <c r="I34" i="10"/>
  <c r="J34" i="10"/>
  <c r="K34" i="10"/>
  <c r="L34" i="10"/>
  <c r="M34" i="10"/>
  <c r="N34" i="10"/>
  <c r="O34" i="10"/>
  <c r="P34" i="10"/>
  <c r="Q34" i="10"/>
  <c r="R34" i="10"/>
  <c r="S34" i="10"/>
  <c r="T34" i="10"/>
  <c r="U34" i="10"/>
  <c r="V34" i="10"/>
  <c r="W34" i="10"/>
  <c r="X34" i="10"/>
  <c r="Y34" i="10"/>
  <c r="Z34" i="10"/>
  <c r="AA34" i="10"/>
  <c r="C35" i="10"/>
  <c r="D35" i="10"/>
  <c r="E35" i="10"/>
  <c r="F35" i="10"/>
  <c r="G35" i="10"/>
  <c r="H35" i="10"/>
  <c r="I35" i="10"/>
  <c r="J35" i="10"/>
  <c r="K35" i="10"/>
  <c r="L35" i="10"/>
  <c r="M35" i="10"/>
  <c r="N35" i="10"/>
  <c r="O35" i="10"/>
  <c r="P35" i="10"/>
  <c r="Q35" i="10"/>
  <c r="R35" i="10"/>
  <c r="S35" i="10"/>
  <c r="T35" i="10"/>
  <c r="U35" i="10"/>
  <c r="V35" i="10"/>
  <c r="W35" i="10"/>
  <c r="X35" i="10"/>
  <c r="Y35" i="10"/>
  <c r="Z35" i="10"/>
  <c r="AA35" i="10"/>
  <c r="C36" i="10"/>
  <c r="D36" i="10"/>
  <c r="E36" i="10"/>
  <c r="F36" i="10"/>
  <c r="G36" i="10"/>
  <c r="H36" i="10"/>
  <c r="I36" i="10"/>
  <c r="J36" i="10"/>
  <c r="K36" i="10"/>
  <c r="L36" i="10"/>
  <c r="M36" i="10"/>
  <c r="N36" i="10"/>
  <c r="O36" i="10"/>
  <c r="P36" i="10"/>
  <c r="Q36" i="10"/>
  <c r="R36" i="10"/>
  <c r="S36" i="10"/>
  <c r="T36" i="10"/>
  <c r="U36" i="10"/>
  <c r="V36" i="10"/>
  <c r="W36" i="10"/>
  <c r="X36" i="10"/>
  <c r="Y36" i="10"/>
  <c r="Z36" i="10"/>
  <c r="AA36" i="10"/>
  <c r="C37" i="10"/>
  <c r="D37" i="10"/>
  <c r="E37" i="10"/>
  <c r="F37" i="10"/>
  <c r="G37" i="10"/>
  <c r="H37" i="10"/>
  <c r="I37" i="10"/>
  <c r="J37" i="10"/>
  <c r="K37" i="10"/>
  <c r="L37" i="10"/>
  <c r="M37" i="10"/>
  <c r="N37" i="10"/>
  <c r="O37" i="10"/>
  <c r="P37" i="10"/>
  <c r="Q37" i="10"/>
  <c r="R37" i="10"/>
  <c r="S37" i="10"/>
  <c r="T37" i="10"/>
  <c r="U37" i="10"/>
  <c r="V37" i="10"/>
  <c r="W37" i="10"/>
  <c r="X37" i="10"/>
  <c r="Y37" i="10"/>
  <c r="Z37" i="10"/>
  <c r="AA37" i="10"/>
  <c r="C38" i="10"/>
  <c r="D38" i="10"/>
  <c r="E38" i="10"/>
  <c r="F38" i="10"/>
  <c r="G38" i="10"/>
  <c r="H38" i="10"/>
  <c r="I38" i="10"/>
  <c r="J38" i="10"/>
  <c r="K38" i="10"/>
  <c r="L38" i="10"/>
  <c r="M38" i="10"/>
  <c r="N38" i="10"/>
  <c r="O38" i="10"/>
  <c r="P38" i="10"/>
  <c r="Q38" i="10"/>
  <c r="R38" i="10"/>
  <c r="S38" i="10"/>
  <c r="T38" i="10"/>
  <c r="U38" i="10"/>
  <c r="V38" i="10"/>
  <c r="W38" i="10"/>
  <c r="X38" i="10"/>
  <c r="Y38" i="10"/>
  <c r="Z38" i="10"/>
  <c r="AA38" i="10"/>
  <c r="C39" i="10"/>
  <c r="D39" i="10"/>
  <c r="E39" i="10"/>
  <c r="F39" i="10"/>
  <c r="G39" i="10"/>
  <c r="H39" i="10"/>
  <c r="I39" i="10"/>
  <c r="J39" i="10"/>
  <c r="K39" i="10"/>
  <c r="L39" i="10"/>
  <c r="M39" i="10"/>
  <c r="N39" i="10"/>
  <c r="O39" i="10"/>
  <c r="P39" i="10"/>
  <c r="Q39" i="10"/>
  <c r="R39" i="10"/>
  <c r="S39" i="10"/>
  <c r="T39" i="10"/>
  <c r="U39" i="10"/>
  <c r="V39" i="10"/>
  <c r="W39" i="10"/>
  <c r="X39" i="10"/>
  <c r="Y39" i="10"/>
  <c r="Z39" i="10"/>
  <c r="AA39" i="10"/>
  <c r="C40" i="10"/>
  <c r="D40" i="10"/>
  <c r="E40" i="10"/>
  <c r="F40" i="10"/>
  <c r="G40" i="10"/>
  <c r="H40" i="10"/>
  <c r="I40" i="10"/>
  <c r="J40" i="10"/>
  <c r="K40" i="10"/>
  <c r="L40" i="10"/>
  <c r="M40" i="10"/>
  <c r="N40" i="10"/>
  <c r="O40" i="10"/>
  <c r="P40" i="10"/>
  <c r="Q40" i="10"/>
  <c r="R40" i="10"/>
  <c r="S40" i="10"/>
  <c r="T40" i="10"/>
  <c r="U40" i="10"/>
  <c r="V40" i="10"/>
  <c r="W40" i="10"/>
  <c r="X40" i="10"/>
  <c r="Y40" i="10"/>
  <c r="Z40" i="10"/>
  <c r="AA40" i="10"/>
  <c r="C41" i="10"/>
  <c r="D41" i="10"/>
  <c r="E41" i="10"/>
  <c r="F41" i="10"/>
  <c r="G41" i="10"/>
  <c r="H41" i="10"/>
  <c r="I41" i="10"/>
  <c r="J41" i="10"/>
  <c r="K41" i="10"/>
  <c r="L41" i="10"/>
  <c r="M41" i="10"/>
  <c r="N41" i="10"/>
  <c r="O41" i="10"/>
  <c r="P41" i="10"/>
  <c r="Q41" i="10"/>
  <c r="R41" i="10"/>
  <c r="S41" i="10"/>
  <c r="T41" i="10"/>
  <c r="U41" i="10"/>
  <c r="V41" i="10"/>
  <c r="W41" i="10"/>
  <c r="X41" i="10"/>
  <c r="Y41" i="10"/>
  <c r="Z41" i="10"/>
  <c r="AA41" i="10"/>
  <c r="C42" i="10"/>
  <c r="D42" i="10"/>
  <c r="E42" i="10"/>
  <c r="F42" i="10"/>
  <c r="G42" i="10"/>
  <c r="H42" i="10"/>
  <c r="I42" i="10"/>
  <c r="J42" i="10"/>
  <c r="K42" i="10"/>
  <c r="L42" i="10"/>
  <c r="M42" i="10"/>
  <c r="N42" i="10"/>
  <c r="O42" i="10"/>
  <c r="P42" i="10"/>
  <c r="Q42" i="10"/>
  <c r="R42" i="10"/>
  <c r="S42" i="10"/>
  <c r="T42" i="10"/>
  <c r="U42" i="10"/>
  <c r="V42" i="10"/>
  <c r="W42" i="10"/>
  <c r="X42" i="10"/>
  <c r="Y42" i="10"/>
  <c r="Z42" i="10"/>
  <c r="AA42" i="10"/>
  <c r="C43" i="10"/>
  <c r="D43" i="10"/>
  <c r="E43" i="10"/>
  <c r="F43" i="10"/>
  <c r="G43" i="10"/>
  <c r="H43" i="10"/>
  <c r="I43" i="10"/>
  <c r="J43" i="10"/>
  <c r="K43" i="10"/>
  <c r="L43" i="10"/>
  <c r="M43" i="10"/>
  <c r="N43" i="10"/>
  <c r="O43" i="10"/>
  <c r="P43" i="10"/>
  <c r="Q43" i="10"/>
  <c r="R43" i="10"/>
  <c r="S43" i="10"/>
  <c r="T43" i="10"/>
  <c r="U43" i="10"/>
  <c r="V43" i="10"/>
  <c r="W43" i="10"/>
  <c r="X43" i="10"/>
  <c r="Y43" i="10"/>
  <c r="Z43" i="10"/>
  <c r="AA43" i="10"/>
  <c r="C44" i="10"/>
  <c r="D44" i="10"/>
  <c r="E44" i="10"/>
  <c r="F44" i="10"/>
  <c r="G44" i="10"/>
  <c r="H44" i="10"/>
  <c r="I44" i="10"/>
  <c r="J44" i="10"/>
  <c r="K44" i="10"/>
  <c r="L44" i="10"/>
  <c r="M44" i="10"/>
  <c r="N44" i="10"/>
  <c r="O44" i="10"/>
  <c r="P44" i="10"/>
  <c r="Q44" i="10"/>
  <c r="R44" i="10"/>
  <c r="S44" i="10"/>
  <c r="T44" i="10"/>
  <c r="U44" i="10"/>
  <c r="V44" i="10"/>
  <c r="W44" i="10"/>
  <c r="X44" i="10"/>
  <c r="Y44" i="10"/>
  <c r="Z44" i="10"/>
  <c r="AA44" i="10"/>
  <c r="C45" i="10"/>
  <c r="D45" i="10"/>
  <c r="E45" i="10"/>
  <c r="F45" i="10"/>
  <c r="G45" i="10"/>
  <c r="H45" i="10"/>
  <c r="I45" i="10"/>
  <c r="J45" i="10"/>
  <c r="K45" i="10"/>
  <c r="L45" i="10"/>
  <c r="M45" i="10"/>
  <c r="N45" i="10"/>
  <c r="O45" i="10"/>
  <c r="P45" i="10"/>
  <c r="Q45" i="10"/>
  <c r="R45" i="10"/>
  <c r="S45" i="10"/>
  <c r="T45" i="10"/>
  <c r="U45" i="10"/>
  <c r="V45" i="10"/>
  <c r="W45" i="10"/>
  <c r="X45" i="10"/>
  <c r="Y45" i="10"/>
  <c r="Z45" i="10"/>
  <c r="AA45" i="10"/>
  <c r="C46" i="10"/>
  <c r="D46" i="10"/>
  <c r="E46" i="10"/>
  <c r="F46" i="10"/>
  <c r="G46" i="10"/>
  <c r="H46" i="10"/>
  <c r="I46" i="10"/>
  <c r="J46" i="10"/>
  <c r="K46" i="10"/>
  <c r="L46" i="10"/>
  <c r="M46" i="10"/>
  <c r="N46" i="10"/>
  <c r="O46" i="10"/>
  <c r="P46" i="10"/>
  <c r="Q46" i="10"/>
  <c r="R46" i="10"/>
  <c r="S46" i="10"/>
  <c r="T46" i="10"/>
  <c r="U46" i="10"/>
  <c r="V46" i="10"/>
  <c r="W46" i="10"/>
  <c r="X46" i="10"/>
  <c r="Y46" i="10"/>
  <c r="Z46" i="10"/>
  <c r="AA46" i="10"/>
  <c r="C47" i="10"/>
  <c r="D47" i="10"/>
  <c r="E47" i="10"/>
  <c r="F47" i="10"/>
  <c r="G47" i="10"/>
  <c r="H47" i="10"/>
  <c r="I47" i="10"/>
  <c r="J47" i="10"/>
  <c r="K47" i="10"/>
  <c r="L47" i="10"/>
  <c r="M47" i="10"/>
  <c r="N47" i="10"/>
  <c r="O47" i="10"/>
  <c r="P47" i="10"/>
  <c r="Q47" i="10"/>
  <c r="R47" i="10"/>
  <c r="S47" i="10"/>
  <c r="T47" i="10"/>
  <c r="U47" i="10"/>
  <c r="V47" i="10"/>
  <c r="W47" i="10"/>
  <c r="X47" i="10"/>
  <c r="Y47" i="10"/>
  <c r="Z47" i="10"/>
  <c r="AA47" i="10"/>
  <c r="C48" i="10"/>
  <c r="D48" i="10"/>
  <c r="E48" i="10"/>
  <c r="F48" i="10"/>
  <c r="G48" i="10"/>
  <c r="H48" i="10"/>
  <c r="I48" i="10"/>
  <c r="J48" i="10"/>
  <c r="K48" i="10"/>
  <c r="L48" i="10"/>
  <c r="M48" i="10"/>
  <c r="N48" i="10"/>
  <c r="O48" i="10"/>
  <c r="P48" i="10"/>
  <c r="Q48" i="10"/>
  <c r="R48" i="10"/>
  <c r="S48" i="10"/>
  <c r="T48" i="10"/>
  <c r="U48" i="10"/>
  <c r="V48" i="10"/>
  <c r="W48" i="10"/>
  <c r="X48" i="10"/>
  <c r="Y48" i="10"/>
  <c r="Z48" i="10"/>
  <c r="AA48" i="10"/>
  <c r="C49" i="10"/>
  <c r="D49" i="10"/>
  <c r="E49" i="10"/>
  <c r="F49" i="10"/>
  <c r="G49" i="10"/>
  <c r="H49" i="10"/>
  <c r="I49" i="10"/>
  <c r="J49" i="10"/>
  <c r="K49" i="10"/>
  <c r="L49" i="10"/>
  <c r="M49" i="10"/>
  <c r="N49" i="10"/>
  <c r="O49" i="10"/>
  <c r="P49" i="10"/>
  <c r="Q49" i="10"/>
  <c r="R49" i="10"/>
  <c r="S49" i="10"/>
  <c r="T49" i="10"/>
  <c r="U49" i="10"/>
  <c r="V49" i="10"/>
  <c r="W49" i="10"/>
  <c r="X49" i="10"/>
  <c r="Y49" i="10"/>
  <c r="Z49" i="10"/>
  <c r="AA49" i="10"/>
  <c r="C50" i="10"/>
  <c r="D50" i="10"/>
  <c r="E50" i="10"/>
  <c r="F50" i="10"/>
  <c r="G50" i="10"/>
  <c r="H50" i="10"/>
  <c r="I50" i="10"/>
  <c r="J50" i="10"/>
  <c r="K50" i="10"/>
  <c r="L50" i="10"/>
  <c r="M50" i="10"/>
  <c r="N50" i="10"/>
  <c r="O50" i="10"/>
  <c r="P50" i="10"/>
  <c r="Q50" i="10"/>
  <c r="R50" i="10"/>
  <c r="S50" i="10"/>
  <c r="T50" i="10"/>
  <c r="U50" i="10"/>
  <c r="V50" i="10"/>
  <c r="W50" i="10"/>
  <c r="X50" i="10"/>
  <c r="Y50" i="10"/>
  <c r="Z50" i="10"/>
  <c r="AA50" i="10"/>
  <c r="C51" i="10"/>
  <c r="D51" i="10"/>
  <c r="E51" i="10"/>
  <c r="F51" i="10"/>
  <c r="G51" i="10"/>
  <c r="H51" i="10"/>
  <c r="I51" i="10"/>
  <c r="J51" i="10"/>
  <c r="K51" i="10"/>
  <c r="L51" i="10"/>
  <c r="M51" i="10"/>
  <c r="N51" i="10"/>
  <c r="O51" i="10"/>
  <c r="P51" i="10"/>
  <c r="Q51" i="10"/>
  <c r="R51" i="10"/>
  <c r="S51" i="10"/>
  <c r="T51" i="10"/>
  <c r="U51" i="10"/>
  <c r="V51" i="10"/>
  <c r="W51" i="10"/>
  <c r="X51" i="10"/>
  <c r="Y51" i="10"/>
  <c r="Z51" i="10"/>
  <c r="AA51" i="10"/>
  <c r="C52" i="10"/>
  <c r="D52" i="10"/>
  <c r="E52" i="10"/>
  <c r="F52" i="10"/>
  <c r="G52" i="10"/>
  <c r="H52" i="10"/>
  <c r="I52" i="10"/>
  <c r="J52" i="10"/>
  <c r="K52" i="10"/>
  <c r="L52" i="10"/>
  <c r="M52" i="10"/>
  <c r="N52" i="10"/>
  <c r="O52" i="10"/>
  <c r="P52" i="10"/>
  <c r="Q52" i="10"/>
  <c r="R52" i="10"/>
  <c r="S52" i="10"/>
  <c r="T52" i="10"/>
  <c r="U52" i="10"/>
  <c r="V52" i="10"/>
  <c r="W52" i="10"/>
  <c r="X52" i="10"/>
  <c r="Y52" i="10"/>
  <c r="Z52" i="10"/>
  <c r="AA52" i="10"/>
  <c r="B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3" i="10"/>
  <c r="C2" i="10"/>
  <c r="D2" i="10"/>
  <c r="E2" i="10"/>
  <c r="F2" i="10"/>
  <c r="G2" i="10"/>
  <c r="H2" i="10"/>
  <c r="I2" i="10"/>
  <c r="J2" i="10"/>
  <c r="K2" i="10"/>
  <c r="L2" i="10"/>
  <c r="M2" i="10"/>
  <c r="N2" i="10"/>
  <c r="O2" i="10"/>
  <c r="P2" i="10"/>
  <c r="Q2" i="10"/>
  <c r="R2" i="10"/>
  <c r="S2" i="10"/>
  <c r="T2" i="10"/>
  <c r="U2" i="10"/>
  <c r="V2" i="10"/>
  <c r="W2" i="10"/>
  <c r="X2" i="10"/>
  <c r="Y2" i="10"/>
  <c r="Z2" i="10"/>
  <c r="AA2" i="10"/>
  <c r="B2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3" i="10"/>
  <c r="AS5" i="1"/>
  <c r="B172" i="10" l="1"/>
  <c r="B133" i="10"/>
  <c r="B94" i="10"/>
  <c r="B55" i="10"/>
  <c r="B208" i="10"/>
  <c r="B169" i="10"/>
  <c r="B130" i="10"/>
  <c r="B91" i="10"/>
  <c r="B206" i="10"/>
  <c r="B167" i="10"/>
  <c r="B128" i="10"/>
  <c r="B89" i="10"/>
  <c r="B204" i="10"/>
  <c r="B165" i="10"/>
  <c r="B126" i="10"/>
  <c r="B87" i="10"/>
  <c r="B202" i="10"/>
  <c r="B163" i="10"/>
  <c r="B124" i="10"/>
  <c r="B85" i="10"/>
  <c r="B200" i="10"/>
  <c r="B161" i="10"/>
  <c r="B122" i="10"/>
  <c r="B83" i="10"/>
  <c r="B198" i="10"/>
  <c r="B159" i="10"/>
  <c r="B120" i="10"/>
  <c r="B81" i="10"/>
  <c r="B196" i="10"/>
  <c r="B157" i="10"/>
  <c r="B118" i="10"/>
  <c r="B79" i="10"/>
  <c r="B194" i="10"/>
  <c r="B155" i="10"/>
  <c r="B116" i="10"/>
  <c r="B77" i="10"/>
  <c r="B192" i="10"/>
  <c r="B153" i="10"/>
  <c r="B114" i="10"/>
  <c r="B75" i="10"/>
  <c r="B190" i="10"/>
  <c r="B151" i="10"/>
  <c r="B112" i="10"/>
  <c r="B73" i="10"/>
  <c r="B188" i="10"/>
  <c r="B149" i="10"/>
  <c r="B110" i="10"/>
  <c r="B71" i="10"/>
  <c r="B186" i="10"/>
  <c r="B147" i="10"/>
  <c r="B108" i="10"/>
  <c r="B69" i="10"/>
  <c r="B184" i="10"/>
  <c r="B145" i="10"/>
  <c r="B106" i="10"/>
  <c r="B67" i="10"/>
  <c r="B182" i="10"/>
  <c r="B143" i="10"/>
  <c r="B104" i="10"/>
  <c r="B65" i="10"/>
  <c r="B180" i="10"/>
  <c r="B141" i="10"/>
  <c r="B102" i="10"/>
  <c r="B63" i="10"/>
  <c r="B178" i="10"/>
  <c r="B139" i="10"/>
  <c r="B100" i="10"/>
  <c r="B61" i="10"/>
  <c r="B176" i="10"/>
  <c r="B137" i="10"/>
  <c r="B98" i="10"/>
  <c r="B59" i="10"/>
  <c r="B174" i="10"/>
  <c r="B135" i="10"/>
  <c r="B96" i="10"/>
  <c r="B57" i="10"/>
  <c r="Z208" i="10"/>
  <c r="Z130" i="10"/>
  <c r="Z169" i="10"/>
  <c r="X208" i="10"/>
  <c r="X130" i="10"/>
  <c r="X169" i="10"/>
  <c r="V208" i="10"/>
  <c r="V130" i="10"/>
  <c r="V169" i="10"/>
  <c r="T208" i="10"/>
  <c r="T130" i="10"/>
  <c r="T169" i="10"/>
  <c r="R208" i="10"/>
  <c r="R130" i="10"/>
  <c r="R169" i="10"/>
  <c r="P208" i="10"/>
  <c r="P130" i="10"/>
  <c r="P169" i="10"/>
  <c r="N208" i="10"/>
  <c r="N130" i="10"/>
  <c r="N169" i="10"/>
  <c r="L208" i="10"/>
  <c r="L130" i="10"/>
  <c r="L169" i="10"/>
  <c r="J208" i="10"/>
  <c r="J169" i="10"/>
  <c r="J130" i="10"/>
  <c r="H208" i="10"/>
  <c r="H169" i="10"/>
  <c r="H130" i="10"/>
  <c r="F208" i="10"/>
  <c r="F169" i="10"/>
  <c r="F130" i="10"/>
  <c r="D208" i="10"/>
  <c r="D169" i="10"/>
  <c r="D130" i="10"/>
  <c r="AA207" i="10"/>
  <c r="AA168" i="10"/>
  <c r="AA129" i="10"/>
  <c r="AA90" i="10"/>
  <c r="Y207" i="10"/>
  <c r="Y168" i="10"/>
  <c r="Y129" i="10"/>
  <c r="Y90" i="10"/>
  <c r="W207" i="10"/>
  <c r="W168" i="10"/>
  <c r="W129" i="10"/>
  <c r="W90" i="10"/>
  <c r="U207" i="10"/>
  <c r="U168" i="10"/>
  <c r="U129" i="10"/>
  <c r="U90" i="10"/>
  <c r="S207" i="10"/>
  <c r="S168" i="10"/>
  <c r="S129" i="10"/>
  <c r="S90" i="10"/>
  <c r="Q207" i="10"/>
  <c r="Q168" i="10"/>
  <c r="Q129" i="10"/>
  <c r="Q90" i="10"/>
  <c r="O207" i="10"/>
  <c r="O168" i="10"/>
  <c r="O129" i="10"/>
  <c r="O90" i="10"/>
  <c r="M207" i="10"/>
  <c r="M168" i="10"/>
  <c r="M129" i="10"/>
  <c r="M90" i="10"/>
  <c r="K207" i="10"/>
  <c r="K168" i="10"/>
  <c r="K90" i="10"/>
  <c r="K129" i="10"/>
  <c r="I207" i="10"/>
  <c r="I168" i="10"/>
  <c r="I129" i="10"/>
  <c r="I90" i="10"/>
  <c r="G207" i="10"/>
  <c r="G168" i="10"/>
  <c r="G90" i="10"/>
  <c r="G129" i="10"/>
  <c r="E207" i="10"/>
  <c r="E168" i="10"/>
  <c r="E129" i="10"/>
  <c r="E90" i="10"/>
  <c r="C207" i="10"/>
  <c r="C168" i="10"/>
  <c r="C90" i="10"/>
  <c r="C129" i="10"/>
  <c r="Z206" i="10"/>
  <c r="Z128" i="10"/>
  <c r="Z167" i="10"/>
  <c r="Z89" i="10"/>
  <c r="X206" i="10"/>
  <c r="X128" i="10"/>
  <c r="X167" i="10"/>
  <c r="X89" i="10"/>
  <c r="V206" i="10"/>
  <c r="V128" i="10"/>
  <c r="V167" i="10"/>
  <c r="V89" i="10"/>
  <c r="T206" i="10"/>
  <c r="T128" i="10"/>
  <c r="T167" i="10"/>
  <c r="T89" i="10"/>
  <c r="R206" i="10"/>
  <c r="R128" i="10"/>
  <c r="R167" i="10"/>
  <c r="R89" i="10"/>
  <c r="P206" i="10"/>
  <c r="P128" i="10"/>
  <c r="P167" i="10"/>
  <c r="P89" i="10"/>
  <c r="N206" i="10"/>
  <c r="N128" i="10"/>
  <c r="N167" i="10"/>
  <c r="N89" i="10"/>
  <c r="L206" i="10"/>
  <c r="L128" i="10"/>
  <c r="L167" i="10"/>
  <c r="L89" i="10"/>
  <c r="J206" i="10"/>
  <c r="J167" i="10"/>
  <c r="J128" i="10"/>
  <c r="J89" i="10"/>
  <c r="H206" i="10"/>
  <c r="H167" i="10"/>
  <c r="H128" i="10"/>
  <c r="H89" i="10"/>
  <c r="F206" i="10"/>
  <c r="F167" i="10"/>
  <c r="F128" i="10"/>
  <c r="F89" i="10"/>
  <c r="D206" i="10"/>
  <c r="D167" i="10"/>
  <c r="D128" i="10"/>
  <c r="D89" i="10"/>
  <c r="AA205" i="10"/>
  <c r="AA166" i="10"/>
  <c r="AA88" i="10"/>
  <c r="Y205" i="10"/>
  <c r="Y166" i="10"/>
  <c r="Y88" i="10"/>
  <c r="W205" i="10"/>
  <c r="W166" i="10"/>
  <c r="W127" i="10"/>
  <c r="U205" i="10"/>
  <c r="U166" i="10"/>
  <c r="U127" i="10"/>
  <c r="U88" i="10"/>
  <c r="S205" i="10"/>
  <c r="S166" i="10"/>
  <c r="S127" i="10"/>
  <c r="S88" i="10"/>
  <c r="Q205" i="10"/>
  <c r="Q166" i="10"/>
  <c r="Q127" i="10"/>
  <c r="Q88" i="10"/>
  <c r="O205" i="10"/>
  <c r="O166" i="10"/>
  <c r="O127" i="10"/>
  <c r="O88" i="10"/>
  <c r="M205" i="10"/>
  <c r="M166" i="10"/>
  <c r="M127" i="10"/>
  <c r="M88" i="10"/>
  <c r="K205" i="10"/>
  <c r="K166" i="10"/>
  <c r="K88" i="10"/>
  <c r="K127" i="10"/>
  <c r="I205" i="10"/>
  <c r="I166" i="10"/>
  <c r="I88" i="10"/>
  <c r="I127" i="10"/>
  <c r="G205" i="10"/>
  <c r="G166" i="10"/>
  <c r="G127" i="10"/>
  <c r="G88" i="10"/>
  <c r="E205" i="10"/>
  <c r="E166" i="10"/>
  <c r="E88" i="10"/>
  <c r="E127" i="10"/>
  <c r="C205" i="10"/>
  <c r="C166" i="10"/>
  <c r="C88" i="10"/>
  <c r="C127" i="10"/>
  <c r="Z204" i="10"/>
  <c r="Z126" i="10"/>
  <c r="Z165" i="10"/>
  <c r="Z87" i="10"/>
  <c r="X126" i="10"/>
  <c r="X165" i="10"/>
  <c r="X87" i="10"/>
  <c r="V204" i="10"/>
  <c r="V165" i="10"/>
  <c r="V87" i="10"/>
  <c r="T204" i="10"/>
  <c r="T126" i="10"/>
  <c r="T165" i="10"/>
  <c r="R204" i="10"/>
  <c r="R126" i="10"/>
  <c r="R165" i="10"/>
  <c r="R87" i="10"/>
  <c r="P204" i="10"/>
  <c r="P126" i="10"/>
  <c r="P165" i="10"/>
  <c r="P87" i="10"/>
  <c r="N204" i="10"/>
  <c r="N126" i="10"/>
  <c r="N165" i="10"/>
  <c r="N87" i="10"/>
  <c r="L204" i="10"/>
  <c r="L126" i="10"/>
  <c r="L165" i="10"/>
  <c r="L87" i="10"/>
  <c r="J204" i="10"/>
  <c r="J165" i="10"/>
  <c r="J126" i="10"/>
  <c r="J87" i="10"/>
  <c r="H204" i="10"/>
  <c r="H165" i="10"/>
  <c r="H126" i="10"/>
  <c r="H87" i="10"/>
  <c r="F204" i="10"/>
  <c r="F165" i="10"/>
  <c r="F126" i="10"/>
  <c r="F87" i="10"/>
  <c r="D204" i="10"/>
  <c r="D165" i="10"/>
  <c r="D126" i="10"/>
  <c r="D87" i="10"/>
  <c r="AA203" i="10"/>
  <c r="AA164" i="10"/>
  <c r="AA125" i="10"/>
  <c r="AA86" i="10"/>
  <c r="Y203" i="10"/>
  <c r="Y164" i="10"/>
  <c r="Y125" i="10"/>
  <c r="Y86" i="10"/>
  <c r="W203" i="10"/>
  <c r="W164" i="10"/>
  <c r="W125" i="10"/>
  <c r="W86" i="10"/>
  <c r="U203" i="10"/>
  <c r="U164" i="10"/>
  <c r="U125" i="10"/>
  <c r="U86" i="10"/>
  <c r="S203" i="10"/>
  <c r="S164" i="10"/>
  <c r="S125" i="10"/>
  <c r="S86" i="10"/>
  <c r="Q203" i="10"/>
  <c r="Q164" i="10"/>
  <c r="Q125" i="10"/>
  <c r="Q86" i="10"/>
  <c r="O203" i="10"/>
  <c r="O164" i="10"/>
  <c r="O125" i="10"/>
  <c r="O86" i="10"/>
  <c r="M203" i="10"/>
  <c r="M164" i="10"/>
  <c r="M125" i="10"/>
  <c r="M86" i="10"/>
  <c r="K203" i="10"/>
  <c r="K164" i="10"/>
  <c r="K86" i="10"/>
  <c r="K125" i="10"/>
  <c r="I203" i="10"/>
  <c r="I164" i="10"/>
  <c r="I86" i="10"/>
  <c r="I125" i="10"/>
  <c r="G203" i="10"/>
  <c r="G164" i="10"/>
  <c r="G86" i="10"/>
  <c r="G125" i="10"/>
  <c r="E203" i="10"/>
  <c r="E164" i="10"/>
  <c r="E86" i="10"/>
  <c r="E125" i="10"/>
  <c r="C203" i="10"/>
  <c r="C164" i="10"/>
  <c r="C86" i="10"/>
  <c r="C125" i="10"/>
  <c r="Z202" i="10"/>
  <c r="Z124" i="10"/>
  <c r="Z163" i="10"/>
  <c r="Z85" i="10"/>
  <c r="X202" i="10"/>
  <c r="X163" i="10"/>
  <c r="X124" i="10"/>
  <c r="X85" i="10"/>
  <c r="V124" i="10"/>
  <c r="V163" i="10"/>
  <c r="V85" i="10"/>
  <c r="T202" i="10"/>
  <c r="T163" i="10"/>
  <c r="T85" i="10"/>
  <c r="R202" i="10"/>
  <c r="R163" i="10"/>
  <c r="R85" i="10"/>
  <c r="P202" i="10"/>
  <c r="P163" i="10"/>
  <c r="P124" i="10"/>
  <c r="N202" i="10"/>
  <c r="N124" i="10"/>
  <c r="N163" i="10"/>
  <c r="N85" i="10"/>
  <c r="L202" i="10"/>
  <c r="L163" i="10"/>
  <c r="L124" i="10"/>
  <c r="L85" i="10"/>
  <c r="J202" i="10"/>
  <c r="J163" i="10"/>
  <c r="J124" i="10"/>
  <c r="J85" i="10"/>
  <c r="H202" i="10"/>
  <c r="H163" i="10"/>
  <c r="H124" i="10"/>
  <c r="H85" i="10"/>
  <c r="F202" i="10"/>
  <c r="F163" i="10"/>
  <c r="F124" i="10"/>
  <c r="F85" i="10"/>
  <c r="D202" i="10"/>
  <c r="D163" i="10"/>
  <c r="D124" i="10"/>
  <c r="D85" i="10"/>
  <c r="AA201" i="10"/>
  <c r="AA123" i="10"/>
  <c r="AA84" i="10"/>
  <c r="Y201" i="10"/>
  <c r="Y162" i="10"/>
  <c r="Y84" i="10"/>
  <c r="W201" i="10"/>
  <c r="W162" i="10"/>
  <c r="W84" i="10"/>
  <c r="U201" i="10"/>
  <c r="U162" i="10"/>
  <c r="U84" i="10"/>
  <c r="S201" i="10"/>
  <c r="S162" i="10"/>
  <c r="S84" i="10"/>
  <c r="Q201" i="10"/>
  <c r="Q162" i="10"/>
  <c r="Q84" i="10"/>
  <c r="O201" i="10"/>
  <c r="O162" i="10"/>
  <c r="O84" i="10"/>
  <c r="M201" i="10"/>
  <c r="M162" i="10"/>
  <c r="M84" i="10"/>
  <c r="K201" i="10"/>
  <c r="K162" i="10"/>
  <c r="K123" i="10"/>
  <c r="I201" i="10"/>
  <c r="I162" i="10"/>
  <c r="I84" i="10"/>
  <c r="I123" i="10"/>
  <c r="G201" i="10"/>
  <c r="G162" i="10"/>
  <c r="G84" i="10"/>
  <c r="G123" i="10"/>
  <c r="E201" i="10"/>
  <c r="E162" i="10"/>
  <c r="E84" i="10"/>
  <c r="E123" i="10"/>
  <c r="C201" i="10"/>
  <c r="C162" i="10"/>
  <c r="C84" i="10"/>
  <c r="C123" i="10"/>
  <c r="Z200" i="10"/>
  <c r="Z161" i="10"/>
  <c r="Z122" i="10"/>
  <c r="Z83" i="10"/>
  <c r="X200" i="10"/>
  <c r="X122" i="10"/>
  <c r="X161" i="10"/>
  <c r="X83" i="10"/>
  <c r="V200" i="10"/>
  <c r="V161" i="10"/>
  <c r="V122" i="10"/>
  <c r="V83" i="10"/>
  <c r="T200" i="10"/>
  <c r="T122" i="10"/>
  <c r="T161" i="10"/>
  <c r="T83" i="10"/>
  <c r="R200" i="10"/>
  <c r="R161" i="10"/>
  <c r="R122" i="10"/>
  <c r="R83" i="10"/>
  <c r="P200" i="10"/>
  <c r="P122" i="10"/>
  <c r="P161" i="10"/>
  <c r="P83" i="10"/>
  <c r="N200" i="10"/>
  <c r="N161" i="10"/>
  <c r="N122" i="10"/>
  <c r="N83" i="10"/>
  <c r="L200" i="10"/>
  <c r="L122" i="10"/>
  <c r="L161" i="10"/>
  <c r="L83" i="10"/>
  <c r="J200" i="10"/>
  <c r="J161" i="10"/>
  <c r="J122" i="10"/>
  <c r="J83" i="10"/>
  <c r="H200" i="10"/>
  <c r="H161" i="10"/>
  <c r="H122" i="10"/>
  <c r="H83" i="10"/>
  <c r="F200" i="10"/>
  <c r="F161" i="10"/>
  <c r="F122" i="10"/>
  <c r="F83" i="10"/>
  <c r="D200" i="10"/>
  <c r="D161" i="10"/>
  <c r="D122" i="10"/>
  <c r="D83" i="10"/>
  <c r="AA199" i="10"/>
  <c r="AA160" i="10"/>
  <c r="AA121" i="10"/>
  <c r="AA82" i="10"/>
  <c r="Y160" i="10"/>
  <c r="Y121" i="10"/>
  <c r="Y82" i="10"/>
  <c r="W199" i="10"/>
  <c r="W160" i="10"/>
  <c r="W82" i="10"/>
  <c r="U199" i="10"/>
  <c r="U160" i="10"/>
  <c r="U121" i="10"/>
  <c r="S199" i="10"/>
  <c r="S160" i="10"/>
  <c r="S121" i="10"/>
  <c r="S82" i="10"/>
  <c r="Q199" i="10"/>
  <c r="Q160" i="10"/>
  <c r="Q121" i="10"/>
  <c r="Q82" i="10"/>
  <c r="O199" i="10"/>
  <c r="O160" i="10"/>
  <c r="O121" i="10"/>
  <c r="O82" i="10"/>
  <c r="M199" i="10"/>
  <c r="M160" i="10"/>
  <c r="M121" i="10"/>
  <c r="M82" i="10"/>
  <c r="K199" i="10"/>
  <c r="K160" i="10"/>
  <c r="K82" i="10"/>
  <c r="K121" i="10"/>
  <c r="I199" i="10"/>
  <c r="I160" i="10"/>
  <c r="I82" i="10"/>
  <c r="I121" i="10"/>
  <c r="G199" i="10"/>
  <c r="G160" i="10"/>
  <c r="G82" i="10"/>
  <c r="G121" i="10"/>
  <c r="E199" i="10"/>
  <c r="E160" i="10"/>
  <c r="E121" i="10"/>
  <c r="E82" i="10"/>
  <c r="C199" i="10"/>
  <c r="C160" i="10"/>
  <c r="C82" i="10"/>
  <c r="C121" i="10"/>
  <c r="Z120" i="10"/>
  <c r="Z159" i="10"/>
  <c r="Z81" i="10"/>
  <c r="X198" i="10"/>
  <c r="X120" i="10"/>
  <c r="X81" i="10"/>
  <c r="V198" i="10"/>
  <c r="V120" i="10"/>
  <c r="V159" i="10"/>
  <c r="T198" i="10"/>
  <c r="T159" i="10"/>
  <c r="T120" i="10"/>
  <c r="T81" i="10"/>
  <c r="R198" i="10"/>
  <c r="R120" i="10"/>
  <c r="R159" i="10"/>
  <c r="R81" i="10"/>
  <c r="P198" i="10"/>
  <c r="P159" i="10"/>
  <c r="P120" i="10"/>
  <c r="P81" i="10"/>
  <c r="N198" i="10"/>
  <c r="N120" i="10"/>
  <c r="N159" i="10"/>
  <c r="N81" i="10"/>
  <c r="L198" i="10"/>
  <c r="L159" i="10"/>
  <c r="L120" i="10"/>
  <c r="L81" i="10"/>
  <c r="J198" i="10"/>
  <c r="J159" i="10"/>
  <c r="J120" i="10"/>
  <c r="J81" i="10"/>
  <c r="H198" i="10"/>
  <c r="H159" i="10"/>
  <c r="H120" i="10"/>
  <c r="H81" i="10"/>
  <c r="F198" i="10"/>
  <c r="F159" i="10"/>
  <c r="F120" i="10"/>
  <c r="F81" i="10"/>
  <c r="D198" i="10"/>
  <c r="D159" i="10"/>
  <c r="D120" i="10"/>
  <c r="D81" i="10"/>
  <c r="AA197" i="10"/>
  <c r="AA158" i="10"/>
  <c r="AA80" i="10"/>
  <c r="Y197" i="10"/>
  <c r="Y158" i="10"/>
  <c r="Y80" i="10"/>
  <c r="W197" i="10"/>
  <c r="W158" i="10"/>
  <c r="W80" i="10"/>
  <c r="U197" i="10"/>
  <c r="U158" i="10"/>
  <c r="U80" i="10"/>
  <c r="S197" i="10"/>
  <c r="S158" i="10"/>
  <c r="S80" i="10"/>
  <c r="Q197" i="10"/>
  <c r="Q158" i="10"/>
  <c r="Q80" i="10"/>
  <c r="O197" i="10"/>
  <c r="O158" i="10"/>
  <c r="O80" i="10"/>
  <c r="M197" i="10"/>
  <c r="M158" i="10"/>
  <c r="M119" i="10"/>
  <c r="M80" i="10"/>
  <c r="K197" i="10"/>
  <c r="K158" i="10"/>
  <c r="K119" i="10"/>
  <c r="K80" i="10"/>
  <c r="I197" i="10"/>
  <c r="I158" i="10"/>
  <c r="I80" i="10"/>
  <c r="I119" i="10"/>
  <c r="G197" i="10"/>
  <c r="G158" i="10"/>
  <c r="G119" i="10"/>
  <c r="G80" i="10"/>
  <c r="E197" i="10"/>
  <c r="E158" i="10"/>
  <c r="E80" i="10"/>
  <c r="E119" i="10"/>
  <c r="C197" i="10"/>
  <c r="C158" i="10"/>
  <c r="C119" i="10"/>
  <c r="C80" i="10"/>
  <c r="Z196" i="10"/>
  <c r="Z157" i="10"/>
  <c r="Z118" i="10"/>
  <c r="Z79" i="10"/>
  <c r="X196" i="10"/>
  <c r="X118" i="10"/>
  <c r="X157" i="10"/>
  <c r="X79" i="10"/>
  <c r="V196" i="10"/>
  <c r="V157" i="10"/>
  <c r="V118" i="10"/>
  <c r="V79" i="10"/>
  <c r="T196" i="10"/>
  <c r="T118" i="10"/>
  <c r="T157" i="10"/>
  <c r="T79" i="10"/>
  <c r="R196" i="10"/>
  <c r="R157" i="10"/>
  <c r="R118" i="10"/>
  <c r="R79" i="10"/>
  <c r="P196" i="10"/>
  <c r="P118" i="10"/>
  <c r="P157" i="10"/>
  <c r="P79" i="10"/>
  <c r="N196" i="10"/>
  <c r="N157" i="10"/>
  <c r="N118" i="10"/>
  <c r="N79" i="10"/>
  <c r="L196" i="10"/>
  <c r="L118" i="10"/>
  <c r="L157" i="10"/>
  <c r="L79" i="10"/>
  <c r="J196" i="10"/>
  <c r="J157" i="10"/>
  <c r="J118" i="10"/>
  <c r="J79" i="10"/>
  <c r="H196" i="10"/>
  <c r="H157" i="10"/>
  <c r="H118" i="10"/>
  <c r="H79" i="10"/>
  <c r="F196" i="10"/>
  <c r="F157" i="10"/>
  <c r="F118" i="10"/>
  <c r="F79" i="10"/>
  <c r="D196" i="10"/>
  <c r="D157" i="10"/>
  <c r="D118" i="10"/>
  <c r="D79" i="10"/>
  <c r="AA195" i="10"/>
  <c r="AA156" i="10"/>
  <c r="AA117" i="10"/>
  <c r="AA78" i="10"/>
  <c r="Y195" i="10"/>
  <c r="Y156" i="10"/>
  <c r="Y117" i="10"/>
  <c r="Y78" i="10"/>
  <c r="W195" i="10"/>
  <c r="W156" i="10"/>
  <c r="W117" i="10"/>
  <c r="W78" i="10"/>
  <c r="U195" i="10"/>
  <c r="U156" i="10"/>
  <c r="U117" i="10"/>
  <c r="U78" i="10"/>
  <c r="S195" i="10"/>
  <c r="S156" i="10"/>
  <c r="S117" i="10"/>
  <c r="S78" i="10"/>
  <c r="Q195" i="10"/>
  <c r="Q156" i="10"/>
  <c r="Q117" i="10"/>
  <c r="Q78" i="10"/>
  <c r="O156" i="10"/>
  <c r="O117" i="10"/>
  <c r="O78" i="10"/>
  <c r="M195" i="10"/>
  <c r="M117" i="10"/>
  <c r="M78" i="10"/>
  <c r="K195" i="10"/>
  <c r="K156" i="10"/>
  <c r="K117" i="10"/>
  <c r="I195" i="10"/>
  <c r="I156" i="10"/>
  <c r="I117" i="10"/>
  <c r="I78" i="10"/>
  <c r="G195" i="10"/>
  <c r="G156" i="10"/>
  <c r="G78" i="10"/>
  <c r="G117" i="10"/>
  <c r="E195" i="10"/>
  <c r="E156" i="10"/>
  <c r="E117" i="10"/>
  <c r="E78" i="10"/>
  <c r="C195" i="10"/>
  <c r="C156" i="10"/>
  <c r="C78" i="10"/>
  <c r="C117" i="10"/>
  <c r="Z194" i="10"/>
  <c r="Z116" i="10"/>
  <c r="Z155" i="10"/>
  <c r="Z77" i="10"/>
  <c r="X194" i="10"/>
  <c r="X155" i="10"/>
  <c r="X116" i="10"/>
  <c r="X77" i="10"/>
  <c r="V194" i="10"/>
  <c r="V116" i="10"/>
  <c r="V155" i="10"/>
  <c r="V77" i="10"/>
  <c r="T194" i="10"/>
  <c r="T155" i="10"/>
  <c r="T116" i="10"/>
  <c r="T77" i="10"/>
  <c r="R194" i="10"/>
  <c r="R116" i="10"/>
  <c r="R155" i="10"/>
  <c r="R77" i="10"/>
  <c r="P194" i="10"/>
  <c r="P155" i="10"/>
  <c r="P116" i="10"/>
  <c r="P77" i="10"/>
  <c r="N194" i="10"/>
  <c r="N116" i="10"/>
  <c r="N155" i="10"/>
  <c r="N77" i="10"/>
  <c r="L194" i="10"/>
  <c r="L155" i="10"/>
  <c r="L116" i="10"/>
  <c r="L77" i="10"/>
  <c r="J194" i="10"/>
  <c r="J155" i="10"/>
  <c r="J116" i="10"/>
  <c r="J77" i="10"/>
  <c r="H194" i="10"/>
  <c r="H155" i="10"/>
  <c r="H116" i="10"/>
  <c r="H77" i="10"/>
  <c r="F194" i="10"/>
  <c r="F155" i="10"/>
  <c r="F116" i="10"/>
  <c r="F77" i="10"/>
  <c r="D194" i="10"/>
  <c r="D155" i="10"/>
  <c r="D116" i="10"/>
  <c r="D77" i="10"/>
  <c r="AA154" i="10"/>
  <c r="AA115" i="10"/>
  <c r="AA76" i="10"/>
  <c r="Y154" i="10"/>
  <c r="Y115" i="10"/>
  <c r="Y76" i="10"/>
  <c r="W193" i="10"/>
  <c r="W115" i="10"/>
  <c r="W76" i="10"/>
  <c r="U193" i="10"/>
  <c r="U154" i="10"/>
  <c r="U76" i="10"/>
  <c r="S193" i="10"/>
  <c r="S154" i="10"/>
  <c r="S76" i="10"/>
  <c r="Q193" i="10"/>
  <c r="Q154" i="10"/>
  <c r="Q76" i="10"/>
  <c r="O193" i="10"/>
  <c r="O154" i="10"/>
  <c r="O76" i="10"/>
  <c r="M193" i="10"/>
  <c r="M154" i="10"/>
  <c r="M76" i="10"/>
  <c r="K193" i="10"/>
  <c r="K154" i="10"/>
  <c r="K76" i="10"/>
  <c r="I193" i="10"/>
  <c r="I154" i="10"/>
  <c r="I76" i="10"/>
  <c r="G193" i="10"/>
  <c r="G154" i="10"/>
  <c r="G76" i="10"/>
  <c r="E193" i="10"/>
  <c r="E154" i="10"/>
  <c r="E76" i="10"/>
  <c r="C193" i="10"/>
  <c r="C154" i="10"/>
  <c r="C115" i="10"/>
  <c r="Z153" i="10"/>
  <c r="Z114" i="10"/>
  <c r="Z75" i="10"/>
  <c r="X192" i="10"/>
  <c r="X114" i="10"/>
  <c r="X75" i="10"/>
  <c r="V192" i="10"/>
  <c r="V153" i="10"/>
  <c r="V75" i="10"/>
  <c r="T192" i="10"/>
  <c r="T153" i="10"/>
  <c r="T75" i="10"/>
  <c r="R192" i="10"/>
  <c r="R153" i="10"/>
  <c r="R114" i="10"/>
  <c r="R75" i="10"/>
  <c r="P192" i="10"/>
  <c r="P114" i="10"/>
  <c r="P153" i="10"/>
  <c r="P75" i="10"/>
  <c r="N192" i="10"/>
  <c r="N153" i="10"/>
  <c r="N114" i="10"/>
  <c r="N75" i="10"/>
  <c r="L192" i="10"/>
  <c r="L114" i="10"/>
  <c r="L153" i="10"/>
  <c r="L75" i="10"/>
  <c r="J192" i="10"/>
  <c r="J153" i="10"/>
  <c r="J114" i="10"/>
  <c r="J75" i="10"/>
  <c r="H192" i="10"/>
  <c r="H153" i="10"/>
  <c r="H114" i="10"/>
  <c r="H75" i="10"/>
  <c r="F192" i="10"/>
  <c r="F153" i="10"/>
  <c r="F114" i="10"/>
  <c r="F75" i="10"/>
  <c r="D192" i="10"/>
  <c r="D153" i="10"/>
  <c r="D114" i="10"/>
  <c r="D75" i="10"/>
  <c r="AA191" i="10"/>
  <c r="AA152" i="10"/>
  <c r="AA113" i="10"/>
  <c r="AA74" i="10"/>
  <c r="Y191" i="10"/>
  <c r="Y152" i="10"/>
  <c r="Y113" i="10"/>
  <c r="Y74" i="10"/>
  <c r="W191" i="10"/>
  <c r="W152" i="10"/>
  <c r="W113" i="10"/>
  <c r="W74" i="10"/>
  <c r="U191" i="10"/>
  <c r="U152" i="10"/>
  <c r="U113" i="10"/>
  <c r="U74" i="10"/>
  <c r="S152" i="10"/>
  <c r="S113" i="10"/>
  <c r="S74" i="10"/>
  <c r="Q191" i="10"/>
  <c r="Q113" i="10"/>
  <c r="Q74" i="10"/>
  <c r="O191" i="10"/>
  <c r="O152" i="10"/>
  <c r="O74" i="10"/>
  <c r="M191" i="10"/>
  <c r="M152" i="10"/>
  <c r="M113" i="10"/>
  <c r="M74" i="10"/>
  <c r="K191" i="10"/>
  <c r="K152" i="10"/>
  <c r="K74" i="10"/>
  <c r="K113" i="10"/>
  <c r="I191" i="10"/>
  <c r="I152" i="10"/>
  <c r="I113" i="10"/>
  <c r="I74" i="10"/>
  <c r="G191" i="10"/>
  <c r="G152" i="10"/>
  <c r="G74" i="10"/>
  <c r="G113" i="10"/>
  <c r="E191" i="10"/>
  <c r="E152" i="10"/>
  <c r="E113" i="10"/>
  <c r="E74" i="10"/>
  <c r="C191" i="10"/>
  <c r="C152" i="10"/>
  <c r="C74" i="10"/>
  <c r="C113" i="10"/>
  <c r="Z190" i="10"/>
  <c r="Z112" i="10"/>
  <c r="Z151" i="10"/>
  <c r="Z73" i="10"/>
  <c r="X190" i="10"/>
  <c r="X151" i="10"/>
  <c r="X112" i="10"/>
  <c r="X73" i="10"/>
  <c r="V190" i="10"/>
  <c r="V112" i="10"/>
  <c r="V151" i="10"/>
  <c r="V73" i="10"/>
  <c r="T190" i="10"/>
  <c r="T151" i="10"/>
  <c r="T112" i="10"/>
  <c r="T73" i="10"/>
  <c r="R190" i="10"/>
  <c r="R112" i="10"/>
  <c r="R151" i="10"/>
  <c r="R73" i="10"/>
  <c r="P190" i="10"/>
  <c r="P151" i="10"/>
  <c r="P112" i="10"/>
  <c r="P73" i="10"/>
  <c r="N190" i="10"/>
  <c r="N112" i="10"/>
  <c r="N151" i="10"/>
  <c r="N73" i="10"/>
  <c r="L190" i="10"/>
  <c r="L151" i="10"/>
  <c r="L112" i="10"/>
  <c r="L73" i="10"/>
  <c r="J190" i="10"/>
  <c r="J151" i="10"/>
  <c r="J112" i="10"/>
  <c r="J73" i="10"/>
  <c r="H190" i="10"/>
  <c r="H151" i="10"/>
  <c r="H112" i="10"/>
  <c r="H73" i="10"/>
  <c r="F190" i="10"/>
  <c r="F151" i="10"/>
  <c r="F112" i="10"/>
  <c r="F73" i="10"/>
  <c r="D190" i="10"/>
  <c r="D151" i="10"/>
  <c r="D112" i="10"/>
  <c r="D73" i="10"/>
  <c r="AA189" i="10"/>
  <c r="AA150" i="10"/>
  <c r="AA72" i="10"/>
  <c r="Y189" i="10"/>
  <c r="Y150" i="10"/>
  <c r="Y72" i="10"/>
  <c r="W189" i="10"/>
  <c r="W150" i="10"/>
  <c r="W72" i="10"/>
  <c r="U189" i="10"/>
  <c r="U150" i="10"/>
  <c r="U72" i="10"/>
  <c r="S189" i="10"/>
  <c r="S150" i="10"/>
  <c r="S72" i="10"/>
  <c r="Q189" i="10"/>
  <c r="Q150" i="10"/>
  <c r="Q72" i="10"/>
  <c r="O189" i="10"/>
  <c r="O150" i="10"/>
  <c r="O72" i="10"/>
  <c r="M189" i="10"/>
  <c r="M150" i="10"/>
  <c r="M72" i="10"/>
  <c r="K189" i="10"/>
  <c r="K150" i="10"/>
  <c r="K72" i="10"/>
  <c r="I189" i="10"/>
  <c r="I150" i="10"/>
  <c r="I72" i="10"/>
  <c r="G189" i="10"/>
  <c r="G150" i="10"/>
  <c r="G111" i="10"/>
  <c r="D189" i="10"/>
  <c r="D150" i="10"/>
  <c r="D111" i="10"/>
  <c r="D72" i="10"/>
  <c r="AA188" i="10"/>
  <c r="AA149" i="10"/>
  <c r="AA110" i="10"/>
  <c r="AA71" i="10"/>
  <c r="Y188" i="10"/>
  <c r="Y149" i="10"/>
  <c r="Y110" i="10"/>
  <c r="Y71" i="10"/>
  <c r="W188" i="10"/>
  <c r="W149" i="10"/>
  <c r="W110" i="10"/>
  <c r="W71" i="10"/>
  <c r="U188" i="10"/>
  <c r="U149" i="10"/>
  <c r="U110" i="10"/>
  <c r="U71" i="10"/>
  <c r="S188" i="10"/>
  <c r="S149" i="10"/>
  <c r="S110" i="10"/>
  <c r="S71" i="10"/>
  <c r="Q188" i="10"/>
  <c r="Q149" i="10"/>
  <c r="Q110" i="10"/>
  <c r="Q71" i="10"/>
  <c r="O149" i="10"/>
  <c r="O110" i="10"/>
  <c r="O71" i="10"/>
  <c r="M188" i="10"/>
  <c r="M110" i="10"/>
  <c r="M71" i="10"/>
  <c r="K188" i="10"/>
  <c r="K149" i="10"/>
  <c r="K71" i="10"/>
  <c r="I188" i="10"/>
  <c r="I149" i="10"/>
  <c r="I110" i="10"/>
  <c r="G188" i="10"/>
  <c r="G149" i="10"/>
  <c r="G110" i="10"/>
  <c r="G71" i="10"/>
  <c r="E188" i="10"/>
  <c r="E149" i="10"/>
  <c r="E110" i="10"/>
  <c r="E71" i="10"/>
  <c r="C188" i="10"/>
  <c r="C149" i="10"/>
  <c r="C110" i="10"/>
  <c r="C71" i="10"/>
  <c r="Z187" i="10"/>
  <c r="Z148" i="10"/>
  <c r="Z109" i="10"/>
  <c r="Z70" i="10"/>
  <c r="X187" i="10"/>
  <c r="X148" i="10"/>
  <c r="X109" i="10"/>
  <c r="X70" i="10"/>
  <c r="V187" i="10"/>
  <c r="V148" i="10"/>
  <c r="V109" i="10"/>
  <c r="V70" i="10"/>
  <c r="T187" i="10"/>
  <c r="T148" i="10"/>
  <c r="T109" i="10"/>
  <c r="T70" i="10"/>
  <c r="R187" i="10"/>
  <c r="R148" i="10"/>
  <c r="R109" i="10"/>
  <c r="R70" i="10"/>
  <c r="P148" i="10"/>
  <c r="P109" i="10"/>
  <c r="P70" i="10"/>
  <c r="N187" i="10"/>
  <c r="N109" i="10"/>
  <c r="N70" i="10"/>
  <c r="L187" i="10"/>
  <c r="L148" i="10"/>
  <c r="L70" i="10"/>
  <c r="J187" i="10"/>
  <c r="J148" i="10"/>
  <c r="J70" i="10"/>
  <c r="H187" i="10"/>
  <c r="H148" i="10"/>
  <c r="H70" i="10"/>
  <c r="F187" i="10"/>
  <c r="F148" i="10"/>
  <c r="F109" i="10"/>
  <c r="D187" i="10"/>
  <c r="D148" i="10"/>
  <c r="D109" i="10"/>
  <c r="D70" i="10"/>
  <c r="AA186" i="10"/>
  <c r="AA147" i="10"/>
  <c r="AA69" i="10"/>
  <c r="Y186" i="10"/>
  <c r="Y147" i="10"/>
  <c r="Y69" i="10"/>
  <c r="W186" i="10"/>
  <c r="W147" i="10"/>
  <c r="W108" i="10"/>
  <c r="U186" i="10"/>
  <c r="U147" i="10"/>
  <c r="U108" i="10"/>
  <c r="U69" i="10"/>
  <c r="S186" i="10"/>
  <c r="S147" i="10"/>
  <c r="S108" i="10"/>
  <c r="S69" i="10"/>
  <c r="Q186" i="10"/>
  <c r="Q147" i="10"/>
  <c r="Q108" i="10"/>
  <c r="Q69" i="10"/>
  <c r="O186" i="10"/>
  <c r="O147" i="10"/>
  <c r="O108" i="10"/>
  <c r="O69" i="10"/>
  <c r="M186" i="10"/>
  <c r="M147" i="10"/>
  <c r="M108" i="10"/>
  <c r="M69" i="10"/>
  <c r="K186" i="10"/>
  <c r="K147" i="10"/>
  <c r="K108" i="10"/>
  <c r="K69" i="10"/>
  <c r="I186" i="10"/>
  <c r="I147" i="10"/>
  <c r="I108" i="10"/>
  <c r="I69" i="10"/>
  <c r="G186" i="10"/>
  <c r="G147" i="10"/>
  <c r="G108" i="10"/>
  <c r="G69" i="10"/>
  <c r="E186" i="10"/>
  <c r="E147" i="10"/>
  <c r="E108" i="10"/>
  <c r="E69" i="10"/>
  <c r="C186" i="10"/>
  <c r="C147" i="10"/>
  <c r="C108" i="10"/>
  <c r="C69" i="10"/>
  <c r="Z185" i="10"/>
  <c r="Z146" i="10"/>
  <c r="Z107" i="10"/>
  <c r="Z68" i="10"/>
  <c r="X185" i="10"/>
  <c r="X146" i="10"/>
  <c r="X107" i="10"/>
  <c r="X68" i="10"/>
  <c r="V185" i="10"/>
  <c r="V146" i="10"/>
  <c r="V107" i="10"/>
  <c r="V68" i="10"/>
  <c r="T185" i="10"/>
  <c r="T146" i="10"/>
  <c r="T107" i="10"/>
  <c r="T68" i="10"/>
  <c r="R185" i="10"/>
  <c r="R146" i="10"/>
  <c r="R107" i="10"/>
  <c r="R68" i="10"/>
  <c r="P185" i="10"/>
  <c r="P146" i="10"/>
  <c r="P107" i="10"/>
  <c r="P68" i="10"/>
  <c r="N185" i="10"/>
  <c r="N146" i="10"/>
  <c r="N107" i="10"/>
  <c r="N68" i="10"/>
  <c r="L185" i="10"/>
  <c r="L146" i="10"/>
  <c r="L107" i="10"/>
  <c r="L68" i="10"/>
  <c r="J185" i="10"/>
  <c r="J146" i="10"/>
  <c r="J107" i="10"/>
  <c r="J68" i="10"/>
  <c r="H185" i="10"/>
  <c r="H146" i="10"/>
  <c r="H107" i="10"/>
  <c r="H68" i="10"/>
  <c r="F146" i="10"/>
  <c r="F107" i="10"/>
  <c r="F68" i="10"/>
  <c r="D185" i="10"/>
  <c r="D107" i="10"/>
  <c r="D68" i="10"/>
  <c r="AA184" i="10"/>
  <c r="AA145" i="10"/>
  <c r="AA106" i="10"/>
  <c r="AA67" i="10"/>
  <c r="Y184" i="10"/>
  <c r="Y145" i="10"/>
  <c r="Y106" i="10"/>
  <c r="Y67" i="10"/>
  <c r="W184" i="10"/>
  <c r="W145" i="10"/>
  <c r="W106" i="10"/>
  <c r="W67" i="10"/>
  <c r="U184" i="10"/>
  <c r="U145" i="10"/>
  <c r="U106" i="10"/>
  <c r="U67" i="10"/>
  <c r="S184" i="10"/>
  <c r="S145" i="10"/>
  <c r="S106" i="10"/>
  <c r="S67" i="10"/>
  <c r="Q184" i="10"/>
  <c r="Q145" i="10"/>
  <c r="Q106" i="10"/>
  <c r="Q67" i="10"/>
  <c r="O184" i="10"/>
  <c r="O145" i="10"/>
  <c r="O106" i="10"/>
  <c r="O67" i="10"/>
  <c r="M145" i="10"/>
  <c r="M106" i="10"/>
  <c r="M67" i="10"/>
  <c r="K184" i="10"/>
  <c r="K145" i="10"/>
  <c r="K67" i="10"/>
  <c r="I184" i="10"/>
  <c r="I145" i="10"/>
  <c r="I106" i="10"/>
  <c r="I67" i="10"/>
  <c r="G184" i="10"/>
  <c r="G145" i="10"/>
  <c r="G106" i="10"/>
  <c r="G67" i="10"/>
  <c r="E184" i="10"/>
  <c r="E145" i="10"/>
  <c r="E106" i="10"/>
  <c r="E67" i="10"/>
  <c r="C184" i="10"/>
  <c r="C145" i="10"/>
  <c r="C106" i="10"/>
  <c r="C67" i="10"/>
  <c r="Z183" i="10"/>
  <c r="Z144" i="10"/>
  <c r="Z105" i="10"/>
  <c r="Z66" i="10"/>
  <c r="X183" i="10"/>
  <c r="X144" i="10"/>
  <c r="X105" i="10"/>
  <c r="X66" i="10"/>
  <c r="V183" i="10"/>
  <c r="V144" i="10"/>
  <c r="V105" i="10"/>
  <c r="V66" i="10"/>
  <c r="T144" i="10"/>
  <c r="T105" i="10"/>
  <c r="T66" i="10"/>
  <c r="R183" i="10"/>
  <c r="R144" i="10"/>
  <c r="R66" i="10"/>
  <c r="P183" i="10"/>
  <c r="P144" i="10"/>
  <c r="P66" i="10"/>
  <c r="N183" i="10"/>
  <c r="N144" i="10"/>
  <c r="N66" i="10"/>
  <c r="L183" i="10"/>
  <c r="L144" i="10"/>
  <c r="L105" i="10"/>
  <c r="L66" i="10"/>
  <c r="J183" i="10"/>
  <c r="J144" i="10"/>
  <c r="J105" i="10"/>
  <c r="J66" i="10"/>
  <c r="H183" i="10"/>
  <c r="H144" i="10"/>
  <c r="H105" i="10"/>
  <c r="H66" i="10"/>
  <c r="F183" i="10"/>
  <c r="F144" i="10"/>
  <c r="F105" i="10"/>
  <c r="F66" i="10"/>
  <c r="D183" i="10"/>
  <c r="D144" i="10"/>
  <c r="D105" i="10"/>
  <c r="D66" i="10"/>
  <c r="AA182" i="10"/>
  <c r="AA143" i="10"/>
  <c r="AA104" i="10"/>
  <c r="AA65" i="10"/>
  <c r="Y182" i="10"/>
  <c r="Y143" i="10"/>
  <c r="Y104" i="10"/>
  <c r="Y65" i="10"/>
  <c r="W182" i="10"/>
  <c r="W143" i="10"/>
  <c r="W104" i="10"/>
  <c r="W65" i="10"/>
  <c r="U182" i="10"/>
  <c r="U143" i="10"/>
  <c r="U104" i="10"/>
  <c r="U65" i="10"/>
  <c r="S182" i="10"/>
  <c r="S143" i="10"/>
  <c r="S104" i="10"/>
  <c r="S65" i="10"/>
  <c r="Q182" i="10"/>
  <c r="Q143" i="10"/>
  <c r="Q104" i="10"/>
  <c r="Q65" i="10"/>
  <c r="O182" i="10"/>
  <c r="O143" i="10"/>
  <c r="O104" i="10"/>
  <c r="O65" i="10"/>
  <c r="M182" i="10"/>
  <c r="M143" i="10"/>
  <c r="M104" i="10"/>
  <c r="M65" i="10"/>
  <c r="K143" i="10"/>
  <c r="K104" i="10"/>
  <c r="K65" i="10"/>
  <c r="I182" i="10"/>
  <c r="I104" i="10"/>
  <c r="I65" i="10"/>
  <c r="G182" i="10"/>
  <c r="G143" i="10"/>
  <c r="G104" i="10"/>
  <c r="E182" i="10"/>
  <c r="E143" i="10"/>
  <c r="E104" i="10"/>
  <c r="E65" i="10"/>
  <c r="C182" i="10"/>
  <c r="C143" i="10"/>
  <c r="C104" i="10"/>
  <c r="C65" i="10"/>
  <c r="Z181" i="10"/>
  <c r="Z103" i="10"/>
  <c r="Z142" i="10"/>
  <c r="Z64" i="10"/>
  <c r="X181" i="10"/>
  <c r="X142" i="10"/>
  <c r="X103" i="10"/>
  <c r="X64" i="10"/>
  <c r="V181" i="10"/>
  <c r="V142" i="10"/>
  <c r="V103" i="10"/>
  <c r="V64" i="10"/>
  <c r="T181" i="10"/>
  <c r="T142" i="10"/>
  <c r="T103" i="10"/>
  <c r="T64" i="10"/>
  <c r="R181" i="10"/>
  <c r="R103" i="10"/>
  <c r="R142" i="10"/>
  <c r="R64" i="10"/>
  <c r="P142" i="10"/>
  <c r="P103" i="10"/>
  <c r="P64" i="10"/>
  <c r="N181" i="10"/>
  <c r="N142" i="10"/>
  <c r="N64" i="10"/>
  <c r="L181" i="10"/>
  <c r="L142" i="10"/>
  <c r="L103" i="10"/>
  <c r="J181" i="10"/>
  <c r="J103" i="10"/>
  <c r="J142" i="10"/>
  <c r="J64" i="10"/>
  <c r="H181" i="10"/>
  <c r="H142" i="10"/>
  <c r="H103" i="10"/>
  <c r="H64" i="10"/>
  <c r="F181" i="10"/>
  <c r="F142" i="10"/>
  <c r="F103" i="10"/>
  <c r="F64" i="10"/>
  <c r="D181" i="10"/>
  <c r="D142" i="10"/>
  <c r="D103" i="10"/>
  <c r="D64" i="10"/>
  <c r="AA180" i="10"/>
  <c r="AA141" i="10"/>
  <c r="AA102" i="10"/>
  <c r="AA63" i="10"/>
  <c r="Y180" i="10"/>
  <c r="Y141" i="10"/>
  <c r="Y102" i="10"/>
  <c r="Y63" i="10"/>
  <c r="W180" i="10"/>
  <c r="W141" i="10"/>
  <c r="W102" i="10"/>
  <c r="W63" i="10"/>
  <c r="U141" i="10"/>
  <c r="U102" i="10"/>
  <c r="U63" i="10"/>
  <c r="S180" i="10"/>
  <c r="S102" i="10"/>
  <c r="S63" i="10"/>
  <c r="Q180" i="10"/>
  <c r="Q141" i="10"/>
  <c r="Q63" i="10"/>
  <c r="O180" i="10"/>
  <c r="O141" i="10"/>
  <c r="O102" i="10"/>
  <c r="O63" i="10"/>
  <c r="M180" i="10"/>
  <c r="M141" i="10"/>
  <c r="M102" i="10"/>
  <c r="M63" i="10"/>
  <c r="K180" i="10"/>
  <c r="K102" i="10"/>
  <c r="K141" i="10"/>
  <c r="K63" i="10"/>
  <c r="I180" i="10"/>
  <c r="I141" i="10"/>
  <c r="I102" i="10"/>
  <c r="I63" i="10"/>
  <c r="G180" i="10"/>
  <c r="G141" i="10"/>
  <c r="G102" i="10"/>
  <c r="G63" i="10"/>
  <c r="E180" i="10"/>
  <c r="E141" i="10"/>
  <c r="E102" i="10"/>
  <c r="E63" i="10"/>
  <c r="C180" i="10"/>
  <c r="C102" i="10"/>
  <c r="C141" i="10"/>
  <c r="C63" i="10"/>
  <c r="Z179" i="10"/>
  <c r="Z140" i="10"/>
  <c r="Z101" i="10"/>
  <c r="Z62" i="10"/>
  <c r="X179" i="10"/>
  <c r="X140" i="10"/>
  <c r="X101" i="10"/>
  <c r="X62" i="10"/>
  <c r="V179" i="10"/>
  <c r="V140" i="10"/>
  <c r="V101" i="10"/>
  <c r="V62" i="10"/>
  <c r="T179" i="10"/>
  <c r="T101" i="10"/>
  <c r="T140" i="10"/>
  <c r="T62" i="10"/>
  <c r="R140" i="10"/>
  <c r="R101" i="10"/>
  <c r="R62" i="10"/>
  <c r="P179" i="10"/>
  <c r="P140" i="10"/>
  <c r="P62" i="10"/>
  <c r="N179" i="10"/>
  <c r="N140" i="10"/>
  <c r="N62" i="10"/>
  <c r="L179" i="10"/>
  <c r="L140" i="10"/>
  <c r="L62" i="10"/>
  <c r="J179" i="10"/>
  <c r="J140" i="10"/>
  <c r="J101" i="10"/>
  <c r="H179" i="10"/>
  <c r="H140" i="10"/>
  <c r="H101" i="10"/>
  <c r="H62" i="10"/>
  <c r="F179" i="10"/>
  <c r="F140" i="10"/>
  <c r="F101" i="10"/>
  <c r="F62" i="10"/>
  <c r="D179" i="10"/>
  <c r="D101" i="10"/>
  <c r="D140" i="10"/>
  <c r="D62" i="10"/>
  <c r="AA178" i="10"/>
  <c r="AA139" i="10"/>
  <c r="AA100" i="10"/>
  <c r="AA61" i="10"/>
  <c r="Y178" i="10"/>
  <c r="Y139" i="10"/>
  <c r="Y100" i="10"/>
  <c r="Y61" i="10"/>
  <c r="W178" i="10"/>
  <c r="W139" i="10"/>
  <c r="W100" i="10"/>
  <c r="W61" i="10"/>
  <c r="U178" i="10"/>
  <c r="U139" i="10"/>
  <c r="U100" i="10"/>
  <c r="U61" i="10"/>
  <c r="S178" i="10"/>
  <c r="S139" i="10"/>
  <c r="S100" i="10"/>
  <c r="S61" i="10"/>
  <c r="Q139" i="10"/>
  <c r="Q100" i="10"/>
  <c r="Q61" i="10"/>
  <c r="O178" i="10"/>
  <c r="O139" i="10"/>
  <c r="O61" i="10"/>
  <c r="M178" i="10"/>
  <c r="M139" i="10"/>
  <c r="M61" i="10"/>
  <c r="K178" i="10"/>
  <c r="K139" i="10"/>
  <c r="K100" i="10"/>
  <c r="K61" i="10"/>
  <c r="I178" i="10"/>
  <c r="I139" i="10"/>
  <c r="I100" i="10"/>
  <c r="I61" i="10"/>
  <c r="G178" i="10"/>
  <c r="G139" i="10"/>
  <c r="G100" i="10"/>
  <c r="G61" i="10"/>
  <c r="E178" i="10"/>
  <c r="E100" i="10"/>
  <c r="E139" i="10"/>
  <c r="E61" i="10"/>
  <c r="C178" i="10"/>
  <c r="C139" i="10"/>
  <c r="C100" i="10"/>
  <c r="C61" i="10"/>
  <c r="Z177" i="10"/>
  <c r="Z138" i="10"/>
  <c r="Z99" i="10"/>
  <c r="Z60" i="10"/>
  <c r="X177" i="10"/>
  <c r="X138" i="10"/>
  <c r="X99" i="10"/>
  <c r="X60" i="10"/>
  <c r="V177" i="10"/>
  <c r="V99" i="10"/>
  <c r="V138" i="10"/>
  <c r="V60" i="10"/>
  <c r="T177" i="10"/>
  <c r="T138" i="10"/>
  <c r="T99" i="10"/>
  <c r="T60" i="10"/>
  <c r="R177" i="10"/>
  <c r="R138" i="10"/>
  <c r="R99" i="10"/>
  <c r="R60" i="10"/>
  <c r="P177" i="10"/>
  <c r="P138" i="10"/>
  <c r="P99" i="10"/>
  <c r="P60" i="10"/>
  <c r="N177" i="10"/>
  <c r="N99" i="10"/>
  <c r="N138" i="10"/>
  <c r="N60" i="10"/>
  <c r="L177" i="10"/>
  <c r="L138" i="10"/>
  <c r="L99" i="10"/>
  <c r="L60" i="10"/>
  <c r="J177" i="10"/>
  <c r="J138" i="10"/>
  <c r="J99" i="10"/>
  <c r="J60" i="10"/>
  <c r="H177" i="10"/>
  <c r="H138" i="10"/>
  <c r="H99" i="10"/>
  <c r="H60" i="10"/>
  <c r="F177" i="10"/>
  <c r="F99" i="10"/>
  <c r="F138" i="10"/>
  <c r="F60" i="10"/>
  <c r="D177" i="10"/>
  <c r="D138" i="10"/>
  <c r="D99" i="10"/>
  <c r="D60" i="10"/>
  <c r="AA176" i="10"/>
  <c r="AA98" i="10"/>
  <c r="AA59" i="10"/>
  <c r="Y176" i="10"/>
  <c r="Y137" i="10"/>
  <c r="Y59" i="10"/>
  <c r="W176" i="10"/>
  <c r="W137" i="10"/>
  <c r="W59" i="10"/>
  <c r="U176" i="10"/>
  <c r="U137" i="10"/>
  <c r="U59" i="10"/>
  <c r="S176" i="10"/>
  <c r="S137" i="10"/>
  <c r="S98" i="10"/>
  <c r="Q176" i="10"/>
  <c r="Q137" i="10"/>
  <c r="Q98" i="10"/>
  <c r="Q59" i="10"/>
  <c r="O176" i="10"/>
  <c r="O137" i="10"/>
  <c r="O98" i="10"/>
  <c r="O59" i="10"/>
  <c r="M176" i="10"/>
  <c r="M137" i="10"/>
  <c r="M98" i="10"/>
  <c r="M59" i="10"/>
  <c r="K176" i="10"/>
  <c r="K137" i="10"/>
  <c r="K98" i="10"/>
  <c r="K59" i="10"/>
  <c r="I176" i="10"/>
  <c r="I137" i="10"/>
  <c r="I98" i="10"/>
  <c r="I59" i="10"/>
  <c r="G176" i="10"/>
  <c r="G98" i="10"/>
  <c r="G137" i="10"/>
  <c r="G59" i="10"/>
  <c r="E176" i="10"/>
  <c r="E137" i="10"/>
  <c r="E98" i="10"/>
  <c r="E59" i="10"/>
  <c r="C176" i="10"/>
  <c r="C137" i="10"/>
  <c r="C98" i="10"/>
  <c r="C59" i="10"/>
  <c r="Z175" i="10"/>
  <c r="Z136" i="10"/>
  <c r="Z97" i="10"/>
  <c r="Z58" i="10"/>
  <c r="X175" i="10"/>
  <c r="X97" i="10"/>
  <c r="X136" i="10"/>
  <c r="X58" i="10"/>
  <c r="V175" i="10"/>
  <c r="V136" i="10"/>
  <c r="V97" i="10"/>
  <c r="V58" i="10"/>
  <c r="T175" i="10"/>
  <c r="T136" i="10"/>
  <c r="T97" i="10"/>
  <c r="T58" i="10"/>
  <c r="R175" i="10"/>
  <c r="R136" i="10"/>
  <c r="R97" i="10"/>
  <c r="R58" i="10"/>
  <c r="P97" i="10"/>
  <c r="P136" i="10"/>
  <c r="P58" i="10"/>
  <c r="N175" i="10"/>
  <c r="N136" i="10"/>
  <c r="N58" i="10"/>
  <c r="L175" i="10"/>
  <c r="L136" i="10"/>
  <c r="L97" i="10"/>
  <c r="J175" i="10"/>
  <c r="J136" i="10"/>
  <c r="J97" i="10"/>
  <c r="J58" i="10"/>
  <c r="H175" i="10"/>
  <c r="H97" i="10"/>
  <c r="H136" i="10"/>
  <c r="H58" i="10"/>
  <c r="F175" i="10"/>
  <c r="F136" i="10"/>
  <c r="F97" i="10"/>
  <c r="F58" i="10"/>
  <c r="D175" i="10"/>
  <c r="D136" i="10"/>
  <c r="D97" i="10"/>
  <c r="D58" i="10"/>
  <c r="AA174" i="10"/>
  <c r="AA135" i="10"/>
  <c r="AA96" i="10"/>
  <c r="AA57" i="10"/>
  <c r="Y174" i="10"/>
  <c r="Y135" i="10"/>
  <c r="Y96" i="10"/>
  <c r="Y57" i="10"/>
  <c r="W174" i="10"/>
  <c r="W135" i="10"/>
  <c r="W96" i="10"/>
  <c r="W57" i="10"/>
  <c r="U174" i="10"/>
  <c r="U135" i="10"/>
  <c r="U96" i="10"/>
  <c r="U57" i="10"/>
  <c r="S174" i="10"/>
  <c r="S135" i="10"/>
  <c r="S96" i="10"/>
  <c r="S57" i="10"/>
  <c r="Q174" i="10"/>
  <c r="Q135" i="10"/>
  <c r="Q96" i="10"/>
  <c r="Q57" i="10"/>
  <c r="O174" i="10"/>
  <c r="O135" i="10"/>
  <c r="O96" i="10"/>
  <c r="O57" i="10"/>
  <c r="M174" i="10"/>
  <c r="M135" i="10"/>
  <c r="M96" i="10"/>
  <c r="M57" i="10"/>
  <c r="K174" i="10"/>
  <c r="K135" i="10"/>
  <c r="K96" i="10"/>
  <c r="K57" i="10"/>
  <c r="I174" i="10"/>
  <c r="I96" i="10"/>
  <c r="I135" i="10"/>
  <c r="I57" i="10"/>
  <c r="G174" i="10"/>
  <c r="G135" i="10"/>
  <c r="G96" i="10"/>
  <c r="G57" i="10"/>
  <c r="E174" i="10"/>
  <c r="E135" i="10"/>
  <c r="E96" i="10"/>
  <c r="E57" i="10"/>
  <c r="C174" i="10"/>
  <c r="C135" i="10"/>
  <c r="C96" i="10"/>
  <c r="C57" i="10"/>
  <c r="Z173" i="10"/>
  <c r="Z95" i="10"/>
  <c r="Z134" i="10"/>
  <c r="Z56" i="10"/>
  <c r="X173" i="10"/>
  <c r="X134" i="10"/>
  <c r="X95" i="10"/>
  <c r="X56" i="10"/>
  <c r="V173" i="10"/>
  <c r="V134" i="10"/>
  <c r="V95" i="10"/>
  <c r="V56" i="10"/>
  <c r="T173" i="10"/>
  <c r="T134" i="10"/>
  <c r="T95" i="10"/>
  <c r="T56" i="10"/>
  <c r="R95" i="10"/>
  <c r="R134" i="10"/>
  <c r="R56" i="10"/>
  <c r="P173" i="10"/>
  <c r="P95" i="10"/>
  <c r="P56" i="10"/>
  <c r="N173" i="10"/>
  <c r="N134" i="10"/>
  <c r="N56" i="10"/>
  <c r="L173" i="10"/>
  <c r="L134" i="10"/>
  <c r="L95" i="10"/>
  <c r="L56" i="10"/>
  <c r="J173" i="10"/>
  <c r="J95" i="10"/>
  <c r="J134" i="10"/>
  <c r="J56" i="10"/>
  <c r="H173" i="10"/>
  <c r="H134" i="10"/>
  <c r="H95" i="10"/>
  <c r="H56" i="10"/>
  <c r="F173" i="10"/>
  <c r="F134" i="10"/>
  <c r="F95" i="10"/>
  <c r="F56" i="10"/>
  <c r="D173" i="10"/>
  <c r="D134" i="10"/>
  <c r="D95" i="10"/>
  <c r="D56" i="10"/>
  <c r="AA172" i="10"/>
  <c r="AA133" i="10"/>
  <c r="AA55" i="10"/>
  <c r="Y172" i="10"/>
  <c r="Y133" i="10"/>
  <c r="Y55" i="10"/>
  <c r="W172" i="10"/>
  <c r="W133" i="10"/>
  <c r="W55" i="10"/>
  <c r="U172" i="10"/>
  <c r="U133" i="10"/>
  <c r="U55" i="10"/>
  <c r="S172" i="10"/>
  <c r="S133" i="10"/>
  <c r="S94" i="10"/>
  <c r="Q172" i="10"/>
  <c r="Q133" i="10"/>
  <c r="Q94" i="10"/>
  <c r="Q55" i="10"/>
  <c r="O172" i="10"/>
  <c r="O133" i="10"/>
  <c r="O94" i="10"/>
  <c r="O55" i="10"/>
  <c r="M172" i="10"/>
  <c r="M133" i="10"/>
  <c r="M94" i="10"/>
  <c r="M55" i="10"/>
  <c r="K172" i="10"/>
  <c r="K94" i="10"/>
  <c r="K133" i="10"/>
  <c r="K55" i="10"/>
  <c r="I172" i="10"/>
  <c r="I133" i="10"/>
  <c r="I94" i="10"/>
  <c r="I55" i="10"/>
  <c r="G172" i="10"/>
  <c r="G133" i="10"/>
  <c r="G94" i="10"/>
  <c r="G55" i="10"/>
  <c r="E172" i="10"/>
  <c r="E133" i="10"/>
  <c r="E94" i="10"/>
  <c r="E55" i="10"/>
  <c r="C172" i="10"/>
  <c r="C94" i="10"/>
  <c r="C133" i="10"/>
  <c r="C55" i="10"/>
  <c r="B207" i="10"/>
  <c r="B168" i="10"/>
  <c r="B129" i="10"/>
  <c r="B90" i="10"/>
  <c r="B205" i="10"/>
  <c r="B166" i="10"/>
  <c r="B88" i="10"/>
  <c r="B127" i="10"/>
  <c r="B203" i="10"/>
  <c r="B164" i="10"/>
  <c r="B125" i="10"/>
  <c r="B86" i="10"/>
  <c r="B201" i="10"/>
  <c r="B162" i="10"/>
  <c r="B123" i="10"/>
  <c r="B84" i="10"/>
  <c r="B199" i="10"/>
  <c r="B160" i="10"/>
  <c r="B82" i="10"/>
  <c r="B121" i="10"/>
  <c r="B197" i="10"/>
  <c r="B158" i="10"/>
  <c r="B119" i="10"/>
  <c r="B80" i="10"/>
  <c r="B195" i="10"/>
  <c r="B156" i="10"/>
  <c r="B78" i="10"/>
  <c r="B117" i="10"/>
  <c r="B193" i="10"/>
  <c r="B154" i="10"/>
  <c r="B115" i="10"/>
  <c r="B191" i="10"/>
  <c r="B152" i="10"/>
  <c r="B113" i="10"/>
  <c r="B74" i="10"/>
  <c r="B189" i="10"/>
  <c r="B150" i="10"/>
  <c r="B72" i="10"/>
  <c r="B111" i="10"/>
  <c r="B187" i="10"/>
  <c r="B148" i="10"/>
  <c r="B109" i="10"/>
  <c r="B70" i="10"/>
  <c r="B185" i="10"/>
  <c r="B146" i="10"/>
  <c r="B107" i="10"/>
  <c r="B183" i="10"/>
  <c r="B144" i="10"/>
  <c r="B105" i="10"/>
  <c r="B66" i="10"/>
  <c r="B181" i="10"/>
  <c r="B142" i="10"/>
  <c r="B64" i="10"/>
  <c r="B103" i="10"/>
  <c r="B179" i="10"/>
  <c r="B140" i="10"/>
  <c r="B101" i="10"/>
  <c r="B62" i="10"/>
  <c r="B177" i="10"/>
  <c r="B138" i="10"/>
  <c r="B60" i="10"/>
  <c r="B99" i="10"/>
  <c r="B175" i="10"/>
  <c r="B136" i="10"/>
  <c r="B58" i="10"/>
  <c r="B97" i="10"/>
  <c r="B173" i="10"/>
  <c r="B134" i="10"/>
  <c r="B95" i="10"/>
  <c r="B56" i="10"/>
  <c r="AA208" i="10"/>
  <c r="AA169" i="10"/>
  <c r="AA130" i="10"/>
  <c r="Y208" i="10"/>
  <c r="Y169" i="10"/>
  <c r="Y130" i="10"/>
  <c r="W208" i="10"/>
  <c r="W169" i="10"/>
  <c r="W130" i="10"/>
  <c r="U208" i="10"/>
  <c r="U169" i="10"/>
  <c r="U130" i="10"/>
  <c r="S208" i="10"/>
  <c r="S169" i="10"/>
  <c r="S130" i="10"/>
  <c r="Q208" i="10"/>
  <c r="Q169" i="10"/>
  <c r="Q130" i="10"/>
  <c r="O208" i="10"/>
  <c r="O169" i="10"/>
  <c r="O130" i="10"/>
  <c r="M208" i="10"/>
  <c r="M169" i="10"/>
  <c r="M130" i="10"/>
  <c r="K208" i="10"/>
  <c r="K169" i="10"/>
  <c r="K130" i="10"/>
  <c r="I208" i="10"/>
  <c r="I169" i="10"/>
  <c r="I130" i="10"/>
  <c r="G208" i="10"/>
  <c r="G169" i="10"/>
  <c r="G130" i="10"/>
  <c r="E208" i="10"/>
  <c r="E169" i="10"/>
  <c r="E130" i="10"/>
  <c r="C208" i="10"/>
  <c r="C169" i="10"/>
  <c r="C130" i="10"/>
  <c r="Z207" i="10"/>
  <c r="Z168" i="10"/>
  <c r="Z129" i="10"/>
  <c r="Z90" i="10"/>
  <c r="X207" i="10"/>
  <c r="X168" i="10"/>
  <c r="X129" i="10"/>
  <c r="X90" i="10"/>
  <c r="V207" i="10"/>
  <c r="V168" i="10"/>
  <c r="V129" i="10"/>
  <c r="V90" i="10"/>
  <c r="T207" i="10"/>
  <c r="T168" i="10"/>
  <c r="T129" i="10"/>
  <c r="T90" i="10"/>
  <c r="R207" i="10"/>
  <c r="R168" i="10"/>
  <c r="R129" i="10"/>
  <c r="R90" i="10"/>
  <c r="P207" i="10"/>
  <c r="P168" i="10"/>
  <c r="P129" i="10"/>
  <c r="P90" i="10"/>
  <c r="N207" i="10"/>
  <c r="N168" i="10"/>
  <c r="N129" i="10"/>
  <c r="N90" i="10"/>
  <c r="L207" i="10"/>
  <c r="L168" i="10"/>
  <c r="L129" i="10"/>
  <c r="L90" i="10"/>
  <c r="J207" i="10"/>
  <c r="J168" i="10"/>
  <c r="J129" i="10"/>
  <c r="J90" i="10"/>
  <c r="H207" i="10"/>
  <c r="H168" i="10"/>
  <c r="H129" i="10"/>
  <c r="H90" i="10"/>
  <c r="F207" i="10"/>
  <c r="F168" i="10"/>
  <c r="F129" i="10"/>
  <c r="F90" i="10"/>
  <c r="D207" i="10"/>
  <c r="D168" i="10"/>
  <c r="D129" i="10"/>
  <c r="D90" i="10"/>
  <c r="AA206" i="10"/>
  <c r="AA167" i="10"/>
  <c r="AA128" i="10"/>
  <c r="AA89" i="10"/>
  <c r="Y206" i="10"/>
  <c r="Y167" i="10"/>
  <c r="Y128" i="10"/>
  <c r="Y89" i="10"/>
  <c r="W206" i="10"/>
  <c r="W167" i="10"/>
  <c r="W128" i="10"/>
  <c r="W89" i="10"/>
  <c r="U206" i="10"/>
  <c r="U167" i="10"/>
  <c r="U128" i="10"/>
  <c r="U89" i="10"/>
  <c r="S206" i="10"/>
  <c r="S167" i="10"/>
  <c r="S128" i="10"/>
  <c r="S89" i="10"/>
  <c r="Q206" i="10"/>
  <c r="Q167" i="10"/>
  <c r="Q128" i="10"/>
  <c r="Q89" i="10"/>
  <c r="O206" i="10"/>
  <c r="O167" i="10"/>
  <c r="O128" i="10"/>
  <c r="O89" i="10"/>
  <c r="M206" i="10"/>
  <c r="M167" i="10"/>
  <c r="M128" i="10"/>
  <c r="M89" i="10"/>
  <c r="K206" i="10"/>
  <c r="K167" i="10"/>
  <c r="K128" i="10"/>
  <c r="K89" i="10"/>
  <c r="I206" i="10"/>
  <c r="I167" i="10"/>
  <c r="I128" i="10"/>
  <c r="I89" i="10"/>
  <c r="G206" i="10"/>
  <c r="G167" i="10"/>
  <c r="G128" i="10"/>
  <c r="G89" i="10"/>
  <c r="E206" i="10"/>
  <c r="E167" i="10"/>
  <c r="E128" i="10"/>
  <c r="E89" i="10"/>
  <c r="C206" i="10"/>
  <c r="C167" i="10"/>
  <c r="C128" i="10"/>
  <c r="C89" i="10"/>
  <c r="Z205" i="10"/>
  <c r="Z166" i="10"/>
  <c r="Z88" i="10"/>
  <c r="X205" i="10"/>
  <c r="X166" i="10"/>
  <c r="X88" i="10"/>
  <c r="V205" i="10"/>
  <c r="V166" i="10"/>
  <c r="V127" i="10"/>
  <c r="V88" i="10"/>
  <c r="T205" i="10"/>
  <c r="T166" i="10"/>
  <c r="T127" i="10"/>
  <c r="T88" i="10"/>
  <c r="R205" i="10"/>
  <c r="R166" i="10"/>
  <c r="R127" i="10"/>
  <c r="R88" i="10"/>
  <c r="P205" i="10"/>
  <c r="P166" i="10"/>
  <c r="P127" i="10"/>
  <c r="P88" i="10"/>
  <c r="N205" i="10"/>
  <c r="N166" i="10"/>
  <c r="N127" i="10"/>
  <c r="N88" i="10"/>
  <c r="L205" i="10"/>
  <c r="L166" i="10"/>
  <c r="L127" i="10"/>
  <c r="L88" i="10"/>
  <c r="J205" i="10"/>
  <c r="J166" i="10"/>
  <c r="J127" i="10"/>
  <c r="J88" i="10"/>
  <c r="H205" i="10"/>
  <c r="H166" i="10"/>
  <c r="H127" i="10"/>
  <c r="H88" i="10"/>
  <c r="F205" i="10"/>
  <c r="F166" i="10"/>
  <c r="F127" i="10"/>
  <c r="F88" i="10"/>
  <c r="D205" i="10"/>
  <c r="D166" i="10"/>
  <c r="D127" i="10"/>
  <c r="D88" i="10"/>
  <c r="AA204" i="10"/>
  <c r="AA165" i="10"/>
  <c r="AA126" i="10"/>
  <c r="AA87" i="10"/>
  <c r="Y165" i="10"/>
  <c r="Y126" i="10"/>
  <c r="Y87" i="10"/>
  <c r="W204" i="10"/>
  <c r="W126" i="10"/>
  <c r="W87" i="10"/>
  <c r="U204" i="10"/>
  <c r="U165" i="10"/>
  <c r="U87" i="10"/>
  <c r="S204" i="10"/>
  <c r="S165" i="10"/>
  <c r="S126" i="10"/>
  <c r="S87" i="10"/>
  <c r="Q204" i="10"/>
  <c r="Q165" i="10"/>
  <c r="Q126" i="10"/>
  <c r="Q87" i="10"/>
  <c r="O204" i="10"/>
  <c r="O165" i="10"/>
  <c r="O126" i="10"/>
  <c r="O87" i="10"/>
  <c r="M204" i="10"/>
  <c r="M165" i="10"/>
  <c r="M126" i="10"/>
  <c r="M87" i="10"/>
  <c r="K204" i="10"/>
  <c r="K165" i="10"/>
  <c r="K126" i="10"/>
  <c r="K87" i="10"/>
  <c r="I204" i="10"/>
  <c r="I165" i="10"/>
  <c r="I126" i="10"/>
  <c r="I87" i="10"/>
  <c r="G204" i="10"/>
  <c r="G165" i="10"/>
  <c r="G126" i="10"/>
  <c r="G87" i="10"/>
  <c r="E204" i="10"/>
  <c r="E165" i="10"/>
  <c r="E126" i="10"/>
  <c r="E87" i="10"/>
  <c r="C204" i="10"/>
  <c r="C165" i="10"/>
  <c r="C126" i="10"/>
  <c r="C87" i="10"/>
  <c r="Z203" i="10"/>
  <c r="Z164" i="10"/>
  <c r="Z125" i="10"/>
  <c r="Z86" i="10"/>
  <c r="X203" i="10"/>
  <c r="X164" i="10"/>
  <c r="X125" i="10"/>
  <c r="X86" i="10"/>
  <c r="V203" i="10"/>
  <c r="V164" i="10"/>
  <c r="V125" i="10"/>
  <c r="V86" i="10"/>
  <c r="T203" i="10"/>
  <c r="T164" i="10"/>
  <c r="T125" i="10"/>
  <c r="T86" i="10"/>
  <c r="R203" i="10"/>
  <c r="R164" i="10"/>
  <c r="R125" i="10"/>
  <c r="R86" i="10"/>
  <c r="P203" i="10"/>
  <c r="P164" i="10"/>
  <c r="P125" i="10"/>
  <c r="P86" i="10"/>
  <c r="N203" i="10"/>
  <c r="N164" i="10"/>
  <c r="N125" i="10"/>
  <c r="N86" i="10"/>
  <c r="L203" i="10"/>
  <c r="L164" i="10"/>
  <c r="L125" i="10"/>
  <c r="L86" i="10"/>
  <c r="J203" i="10"/>
  <c r="J164" i="10"/>
  <c r="J125" i="10"/>
  <c r="J86" i="10"/>
  <c r="H203" i="10"/>
  <c r="H164" i="10"/>
  <c r="H125" i="10"/>
  <c r="H86" i="10"/>
  <c r="F203" i="10"/>
  <c r="F164" i="10"/>
  <c r="F125" i="10"/>
  <c r="F86" i="10"/>
  <c r="D203" i="10"/>
  <c r="D164" i="10"/>
  <c r="D125" i="10"/>
  <c r="D86" i="10"/>
  <c r="AA202" i="10"/>
  <c r="AA163" i="10"/>
  <c r="AA124" i="10"/>
  <c r="AA85" i="10"/>
  <c r="Y202" i="10"/>
  <c r="Y163" i="10"/>
  <c r="Y124" i="10"/>
  <c r="Y85" i="10"/>
  <c r="W163" i="10"/>
  <c r="W124" i="10"/>
  <c r="W85" i="10"/>
  <c r="U202" i="10"/>
  <c r="U124" i="10"/>
  <c r="U85" i="10"/>
  <c r="S202" i="10"/>
  <c r="S163" i="10"/>
  <c r="S85" i="10"/>
  <c r="Q202" i="10"/>
  <c r="Q163" i="10"/>
  <c r="Q85" i="10"/>
  <c r="O202" i="10"/>
  <c r="O163" i="10"/>
  <c r="O124" i="10"/>
  <c r="O85" i="10"/>
  <c r="M202" i="10"/>
  <c r="M163" i="10"/>
  <c r="M124" i="10"/>
  <c r="M85" i="10"/>
  <c r="K202" i="10"/>
  <c r="K163" i="10"/>
  <c r="K124" i="10"/>
  <c r="K85" i="10"/>
  <c r="I202" i="10"/>
  <c r="I163" i="10"/>
  <c r="I124" i="10"/>
  <c r="I85" i="10"/>
  <c r="G202" i="10"/>
  <c r="G163" i="10"/>
  <c r="G124" i="10"/>
  <c r="G85" i="10"/>
  <c r="E202" i="10"/>
  <c r="E163" i="10"/>
  <c r="E124" i="10"/>
  <c r="E85" i="10"/>
  <c r="C202" i="10"/>
  <c r="C163" i="10"/>
  <c r="C124" i="10"/>
  <c r="C85" i="10"/>
  <c r="Z201" i="10"/>
  <c r="Z123" i="10"/>
  <c r="Z84" i="10"/>
  <c r="X201" i="10"/>
  <c r="X162" i="10"/>
  <c r="X84" i="10"/>
  <c r="V201" i="10"/>
  <c r="V162" i="10"/>
  <c r="V84" i="10"/>
  <c r="T201" i="10"/>
  <c r="T162" i="10"/>
  <c r="T84" i="10"/>
  <c r="R201" i="10"/>
  <c r="R162" i="10"/>
  <c r="R84" i="10"/>
  <c r="P201" i="10"/>
  <c r="P162" i="10"/>
  <c r="P84" i="10"/>
  <c r="N201" i="10"/>
  <c r="N162" i="10"/>
  <c r="N84" i="10"/>
  <c r="L201" i="10"/>
  <c r="L162" i="10"/>
  <c r="L84" i="10"/>
  <c r="J201" i="10"/>
  <c r="J162" i="10"/>
  <c r="J123" i="10"/>
  <c r="J84" i="10"/>
  <c r="H201" i="10"/>
  <c r="H162" i="10"/>
  <c r="H123" i="10"/>
  <c r="H84" i="10"/>
  <c r="F201" i="10"/>
  <c r="F162" i="10"/>
  <c r="F123" i="10"/>
  <c r="F84" i="10"/>
  <c r="D201" i="10"/>
  <c r="D162" i="10"/>
  <c r="D123" i="10"/>
  <c r="D84" i="10"/>
  <c r="AA200" i="10"/>
  <c r="AA161" i="10"/>
  <c r="AA122" i="10"/>
  <c r="AA83" i="10"/>
  <c r="Y200" i="10"/>
  <c r="Y161" i="10"/>
  <c r="Y122" i="10"/>
  <c r="Y83" i="10"/>
  <c r="W200" i="10"/>
  <c r="W161" i="10"/>
  <c r="W122" i="10"/>
  <c r="W83" i="10"/>
  <c r="U200" i="10"/>
  <c r="U161" i="10"/>
  <c r="U122" i="10"/>
  <c r="U83" i="10"/>
  <c r="S200" i="10"/>
  <c r="S161" i="10"/>
  <c r="S122" i="10"/>
  <c r="S83" i="10"/>
  <c r="Q200" i="10"/>
  <c r="Q161" i="10"/>
  <c r="Q122" i="10"/>
  <c r="Q83" i="10"/>
  <c r="O200" i="10"/>
  <c r="O161" i="10"/>
  <c r="O122" i="10"/>
  <c r="O83" i="10"/>
  <c r="M200" i="10"/>
  <c r="M161" i="10"/>
  <c r="M122" i="10"/>
  <c r="M83" i="10"/>
  <c r="K200" i="10"/>
  <c r="K161" i="10"/>
  <c r="K122" i="10"/>
  <c r="K83" i="10"/>
  <c r="I200" i="10"/>
  <c r="I161" i="10"/>
  <c r="I122" i="10"/>
  <c r="I83" i="10"/>
  <c r="G200" i="10"/>
  <c r="G161" i="10"/>
  <c r="G122" i="10"/>
  <c r="G83" i="10"/>
  <c r="E200" i="10"/>
  <c r="E161" i="10"/>
  <c r="E122" i="10"/>
  <c r="E83" i="10"/>
  <c r="C200" i="10"/>
  <c r="C161" i="10"/>
  <c r="C122" i="10"/>
  <c r="C83" i="10"/>
  <c r="Z160" i="10"/>
  <c r="Z121" i="10"/>
  <c r="Z82" i="10"/>
  <c r="X199" i="10"/>
  <c r="X121" i="10"/>
  <c r="X82" i="10"/>
  <c r="V199" i="10"/>
  <c r="V160" i="10"/>
  <c r="V82" i="10"/>
  <c r="T199" i="10"/>
  <c r="T160" i="10"/>
  <c r="T121" i="10"/>
  <c r="T82" i="10"/>
  <c r="R199" i="10"/>
  <c r="R160" i="10"/>
  <c r="R121" i="10"/>
  <c r="R82" i="10"/>
  <c r="P199" i="10"/>
  <c r="P160" i="10"/>
  <c r="P121" i="10"/>
  <c r="P82" i="10"/>
  <c r="N199" i="10"/>
  <c r="N160" i="10"/>
  <c r="N121" i="10"/>
  <c r="N82" i="10"/>
  <c r="L199" i="10"/>
  <c r="L160" i="10"/>
  <c r="L121" i="10"/>
  <c r="L82" i="10"/>
  <c r="J199" i="10"/>
  <c r="J160" i="10"/>
  <c r="J121" i="10"/>
  <c r="J82" i="10"/>
  <c r="H199" i="10"/>
  <c r="H160" i="10"/>
  <c r="H121" i="10"/>
  <c r="H82" i="10"/>
  <c r="F199" i="10"/>
  <c r="F160" i="10"/>
  <c r="F121" i="10"/>
  <c r="F82" i="10"/>
  <c r="D199" i="10"/>
  <c r="D160" i="10"/>
  <c r="D121" i="10"/>
  <c r="D82" i="10"/>
  <c r="AA198" i="10"/>
  <c r="AA159" i="10"/>
  <c r="AA120" i="10"/>
  <c r="AA81" i="10"/>
  <c r="Y159" i="10"/>
  <c r="Y120" i="10"/>
  <c r="Y81" i="10"/>
  <c r="W198" i="10"/>
  <c r="W159" i="10"/>
  <c r="W81" i="10"/>
  <c r="U198" i="10"/>
  <c r="U159" i="10"/>
  <c r="U120" i="10"/>
  <c r="U81" i="10"/>
  <c r="S198" i="10"/>
  <c r="S159" i="10"/>
  <c r="S120" i="10"/>
  <c r="S81" i="10"/>
  <c r="Q198" i="10"/>
  <c r="Q159" i="10"/>
  <c r="Q120" i="10"/>
  <c r="Q81" i="10"/>
  <c r="O198" i="10"/>
  <c r="O159" i="10"/>
  <c r="O120" i="10"/>
  <c r="O81" i="10"/>
  <c r="M198" i="10"/>
  <c r="M159" i="10"/>
  <c r="M120" i="10"/>
  <c r="M81" i="10"/>
  <c r="K198" i="10"/>
  <c r="K159" i="10"/>
  <c r="K120" i="10"/>
  <c r="K81" i="10"/>
  <c r="I198" i="10"/>
  <c r="I159" i="10"/>
  <c r="I120" i="10"/>
  <c r="I81" i="10"/>
  <c r="G198" i="10"/>
  <c r="G159" i="10"/>
  <c r="G120" i="10"/>
  <c r="G81" i="10"/>
  <c r="E198" i="10"/>
  <c r="E159" i="10"/>
  <c r="E120" i="10"/>
  <c r="E81" i="10"/>
  <c r="C198" i="10"/>
  <c r="C159" i="10"/>
  <c r="C120" i="10"/>
  <c r="C81" i="10"/>
  <c r="Z197" i="10"/>
  <c r="Z158" i="10"/>
  <c r="Z80" i="10"/>
  <c r="X197" i="10"/>
  <c r="X158" i="10"/>
  <c r="X80" i="10"/>
  <c r="V197" i="10"/>
  <c r="V158" i="10"/>
  <c r="V80" i="10"/>
  <c r="T197" i="10"/>
  <c r="T158" i="10"/>
  <c r="T80" i="10"/>
  <c r="R197" i="10"/>
  <c r="R158" i="10"/>
  <c r="R80" i="10"/>
  <c r="P197" i="10"/>
  <c r="P158" i="10"/>
  <c r="P80" i="10"/>
  <c r="N197" i="10"/>
  <c r="N158" i="10"/>
  <c r="N119" i="10"/>
  <c r="L197" i="10"/>
  <c r="L158" i="10"/>
  <c r="L119" i="10"/>
  <c r="L80" i="10"/>
  <c r="J197" i="10"/>
  <c r="J158" i="10"/>
  <c r="J119" i="10"/>
  <c r="J80" i="10"/>
  <c r="H197" i="10"/>
  <c r="H158" i="10"/>
  <c r="H119" i="10"/>
  <c r="H80" i="10"/>
  <c r="F197" i="10"/>
  <c r="F158" i="10"/>
  <c r="F119" i="10"/>
  <c r="F80" i="10"/>
  <c r="D197" i="10"/>
  <c r="D158" i="10"/>
  <c r="D119" i="10"/>
  <c r="D80" i="10"/>
  <c r="AA196" i="10"/>
  <c r="AA157" i="10"/>
  <c r="AA118" i="10"/>
  <c r="AA79" i="10"/>
  <c r="Y196" i="10"/>
  <c r="Y157" i="10"/>
  <c r="Y118" i="10"/>
  <c r="Y79" i="10"/>
  <c r="W196" i="10"/>
  <c r="W157" i="10"/>
  <c r="W118" i="10"/>
  <c r="W79" i="10"/>
  <c r="U196" i="10"/>
  <c r="U157" i="10"/>
  <c r="U118" i="10"/>
  <c r="U79" i="10"/>
  <c r="S196" i="10"/>
  <c r="S157" i="10"/>
  <c r="S118" i="10"/>
  <c r="S79" i="10"/>
  <c r="Q196" i="10"/>
  <c r="Q157" i="10"/>
  <c r="Q118" i="10"/>
  <c r="Q79" i="10"/>
  <c r="O196" i="10"/>
  <c r="O157" i="10"/>
  <c r="O118" i="10"/>
  <c r="O79" i="10"/>
  <c r="M196" i="10"/>
  <c r="M157" i="10"/>
  <c r="M118" i="10"/>
  <c r="M79" i="10"/>
  <c r="K196" i="10"/>
  <c r="K157" i="10"/>
  <c r="K118" i="10"/>
  <c r="K79" i="10"/>
  <c r="I196" i="10"/>
  <c r="I157" i="10"/>
  <c r="I118" i="10"/>
  <c r="I79" i="10"/>
  <c r="G196" i="10"/>
  <c r="G157" i="10"/>
  <c r="G118" i="10"/>
  <c r="G79" i="10"/>
  <c r="E196" i="10"/>
  <c r="E157" i="10"/>
  <c r="E118" i="10"/>
  <c r="E79" i="10"/>
  <c r="C196" i="10"/>
  <c r="C157" i="10"/>
  <c r="C118" i="10"/>
  <c r="C79" i="10"/>
  <c r="Z195" i="10"/>
  <c r="Z156" i="10"/>
  <c r="Z117" i="10"/>
  <c r="Z78" i="10"/>
  <c r="X195" i="10"/>
  <c r="X156" i="10"/>
  <c r="X117" i="10"/>
  <c r="X78" i="10"/>
  <c r="V195" i="10"/>
  <c r="V156" i="10"/>
  <c r="V117" i="10"/>
  <c r="V78" i="10"/>
  <c r="T195" i="10"/>
  <c r="T156" i="10"/>
  <c r="T117" i="10"/>
  <c r="T78" i="10"/>
  <c r="R195" i="10"/>
  <c r="R156" i="10"/>
  <c r="R117" i="10"/>
  <c r="R78" i="10"/>
  <c r="P195" i="10"/>
  <c r="P156" i="10"/>
  <c r="P117" i="10"/>
  <c r="P78" i="10"/>
  <c r="N156" i="10"/>
  <c r="N117" i="10"/>
  <c r="N78" i="10"/>
  <c r="L195" i="10"/>
  <c r="L156" i="10"/>
  <c r="L78" i="10"/>
  <c r="J195" i="10"/>
  <c r="J156" i="10"/>
  <c r="J117" i="10"/>
  <c r="J78" i="10"/>
  <c r="H195" i="10"/>
  <c r="H156" i="10"/>
  <c r="H117" i="10"/>
  <c r="H78" i="10"/>
  <c r="F195" i="10"/>
  <c r="F156" i="10"/>
  <c r="F117" i="10"/>
  <c r="F78" i="10"/>
  <c r="D195" i="10"/>
  <c r="D156" i="10"/>
  <c r="D117" i="10"/>
  <c r="D78" i="10"/>
  <c r="AA194" i="10"/>
  <c r="AA155" i="10"/>
  <c r="AA116" i="10"/>
  <c r="AA77" i="10"/>
  <c r="Y194" i="10"/>
  <c r="Y155" i="10"/>
  <c r="Y116" i="10"/>
  <c r="Y77" i="10"/>
  <c r="W194" i="10"/>
  <c r="W155" i="10"/>
  <c r="W116" i="10"/>
  <c r="W77" i="10"/>
  <c r="U194" i="10"/>
  <c r="U155" i="10"/>
  <c r="U116" i="10"/>
  <c r="U77" i="10"/>
  <c r="S194" i="10"/>
  <c r="S155" i="10"/>
  <c r="S116" i="10"/>
  <c r="S77" i="10"/>
  <c r="Q194" i="10"/>
  <c r="Q155" i="10"/>
  <c r="Q116" i="10"/>
  <c r="Q77" i="10"/>
  <c r="O194" i="10"/>
  <c r="O155" i="10"/>
  <c r="O116" i="10"/>
  <c r="O77" i="10"/>
  <c r="M194" i="10"/>
  <c r="M155" i="10"/>
  <c r="M116" i="10"/>
  <c r="M77" i="10"/>
  <c r="K194" i="10"/>
  <c r="K155" i="10"/>
  <c r="K116" i="10"/>
  <c r="K77" i="10"/>
  <c r="I194" i="10"/>
  <c r="I155" i="10"/>
  <c r="I116" i="10"/>
  <c r="I77" i="10"/>
  <c r="G194" i="10"/>
  <c r="G155" i="10"/>
  <c r="G116" i="10"/>
  <c r="G77" i="10"/>
  <c r="E194" i="10"/>
  <c r="E155" i="10"/>
  <c r="E116" i="10"/>
  <c r="E77" i="10"/>
  <c r="C194" i="10"/>
  <c r="C155" i="10"/>
  <c r="C116" i="10"/>
  <c r="C77" i="10"/>
  <c r="Z154" i="10"/>
  <c r="Z115" i="10"/>
  <c r="Z76" i="10"/>
  <c r="X193" i="10"/>
  <c r="X115" i="10"/>
  <c r="X76" i="10"/>
  <c r="V193" i="10"/>
  <c r="V115" i="10"/>
  <c r="V76" i="10"/>
  <c r="T193" i="10"/>
  <c r="T154" i="10"/>
  <c r="T76" i="10"/>
  <c r="R193" i="10"/>
  <c r="R154" i="10"/>
  <c r="R76" i="10"/>
  <c r="P193" i="10"/>
  <c r="P154" i="10"/>
  <c r="P76" i="10"/>
  <c r="N193" i="10"/>
  <c r="N154" i="10"/>
  <c r="N76" i="10"/>
  <c r="L193" i="10"/>
  <c r="L154" i="10"/>
  <c r="L76" i="10"/>
  <c r="J193" i="10"/>
  <c r="J154" i="10"/>
  <c r="J76" i="10"/>
  <c r="H193" i="10"/>
  <c r="H154" i="10"/>
  <c r="H76" i="10"/>
  <c r="F193" i="10"/>
  <c r="F154" i="10"/>
  <c r="F76" i="10"/>
  <c r="D193" i="10"/>
  <c r="D154" i="10"/>
  <c r="D76" i="10"/>
  <c r="AA192" i="10"/>
  <c r="AA153" i="10"/>
  <c r="AA114" i="10"/>
  <c r="AA75" i="10"/>
  <c r="Y153" i="10"/>
  <c r="Y114" i="10"/>
  <c r="Y75" i="10"/>
  <c r="W192" i="10"/>
  <c r="W153" i="10"/>
  <c r="W75" i="10"/>
  <c r="U192" i="10"/>
  <c r="U153" i="10"/>
  <c r="U75" i="10"/>
  <c r="S192" i="10"/>
  <c r="S153" i="10"/>
  <c r="S114" i="10"/>
  <c r="Q192" i="10"/>
  <c r="Q153" i="10"/>
  <c r="Q114" i="10"/>
  <c r="Q75" i="10"/>
  <c r="O192" i="10"/>
  <c r="O153" i="10"/>
  <c r="O114" i="10"/>
  <c r="O75" i="10"/>
  <c r="M192" i="10"/>
  <c r="M153" i="10"/>
  <c r="M114" i="10"/>
  <c r="M75" i="10"/>
  <c r="K192" i="10"/>
  <c r="K153" i="10"/>
  <c r="K114" i="10"/>
  <c r="K75" i="10"/>
  <c r="I192" i="10"/>
  <c r="I153" i="10"/>
  <c r="I114" i="10"/>
  <c r="I75" i="10"/>
  <c r="G192" i="10"/>
  <c r="G153" i="10"/>
  <c r="G114" i="10"/>
  <c r="G75" i="10"/>
  <c r="E192" i="10"/>
  <c r="E153" i="10"/>
  <c r="E114" i="10"/>
  <c r="E75" i="10"/>
  <c r="C192" i="10"/>
  <c r="C153" i="10"/>
  <c r="C114" i="10"/>
  <c r="C75" i="10"/>
  <c r="Z191" i="10"/>
  <c r="Z152" i="10"/>
  <c r="Z113" i="10"/>
  <c r="Z74" i="10"/>
  <c r="X191" i="10"/>
  <c r="X152" i="10"/>
  <c r="X113" i="10"/>
  <c r="X74" i="10"/>
  <c r="V191" i="10"/>
  <c r="V152" i="10"/>
  <c r="V113" i="10"/>
  <c r="V74" i="10"/>
  <c r="T191" i="10"/>
  <c r="T152" i="10"/>
  <c r="T113" i="10"/>
  <c r="T74" i="10"/>
  <c r="R152" i="10"/>
  <c r="R113" i="10"/>
  <c r="R74" i="10"/>
  <c r="P191" i="10"/>
  <c r="P152" i="10"/>
  <c r="P74" i="10"/>
  <c r="N191" i="10"/>
  <c r="N152" i="10"/>
  <c r="N113" i="10"/>
  <c r="L191" i="10"/>
  <c r="L152" i="10"/>
  <c r="L113" i="10"/>
  <c r="L74" i="10"/>
  <c r="J191" i="10"/>
  <c r="J152" i="10"/>
  <c r="J113" i="10"/>
  <c r="J74" i="10"/>
  <c r="H191" i="10"/>
  <c r="H152" i="10"/>
  <c r="H113" i="10"/>
  <c r="H74" i="10"/>
  <c r="F191" i="10"/>
  <c r="F152" i="10"/>
  <c r="F113" i="10"/>
  <c r="F74" i="10"/>
  <c r="D191" i="10"/>
  <c r="D152" i="10"/>
  <c r="D113" i="10"/>
  <c r="D74" i="10"/>
  <c r="AA190" i="10"/>
  <c r="AA151" i="10"/>
  <c r="AA112" i="10"/>
  <c r="AA73" i="10"/>
  <c r="Y190" i="10"/>
  <c r="Y151" i="10"/>
  <c r="Y112" i="10"/>
  <c r="Y73" i="10"/>
  <c r="W190" i="10"/>
  <c r="W151" i="10"/>
  <c r="W112" i="10"/>
  <c r="W73" i="10"/>
  <c r="U190" i="10"/>
  <c r="U151" i="10"/>
  <c r="U112" i="10"/>
  <c r="U73" i="10"/>
  <c r="S190" i="10"/>
  <c r="S151" i="10"/>
  <c r="S112" i="10"/>
  <c r="S73" i="10"/>
  <c r="Q190" i="10"/>
  <c r="Q151" i="10"/>
  <c r="Q112" i="10"/>
  <c r="Q73" i="10"/>
  <c r="O190" i="10"/>
  <c r="O151" i="10"/>
  <c r="O112" i="10"/>
  <c r="O73" i="10"/>
  <c r="M190" i="10"/>
  <c r="M151" i="10"/>
  <c r="M112" i="10"/>
  <c r="M73" i="10"/>
  <c r="K190" i="10"/>
  <c r="K151" i="10"/>
  <c r="K112" i="10"/>
  <c r="K73" i="10"/>
  <c r="I190" i="10"/>
  <c r="I151" i="10"/>
  <c r="I112" i="10"/>
  <c r="I73" i="10"/>
  <c r="G190" i="10"/>
  <c r="G151" i="10"/>
  <c r="G112" i="10"/>
  <c r="G73" i="10"/>
  <c r="E190" i="10"/>
  <c r="E151" i="10"/>
  <c r="E112" i="10"/>
  <c r="E73" i="10"/>
  <c r="C190" i="10"/>
  <c r="C151" i="10"/>
  <c r="C112" i="10"/>
  <c r="C73" i="10"/>
  <c r="Z189" i="10"/>
  <c r="Z150" i="10"/>
  <c r="Z72" i="10"/>
  <c r="X189" i="10"/>
  <c r="X150" i="10"/>
  <c r="X72" i="10"/>
  <c r="V189" i="10"/>
  <c r="V150" i="10"/>
  <c r="V72" i="10"/>
  <c r="T189" i="10"/>
  <c r="T150" i="10"/>
  <c r="T72" i="10"/>
  <c r="R189" i="10"/>
  <c r="R150" i="10"/>
  <c r="R72" i="10"/>
  <c r="P189" i="10"/>
  <c r="P150" i="10"/>
  <c r="P72" i="10"/>
  <c r="N189" i="10"/>
  <c r="N150" i="10"/>
  <c r="N72" i="10"/>
  <c r="L189" i="10"/>
  <c r="L150" i="10"/>
  <c r="L72" i="10"/>
  <c r="J189" i="10"/>
  <c r="J150" i="10"/>
  <c r="J72" i="10"/>
  <c r="H189" i="10"/>
  <c r="H150" i="10"/>
  <c r="H111" i="10"/>
  <c r="F189" i="10"/>
  <c r="F150" i="10"/>
  <c r="F111" i="10"/>
  <c r="F72" i="10"/>
  <c r="C189" i="10"/>
  <c r="C150" i="10"/>
  <c r="C111" i="10"/>
  <c r="C72" i="10"/>
  <c r="Z188" i="10"/>
  <c r="Z149" i="10"/>
  <c r="Z110" i="10"/>
  <c r="Z71" i="10"/>
  <c r="X188" i="10"/>
  <c r="X110" i="10"/>
  <c r="X149" i="10"/>
  <c r="X71" i="10"/>
  <c r="V188" i="10"/>
  <c r="V149" i="10"/>
  <c r="V110" i="10"/>
  <c r="V71" i="10"/>
  <c r="T188" i="10"/>
  <c r="T110" i="10"/>
  <c r="T149" i="10"/>
  <c r="T71" i="10"/>
  <c r="R188" i="10"/>
  <c r="R149" i="10"/>
  <c r="R110" i="10"/>
  <c r="R71" i="10"/>
  <c r="P188" i="10"/>
  <c r="P110" i="10"/>
  <c r="P149" i="10"/>
  <c r="P71" i="10"/>
  <c r="N149" i="10"/>
  <c r="N110" i="10"/>
  <c r="N71" i="10"/>
  <c r="L188" i="10"/>
  <c r="L149" i="10"/>
  <c r="L71" i="10"/>
  <c r="J188" i="10"/>
  <c r="J149" i="10"/>
  <c r="J71" i="10"/>
  <c r="H188" i="10"/>
  <c r="H149" i="10"/>
  <c r="H110" i="10"/>
  <c r="H71" i="10"/>
  <c r="F188" i="10"/>
  <c r="F149" i="10"/>
  <c r="F110" i="10"/>
  <c r="F71" i="10"/>
  <c r="D188" i="10"/>
  <c r="D149" i="10"/>
  <c r="D110" i="10"/>
  <c r="D71" i="10"/>
  <c r="AA187" i="10"/>
  <c r="AA148" i="10"/>
  <c r="AA109" i="10"/>
  <c r="AA70" i="10"/>
  <c r="Y187" i="10"/>
  <c r="Y148" i="10"/>
  <c r="Y109" i="10"/>
  <c r="Y70" i="10"/>
  <c r="W187" i="10"/>
  <c r="W148" i="10"/>
  <c r="W109" i="10"/>
  <c r="W70" i="10"/>
  <c r="U187" i="10"/>
  <c r="U148" i="10"/>
  <c r="U109" i="10"/>
  <c r="U70" i="10"/>
  <c r="S187" i="10"/>
  <c r="S148" i="10"/>
  <c r="S109" i="10"/>
  <c r="S70" i="10"/>
  <c r="Q148" i="10"/>
  <c r="Q109" i="10"/>
  <c r="Q70" i="10"/>
  <c r="O187" i="10"/>
  <c r="O109" i="10"/>
  <c r="O70" i="10"/>
  <c r="M187" i="10"/>
  <c r="M148" i="10"/>
  <c r="M70" i="10"/>
  <c r="K187" i="10"/>
  <c r="K148" i="10"/>
  <c r="K70" i="10"/>
  <c r="I187" i="10"/>
  <c r="I148" i="10"/>
  <c r="I70" i="10"/>
  <c r="G187" i="10"/>
  <c r="G148" i="10"/>
  <c r="G70" i="10"/>
  <c r="E187" i="10"/>
  <c r="E148" i="10"/>
  <c r="E109" i="10"/>
  <c r="E70" i="10"/>
  <c r="C187" i="10"/>
  <c r="C148" i="10"/>
  <c r="C70" i="10"/>
  <c r="C109" i="10"/>
  <c r="Z186" i="10"/>
  <c r="Z147" i="10"/>
  <c r="Z69" i="10"/>
  <c r="X186" i="10"/>
  <c r="X147" i="10"/>
  <c r="X69" i="10"/>
  <c r="V186" i="10"/>
  <c r="V108" i="10"/>
  <c r="V147" i="10"/>
  <c r="V69" i="10"/>
  <c r="T186" i="10"/>
  <c r="T147" i="10"/>
  <c r="T108" i="10"/>
  <c r="T69" i="10"/>
  <c r="R186" i="10"/>
  <c r="R108" i="10"/>
  <c r="R147" i="10"/>
  <c r="R69" i="10"/>
  <c r="P186" i="10"/>
  <c r="P147" i="10"/>
  <c r="P108" i="10"/>
  <c r="P69" i="10"/>
  <c r="N186" i="10"/>
  <c r="N108" i="10"/>
  <c r="N147" i="10"/>
  <c r="N69" i="10"/>
  <c r="L186" i="10"/>
  <c r="L147" i="10"/>
  <c r="L108" i="10"/>
  <c r="L69" i="10"/>
  <c r="J186" i="10"/>
  <c r="J147" i="10"/>
  <c r="J108" i="10"/>
  <c r="J69" i="10"/>
  <c r="H186" i="10"/>
  <c r="H147" i="10"/>
  <c r="H108" i="10"/>
  <c r="H69" i="10"/>
  <c r="F186" i="10"/>
  <c r="F147" i="10"/>
  <c r="F108" i="10"/>
  <c r="F69" i="10"/>
  <c r="D186" i="10"/>
  <c r="D147" i="10"/>
  <c r="D108" i="10"/>
  <c r="D69" i="10"/>
  <c r="AA185" i="10"/>
  <c r="AA146" i="10"/>
  <c r="AA107" i="10"/>
  <c r="AA68" i="10"/>
  <c r="Y185" i="10"/>
  <c r="Y146" i="10"/>
  <c r="Y107" i="10"/>
  <c r="Y68" i="10"/>
  <c r="W185" i="10"/>
  <c r="W146" i="10"/>
  <c r="W107" i="10"/>
  <c r="W68" i="10"/>
  <c r="U185" i="10"/>
  <c r="U146" i="10"/>
  <c r="U107" i="10"/>
  <c r="U68" i="10"/>
  <c r="S185" i="10"/>
  <c r="S146" i="10"/>
  <c r="S107" i="10"/>
  <c r="S68" i="10"/>
  <c r="Q185" i="10"/>
  <c r="Q146" i="10"/>
  <c r="Q107" i="10"/>
  <c r="Q68" i="10"/>
  <c r="O185" i="10"/>
  <c r="O146" i="10"/>
  <c r="O107" i="10"/>
  <c r="O68" i="10"/>
  <c r="M185" i="10"/>
  <c r="M146" i="10"/>
  <c r="M107" i="10"/>
  <c r="M68" i="10"/>
  <c r="K185" i="10"/>
  <c r="K146" i="10"/>
  <c r="K107" i="10"/>
  <c r="K68" i="10"/>
  <c r="I185" i="10"/>
  <c r="I146" i="10"/>
  <c r="I68" i="10"/>
  <c r="I107" i="10"/>
  <c r="G185" i="10"/>
  <c r="G146" i="10"/>
  <c r="G107" i="10"/>
  <c r="G68" i="10"/>
  <c r="E146" i="10"/>
  <c r="E68" i="10"/>
  <c r="E107" i="10"/>
  <c r="C185" i="10"/>
  <c r="C146" i="10"/>
  <c r="C68" i="10"/>
  <c r="Z184" i="10"/>
  <c r="Z145" i="10"/>
  <c r="Z106" i="10"/>
  <c r="Z67" i="10"/>
  <c r="X184" i="10"/>
  <c r="X106" i="10"/>
  <c r="X145" i="10"/>
  <c r="X67" i="10"/>
  <c r="V184" i="10"/>
  <c r="V145" i="10"/>
  <c r="V106" i="10"/>
  <c r="V67" i="10"/>
  <c r="T184" i="10"/>
  <c r="T106" i="10"/>
  <c r="T145" i="10"/>
  <c r="T67" i="10"/>
  <c r="R184" i="10"/>
  <c r="R145" i="10"/>
  <c r="R106" i="10"/>
  <c r="R67" i="10"/>
  <c r="P184" i="10"/>
  <c r="P106" i="10"/>
  <c r="P145" i="10"/>
  <c r="P67" i="10"/>
  <c r="N145" i="10"/>
  <c r="N106" i="10"/>
  <c r="N67" i="10"/>
  <c r="L184" i="10"/>
  <c r="L106" i="10"/>
  <c r="L67" i="10"/>
  <c r="J184" i="10"/>
  <c r="J145" i="10"/>
  <c r="J106" i="10"/>
  <c r="H184" i="10"/>
  <c r="H145" i="10"/>
  <c r="H106" i="10"/>
  <c r="H67" i="10"/>
  <c r="F184" i="10"/>
  <c r="F145" i="10"/>
  <c r="F106" i="10"/>
  <c r="F67" i="10"/>
  <c r="D184" i="10"/>
  <c r="D145" i="10"/>
  <c r="D106" i="10"/>
  <c r="D67" i="10"/>
  <c r="AA183" i="10"/>
  <c r="AA144" i="10"/>
  <c r="AA105" i="10"/>
  <c r="AA66" i="10"/>
  <c r="Y183" i="10"/>
  <c r="Y144" i="10"/>
  <c r="Y105" i="10"/>
  <c r="Y66" i="10"/>
  <c r="W183" i="10"/>
  <c r="W144" i="10"/>
  <c r="W105" i="10"/>
  <c r="W66" i="10"/>
  <c r="U144" i="10"/>
  <c r="U105" i="10"/>
  <c r="U66" i="10"/>
  <c r="S183" i="10"/>
  <c r="S105" i="10"/>
  <c r="S66" i="10"/>
  <c r="Q183" i="10"/>
  <c r="Q144" i="10"/>
  <c r="Q66" i="10"/>
  <c r="O183" i="10"/>
  <c r="O144" i="10"/>
  <c r="O66" i="10"/>
  <c r="M183" i="10"/>
  <c r="M144" i="10"/>
  <c r="M105" i="10"/>
  <c r="K183" i="10"/>
  <c r="K144" i="10"/>
  <c r="K66" i="10"/>
  <c r="K105" i="10"/>
  <c r="I183" i="10"/>
  <c r="I144" i="10"/>
  <c r="I105" i="10"/>
  <c r="I66" i="10"/>
  <c r="G183" i="10"/>
  <c r="G144" i="10"/>
  <c r="G66" i="10"/>
  <c r="G105" i="10"/>
  <c r="E183" i="10"/>
  <c r="E144" i="10"/>
  <c r="E105" i="10"/>
  <c r="E66" i="10"/>
  <c r="C183" i="10"/>
  <c r="C144" i="10"/>
  <c r="C66" i="10"/>
  <c r="C105" i="10"/>
  <c r="Z182" i="10"/>
  <c r="Z104" i="10"/>
  <c r="Z143" i="10"/>
  <c r="Z65" i="10"/>
  <c r="X182" i="10"/>
  <c r="X143" i="10"/>
  <c r="X104" i="10"/>
  <c r="X65" i="10"/>
  <c r="V182" i="10"/>
  <c r="V104" i="10"/>
  <c r="V143" i="10"/>
  <c r="V65" i="10"/>
  <c r="T182" i="10"/>
  <c r="T143" i="10"/>
  <c r="T104" i="10"/>
  <c r="T65" i="10"/>
  <c r="R182" i="10"/>
  <c r="R143" i="10"/>
  <c r="R104" i="10"/>
  <c r="R65" i="10"/>
  <c r="P182" i="10"/>
  <c r="P143" i="10"/>
  <c r="P104" i="10"/>
  <c r="P65" i="10"/>
  <c r="N182" i="10"/>
  <c r="N143" i="10"/>
  <c r="N104" i="10"/>
  <c r="N65" i="10"/>
  <c r="L182" i="10"/>
  <c r="L143" i="10"/>
  <c r="L104" i="10"/>
  <c r="L65" i="10"/>
  <c r="J143" i="10"/>
  <c r="J104" i="10"/>
  <c r="J65" i="10"/>
  <c r="H182" i="10"/>
  <c r="H143" i="10"/>
  <c r="H65" i="10"/>
  <c r="F182" i="10"/>
  <c r="F143" i="10"/>
  <c r="F104" i="10"/>
  <c r="F65" i="10"/>
  <c r="D182" i="10"/>
  <c r="D143" i="10"/>
  <c r="D104" i="10"/>
  <c r="D65" i="10"/>
  <c r="AA181" i="10"/>
  <c r="AA142" i="10"/>
  <c r="AA103" i="10"/>
  <c r="AA64" i="10"/>
  <c r="Y181" i="10"/>
  <c r="Y142" i="10"/>
  <c r="Y103" i="10"/>
  <c r="Y64" i="10"/>
  <c r="W181" i="10"/>
  <c r="W142" i="10"/>
  <c r="W103" i="10"/>
  <c r="W64" i="10"/>
  <c r="U181" i="10"/>
  <c r="U142" i="10"/>
  <c r="U103" i="10"/>
  <c r="U64" i="10"/>
  <c r="S181" i="10"/>
  <c r="S142" i="10"/>
  <c r="S103" i="10"/>
  <c r="S64" i="10"/>
  <c r="Q142" i="10"/>
  <c r="Q103" i="10"/>
  <c r="Q64" i="10"/>
  <c r="O181" i="10"/>
  <c r="O103" i="10"/>
  <c r="O64" i="10"/>
  <c r="M181" i="10"/>
  <c r="M142" i="10"/>
  <c r="M64" i="10"/>
  <c r="K181" i="10"/>
  <c r="K142" i="10"/>
  <c r="K103" i="10"/>
  <c r="K64" i="10"/>
  <c r="I181" i="10"/>
  <c r="I142" i="10"/>
  <c r="I64" i="10"/>
  <c r="I103" i="10"/>
  <c r="G181" i="10"/>
  <c r="G142" i="10"/>
  <c r="G103" i="10"/>
  <c r="G64" i="10"/>
  <c r="E181" i="10"/>
  <c r="E142" i="10"/>
  <c r="E64" i="10"/>
  <c r="E103" i="10"/>
  <c r="C181" i="10"/>
  <c r="C142" i="10"/>
  <c r="C103" i="10"/>
  <c r="C64" i="10"/>
  <c r="Z180" i="10"/>
  <c r="Z141" i="10"/>
  <c r="Z102" i="10"/>
  <c r="Z63" i="10"/>
  <c r="X180" i="10"/>
  <c r="X141" i="10"/>
  <c r="X102" i="10"/>
  <c r="X63" i="10"/>
  <c r="V180" i="10"/>
  <c r="V141" i="10"/>
  <c r="V102" i="10"/>
  <c r="V63" i="10"/>
  <c r="T141" i="10"/>
  <c r="T102" i="10"/>
  <c r="T63" i="10"/>
  <c r="R180" i="10"/>
  <c r="R141" i="10"/>
  <c r="R63" i="10"/>
  <c r="P180" i="10"/>
  <c r="P141" i="10"/>
  <c r="P102" i="10"/>
  <c r="N180" i="10"/>
  <c r="N141" i="10"/>
  <c r="N102" i="10"/>
  <c r="N63" i="10"/>
  <c r="L180" i="10"/>
  <c r="L141" i="10"/>
  <c r="L102" i="10"/>
  <c r="L63" i="10"/>
  <c r="J180" i="10"/>
  <c r="J141" i="10"/>
  <c r="J102" i="10"/>
  <c r="J63" i="10"/>
  <c r="H180" i="10"/>
  <c r="H141" i="10"/>
  <c r="H102" i="10"/>
  <c r="H63" i="10"/>
  <c r="F180" i="10"/>
  <c r="F141" i="10"/>
  <c r="F102" i="10"/>
  <c r="F63" i="10"/>
  <c r="D180" i="10"/>
  <c r="D141" i="10"/>
  <c r="D102" i="10"/>
  <c r="D63" i="10"/>
  <c r="AA179" i="10"/>
  <c r="AA140" i="10"/>
  <c r="AA101" i="10"/>
  <c r="AA62" i="10"/>
  <c r="Y179" i="10"/>
  <c r="Y140" i="10"/>
  <c r="Y101" i="10"/>
  <c r="Y62" i="10"/>
  <c r="W179" i="10"/>
  <c r="W140" i="10"/>
  <c r="W101" i="10"/>
  <c r="W62" i="10"/>
  <c r="U179" i="10"/>
  <c r="U140" i="10"/>
  <c r="U101" i="10"/>
  <c r="U62" i="10"/>
  <c r="S140" i="10"/>
  <c r="S101" i="10"/>
  <c r="S62" i="10"/>
  <c r="Q179" i="10"/>
  <c r="Q101" i="10"/>
  <c r="Q62" i="10"/>
  <c r="O179" i="10"/>
  <c r="O140" i="10"/>
  <c r="O62" i="10"/>
  <c r="M179" i="10"/>
  <c r="M140" i="10"/>
  <c r="M62" i="10"/>
  <c r="K179" i="10"/>
  <c r="K140" i="10"/>
  <c r="K62" i="10"/>
  <c r="I179" i="10"/>
  <c r="I140" i="10"/>
  <c r="I101" i="10"/>
  <c r="I62" i="10"/>
  <c r="G179" i="10"/>
  <c r="G140" i="10"/>
  <c r="G62" i="10"/>
  <c r="G101" i="10"/>
  <c r="E179" i="10"/>
  <c r="E140" i="10"/>
  <c r="E101" i="10"/>
  <c r="E62" i="10"/>
  <c r="C179" i="10"/>
  <c r="C140" i="10"/>
  <c r="C62" i="10"/>
  <c r="C101" i="10"/>
  <c r="Z178" i="10"/>
  <c r="Z139" i="10"/>
  <c r="Z100" i="10"/>
  <c r="Z61" i="10"/>
  <c r="X178" i="10"/>
  <c r="X139" i="10"/>
  <c r="X100" i="10"/>
  <c r="X61" i="10"/>
  <c r="V178" i="10"/>
  <c r="V139" i="10"/>
  <c r="V100" i="10"/>
  <c r="V61" i="10"/>
  <c r="T178" i="10"/>
  <c r="T139" i="10"/>
  <c r="T100" i="10"/>
  <c r="T61" i="10"/>
  <c r="R139" i="10"/>
  <c r="R100" i="10"/>
  <c r="R61" i="10"/>
  <c r="P178" i="10"/>
  <c r="P100" i="10"/>
  <c r="P61" i="10"/>
  <c r="N178" i="10"/>
  <c r="N139" i="10"/>
  <c r="N61" i="10"/>
  <c r="L178" i="10"/>
  <c r="L139" i="10"/>
  <c r="L100" i="10"/>
  <c r="J178" i="10"/>
  <c r="J139" i="10"/>
  <c r="J100" i="10"/>
  <c r="J61" i="10"/>
  <c r="H178" i="10"/>
  <c r="H139" i="10"/>
  <c r="H100" i="10"/>
  <c r="H61" i="10"/>
  <c r="F178" i="10"/>
  <c r="F139" i="10"/>
  <c r="F100" i="10"/>
  <c r="F61" i="10"/>
  <c r="D178" i="10"/>
  <c r="D139" i="10"/>
  <c r="D100" i="10"/>
  <c r="D61" i="10"/>
  <c r="AA177" i="10"/>
  <c r="AA138" i="10"/>
  <c r="AA99" i="10"/>
  <c r="AA60" i="10"/>
  <c r="Y177" i="10"/>
  <c r="Y138" i="10"/>
  <c r="Y99" i="10"/>
  <c r="Y60" i="10"/>
  <c r="W177" i="10"/>
  <c r="W138" i="10"/>
  <c r="W99" i="10"/>
  <c r="W60" i="10"/>
  <c r="U177" i="10"/>
  <c r="U138" i="10"/>
  <c r="U99" i="10"/>
  <c r="U60" i="10"/>
  <c r="S177" i="10"/>
  <c r="S138" i="10"/>
  <c r="S99" i="10"/>
  <c r="S60" i="10"/>
  <c r="Q177" i="10"/>
  <c r="Q138" i="10"/>
  <c r="Q99" i="10"/>
  <c r="Q60" i="10"/>
  <c r="O177" i="10"/>
  <c r="O138" i="10"/>
  <c r="O99" i="10"/>
  <c r="O60" i="10"/>
  <c r="M177" i="10"/>
  <c r="M138" i="10"/>
  <c r="M99" i="10"/>
  <c r="M60" i="10"/>
  <c r="K177" i="10"/>
  <c r="K138" i="10"/>
  <c r="K99" i="10"/>
  <c r="K60" i="10"/>
  <c r="I177" i="10"/>
  <c r="I138" i="10"/>
  <c r="I99" i="10"/>
  <c r="I60" i="10"/>
  <c r="G177" i="10"/>
  <c r="G138" i="10"/>
  <c r="G99" i="10"/>
  <c r="G60" i="10"/>
  <c r="E177" i="10"/>
  <c r="E138" i="10"/>
  <c r="E99" i="10"/>
  <c r="E60" i="10"/>
  <c r="C177" i="10"/>
  <c r="C138" i="10"/>
  <c r="C99" i="10"/>
  <c r="C60" i="10"/>
  <c r="Z176" i="10"/>
  <c r="Z137" i="10"/>
  <c r="Z59" i="10"/>
  <c r="X176" i="10"/>
  <c r="X137" i="10"/>
  <c r="X59" i="10"/>
  <c r="V176" i="10"/>
  <c r="V137" i="10"/>
  <c r="V59" i="10"/>
  <c r="T176" i="10"/>
  <c r="T137" i="10"/>
  <c r="T59" i="10"/>
  <c r="R176" i="10"/>
  <c r="R137" i="10"/>
  <c r="R98" i="10"/>
  <c r="R59" i="10"/>
  <c r="P176" i="10"/>
  <c r="P137" i="10"/>
  <c r="P98" i="10"/>
  <c r="P59" i="10"/>
  <c r="N176" i="10"/>
  <c r="N137" i="10"/>
  <c r="N98" i="10"/>
  <c r="N59" i="10"/>
  <c r="L176" i="10"/>
  <c r="L137" i="10"/>
  <c r="L98" i="10"/>
  <c r="L59" i="10"/>
  <c r="J176" i="10"/>
  <c r="J137" i="10"/>
  <c r="J98" i="10"/>
  <c r="J59" i="10"/>
  <c r="H176" i="10"/>
  <c r="H137" i="10"/>
  <c r="H98" i="10"/>
  <c r="H59" i="10"/>
  <c r="F176" i="10"/>
  <c r="F137" i="10"/>
  <c r="F98" i="10"/>
  <c r="F59" i="10"/>
  <c r="D176" i="10"/>
  <c r="D137" i="10"/>
  <c r="D98" i="10"/>
  <c r="D59" i="10"/>
  <c r="AA175" i="10"/>
  <c r="AA136" i="10"/>
  <c r="AA97" i="10"/>
  <c r="AA58" i="10"/>
  <c r="Y175" i="10"/>
  <c r="Y136" i="10"/>
  <c r="Y97" i="10"/>
  <c r="Y58" i="10"/>
  <c r="W175" i="10"/>
  <c r="W136" i="10"/>
  <c r="W97" i="10"/>
  <c r="W58" i="10"/>
  <c r="U175" i="10"/>
  <c r="U136" i="10"/>
  <c r="U97" i="10"/>
  <c r="U58" i="10"/>
  <c r="S175" i="10"/>
  <c r="S136" i="10"/>
  <c r="S97" i="10"/>
  <c r="S58" i="10"/>
  <c r="Q136" i="10"/>
  <c r="Q97" i="10"/>
  <c r="Q58" i="10"/>
  <c r="O175" i="10"/>
  <c r="O97" i="10"/>
  <c r="O58" i="10"/>
  <c r="M175" i="10"/>
  <c r="M136" i="10"/>
  <c r="M58" i="10"/>
  <c r="K175" i="10"/>
  <c r="K136" i="10"/>
  <c r="K97" i="10"/>
  <c r="K58" i="10"/>
  <c r="I175" i="10"/>
  <c r="I136" i="10"/>
  <c r="I97" i="10"/>
  <c r="I58" i="10"/>
  <c r="G175" i="10"/>
  <c r="G136" i="10"/>
  <c r="G97" i="10"/>
  <c r="G58" i="10"/>
  <c r="E175" i="10"/>
  <c r="E136" i="10"/>
  <c r="E97" i="10"/>
  <c r="E58" i="10"/>
  <c r="C175" i="10"/>
  <c r="C136" i="10"/>
  <c r="C97" i="10"/>
  <c r="C58" i="10"/>
  <c r="Z174" i="10"/>
  <c r="Z135" i="10"/>
  <c r="Z96" i="10"/>
  <c r="Z57" i="10"/>
  <c r="X174" i="10"/>
  <c r="X135" i="10"/>
  <c r="X96" i="10"/>
  <c r="X57" i="10"/>
  <c r="V174" i="10"/>
  <c r="V135" i="10"/>
  <c r="V96" i="10"/>
  <c r="V57" i="10"/>
  <c r="T174" i="10"/>
  <c r="T135" i="10"/>
  <c r="T96" i="10"/>
  <c r="T57" i="10"/>
  <c r="R174" i="10"/>
  <c r="R135" i="10"/>
  <c r="R96" i="10"/>
  <c r="R57" i="10"/>
  <c r="P174" i="10"/>
  <c r="P135" i="10"/>
  <c r="P96" i="10"/>
  <c r="P57" i="10"/>
  <c r="N174" i="10"/>
  <c r="N135" i="10"/>
  <c r="N96" i="10"/>
  <c r="N57" i="10"/>
  <c r="L174" i="10"/>
  <c r="L135" i="10"/>
  <c r="L96" i="10"/>
  <c r="L57" i="10"/>
  <c r="J174" i="10"/>
  <c r="J135" i="10"/>
  <c r="J96" i="10"/>
  <c r="J57" i="10"/>
  <c r="H174" i="10"/>
  <c r="H135" i="10"/>
  <c r="H96" i="10"/>
  <c r="H57" i="10"/>
  <c r="F174" i="10"/>
  <c r="F135" i="10"/>
  <c r="F96" i="10"/>
  <c r="F57" i="10"/>
  <c r="D174" i="10"/>
  <c r="D135" i="10"/>
  <c r="D96" i="10"/>
  <c r="D57" i="10"/>
  <c r="AA173" i="10"/>
  <c r="AA134" i="10"/>
  <c r="AA95" i="10"/>
  <c r="AA56" i="10"/>
  <c r="Y173" i="10"/>
  <c r="Y134" i="10"/>
  <c r="Y95" i="10"/>
  <c r="Y56" i="10"/>
  <c r="W173" i="10"/>
  <c r="W134" i="10"/>
  <c r="W95" i="10"/>
  <c r="W56" i="10"/>
  <c r="U173" i="10"/>
  <c r="U134" i="10"/>
  <c r="U95" i="10"/>
  <c r="U56" i="10"/>
  <c r="S173" i="10"/>
  <c r="S134" i="10"/>
  <c r="S95" i="10"/>
  <c r="S56" i="10"/>
  <c r="Q134" i="10"/>
  <c r="Q95" i="10"/>
  <c r="Q56" i="10"/>
  <c r="O173" i="10"/>
  <c r="O134" i="10"/>
  <c r="O56" i="10"/>
  <c r="M173" i="10"/>
  <c r="M134" i="10"/>
  <c r="M95" i="10"/>
  <c r="K173" i="10"/>
  <c r="K134" i="10"/>
  <c r="K95" i="10"/>
  <c r="K56" i="10"/>
  <c r="I173" i="10"/>
  <c r="I134" i="10"/>
  <c r="I95" i="10"/>
  <c r="I56" i="10"/>
  <c r="G173" i="10"/>
  <c r="G134" i="10"/>
  <c r="G95" i="10"/>
  <c r="G56" i="10"/>
  <c r="E173" i="10"/>
  <c r="E134" i="10"/>
  <c r="E95" i="10"/>
  <c r="E56" i="10"/>
  <c r="C173" i="10"/>
  <c r="C134" i="10"/>
  <c r="C95" i="10"/>
  <c r="C56" i="10"/>
  <c r="Z172" i="10"/>
  <c r="Z133" i="10"/>
  <c r="Z55" i="10"/>
  <c r="BQ60" i="1" s="1"/>
  <c r="Z1" i="11" s="1"/>
  <c r="X172" i="10"/>
  <c r="X133" i="10"/>
  <c r="X55" i="10"/>
  <c r="BO60" i="1" s="1"/>
  <c r="X1" i="11" s="1"/>
  <c r="V172" i="10"/>
  <c r="V133" i="10"/>
  <c r="V55" i="10"/>
  <c r="T172" i="10"/>
  <c r="T133" i="10"/>
  <c r="BK62" i="1" s="1"/>
  <c r="T3" i="11" s="1"/>
  <c r="T55" i="10"/>
  <c r="R172" i="10"/>
  <c r="R133" i="10"/>
  <c r="BI62" i="1" s="1"/>
  <c r="R3" i="11" s="1"/>
  <c r="R94" i="10"/>
  <c r="R55" i="10"/>
  <c r="BI60" i="1" s="1"/>
  <c r="R1" i="11" s="1"/>
  <c r="P172" i="10"/>
  <c r="P133" i="10"/>
  <c r="P94" i="10"/>
  <c r="P55" i="10"/>
  <c r="N172" i="10"/>
  <c r="N133" i="10"/>
  <c r="N94" i="10"/>
  <c r="N55" i="10"/>
  <c r="L172" i="10"/>
  <c r="BC63" i="1" s="1"/>
  <c r="L4" i="11" s="1"/>
  <c r="L133" i="10"/>
  <c r="L94" i="10"/>
  <c r="L55" i="10"/>
  <c r="J172" i="10"/>
  <c r="J133" i="10"/>
  <c r="BA62" i="1" s="1"/>
  <c r="J3" i="11" s="1"/>
  <c r="J94" i="10"/>
  <c r="J55" i="10"/>
  <c r="H172" i="10"/>
  <c r="AY63" i="1" s="1"/>
  <c r="H4" i="11" s="1"/>
  <c r="H133" i="10"/>
  <c r="AY62" i="1" s="1"/>
  <c r="H3" i="11" s="1"/>
  <c r="H94" i="10"/>
  <c r="H55" i="10"/>
  <c r="F172" i="10"/>
  <c r="F133" i="10"/>
  <c r="AW62" i="1" s="1"/>
  <c r="F3" i="11" s="1"/>
  <c r="F94" i="10"/>
  <c r="F55" i="10"/>
  <c r="D172" i="10"/>
  <c r="AU63" i="1" s="1"/>
  <c r="D4" i="11" s="1"/>
  <c r="D133" i="10"/>
  <c r="D94" i="10"/>
  <c r="D55" i="10"/>
  <c r="AU60" i="1" s="1"/>
  <c r="D1" i="11" s="1"/>
  <c r="E189" i="10"/>
  <c r="E150" i="10"/>
  <c r="E72" i="10"/>
  <c r="E111" i="10"/>
  <c r="AU21" i="1"/>
  <c r="AV60" i="1" l="1"/>
  <c r="E1" i="11" s="1"/>
  <c r="AV62" i="1"/>
  <c r="E3" i="11" s="1"/>
  <c r="AX62" i="1"/>
  <c r="G3" i="11" s="1"/>
  <c r="BF60" i="1"/>
  <c r="O1" i="11" s="1"/>
  <c r="BH60" i="1"/>
  <c r="Q1" i="11" s="1"/>
  <c r="BP60" i="1"/>
  <c r="Y1" i="11" s="1"/>
  <c r="BP62" i="1"/>
  <c r="Y3" i="11" s="1"/>
  <c r="BR60" i="1"/>
  <c r="AA1" i="11" s="1"/>
  <c r="AS62" i="1"/>
  <c r="B3" i="11" s="1"/>
  <c r="AT62" i="1"/>
  <c r="C3" i="11" s="1"/>
  <c r="AT63" i="1"/>
  <c r="C4" i="11" s="1"/>
  <c r="AX63" i="1"/>
  <c r="G4" i="11" s="1"/>
  <c r="AZ63" i="1"/>
  <c r="I4" i="11" s="1"/>
  <c r="BB62" i="1"/>
  <c r="K3" i="11" s="1"/>
  <c r="AS61" i="1"/>
  <c r="B2" i="11" s="1"/>
  <c r="AS63" i="1"/>
  <c r="B4" i="11" s="1"/>
  <c r="P5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AT5" i="1" l="1"/>
  <c r="AU5" i="1"/>
  <c r="AV5" i="1"/>
  <c r="AW5" i="1"/>
  <c r="AX5" i="1"/>
  <c r="AY5" i="1"/>
  <c r="AZ5" i="1"/>
  <c r="BA5" i="1"/>
  <c r="BB5" i="1"/>
  <c r="BC5" i="1"/>
  <c r="AC5" i="1"/>
  <c r="AD5" i="1"/>
  <c r="AE5" i="1"/>
  <c r="AM5" i="1" s="1"/>
  <c r="AF5" i="1"/>
  <c r="AG5" i="1"/>
  <c r="AO5" i="1" s="1"/>
  <c r="AH5" i="1"/>
  <c r="AI5" i="1"/>
  <c r="AQ5" i="1" s="1"/>
  <c r="E5" i="1"/>
  <c r="AK5" i="1" l="1"/>
  <c r="AP5" i="1"/>
  <c r="AN5" i="1"/>
  <c r="AL5" i="1"/>
  <c r="AR5" i="1" l="1"/>
  <c r="BG5" i="1" l="1"/>
  <c r="P134" i="10" s="1"/>
  <c r="H5" i="1"/>
  <c r="BK5" i="1"/>
  <c r="BJ5" i="1"/>
  <c r="BR5" i="1"/>
  <c r="BO5" i="1"/>
  <c r="BQ5" i="1"/>
  <c r="BE5" i="1"/>
  <c r="N95" i="10" s="1"/>
  <c r="BN5" i="1"/>
  <c r="BF5" i="1"/>
  <c r="O95" i="10" s="1"/>
  <c r="BM5" i="1"/>
  <c r="BI5" i="1"/>
  <c r="R173" i="10" s="1"/>
  <c r="BP5" i="1"/>
  <c r="BL5" i="1"/>
  <c r="BH5" i="1"/>
  <c r="Q173" i="10" s="1"/>
  <c r="BD5" i="1"/>
  <c r="M56" i="10" s="1"/>
  <c r="F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G5" i="1" l="1"/>
  <c r="M4" i="1"/>
  <c r="K4" i="1"/>
  <c r="T4" i="1"/>
  <c r="AU16" i="1" l="1"/>
  <c r="B107" i="9"/>
  <c r="T6" i="1" l="1"/>
  <c r="B54" i="5"/>
  <c r="B55" i="5"/>
  <c r="D150" i="9"/>
  <c r="D55" i="5" s="1"/>
  <c r="E150" i="9"/>
  <c r="E55" i="5" s="1"/>
  <c r="F150" i="9"/>
  <c r="F55" i="5" s="1"/>
  <c r="G150" i="9"/>
  <c r="G55" i="5" s="1"/>
  <c r="H150" i="9"/>
  <c r="H55" i="5" s="1"/>
  <c r="I150" i="9"/>
  <c r="I55" i="5" s="1"/>
  <c r="J150" i="9"/>
  <c r="J55" i="5" s="1"/>
  <c r="K150" i="9"/>
  <c r="K55" i="5" s="1"/>
  <c r="L150" i="9"/>
  <c r="L55" i="5" s="1"/>
  <c r="M150" i="9"/>
  <c r="M55" i="5" s="1"/>
  <c r="N150" i="9"/>
  <c r="N55" i="5" s="1"/>
  <c r="O150" i="9"/>
  <c r="O55" i="5" s="1"/>
  <c r="P150" i="9"/>
  <c r="P55" i="5" s="1"/>
  <c r="Q150" i="9"/>
  <c r="Q55" i="5" s="1"/>
  <c r="R150" i="9"/>
  <c r="R55" i="5" s="1"/>
  <c r="S150" i="9"/>
  <c r="S55" i="5" s="1"/>
  <c r="T150" i="9"/>
  <c r="T55" i="5" s="1"/>
  <c r="U150" i="9"/>
  <c r="U55" i="5" s="1"/>
  <c r="V150" i="9"/>
  <c r="V55" i="5" s="1"/>
  <c r="W150" i="9"/>
  <c r="W55" i="5" s="1"/>
  <c r="X150" i="9"/>
  <c r="X55" i="5" s="1"/>
  <c r="Y150" i="9"/>
  <c r="Y55" i="5" s="1"/>
  <c r="Z150" i="9"/>
  <c r="Z55" i="5" s="1"/>
  <c r="AA150" i="9"/>
  <c r="AA55" i="5" s="1"/>
  <c r="AB150" i="9"/>
  <c r="AB55" i="5" s="1"/>
  <c r="C150" i="9"/>
  <c r="C55" i="5" s="1"/>
  <c r="D149" i="9"/>
  <c r="D54" i="5" s="1"/>
  <c r="E149" i="9"/>
  <c r="E54" i="5" s="1"/>
  <c r="F149" i="9"/>
  <c r="F54" i="5" s="1"/>
  <c r="G149" i="9"/>
  <c r="G54" i="5" s="1"/>
  <c r="H149" i="9"/>
  <c r="H54" i="5" s="1"/>
  <c r="I149" i="9"/>
  <c r="I54" i="5" s="1"/>
  <c r="J149" i="9"/>
  <c r="J54" i="5" s="1"/>
  <c r="K149" i="9"/>
  <c r="K54" i="5" s="1"/>
  <c r="L149" i="9"/>
  <c r="L54" i="5" s="1"/>
  <c r="M149" i="9"/>
  <c r="M54" i="5" s="1"/>
  <c r="N149" i="9"/>
  <c r="N54" i="5" s="1"/>
  <c r="O149" i="9"/>
  <c r="O54" i="5" s="1"/>
  <c r="P149" i="9"/>
  <c r="P54" i="5" s="1"/>
  <c r="Q149" i="9"/>
  <c r="Q54" i="5" s="1"/>
  <c r="R149" i="9"/>
  <c r="R54" i="5" s="1"/>
  <c r="S149" i="9"/>
  <c r="S54" i="5" s="1"/>
  <c r="T149" i="9"/>
  <c r="T54" i="5" s="1"/>
  <c r="U149" i="9"/>
  <c r="U54" i="5" s="1"/>
  <c r="V149" i="9"/>
  <c r="V54" i="5" s="1"/>
  <c r="W149" i="9"/>
  <c r="W54" i="5" s="1"/>
  <c r="X149" i="9"/>
  <c r="X54" i="5" s="1"/>
  <c r="Y149" i="9"/>
  <c r="Y54" i="5" s="1"/>
  <c r="Z149" i="9"/>
  <c r="Z54" i="5" s="1"/>
  <c r="AA149" i="9"/>
  <c r="AA54" i="5" s="1"/>
  <c r="AB149" i="9"/>
  <c r="AB54" i="5" s="1"/>
  <c r="C149" i="9"/>
  <c r="C54" i="5" s="1"/>
  <c r="AT55" i="1"/>
  <c r="AU55" i="1"/>
  <c r="AV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M55" i="1"/>
  <c r="BN55" i="1"/>
  <c r="BO55" i="1"/>
  <c r="BP55" i="1"/>
  <c r="BQ55" i="1"/>
  <c r="BR55" i="1"/>
  <c r="AS55" i="1"/>
  <c r="AK42" i="1" l="1"/>
  <c r="AL42" i="1"/>
  <c r="AM42" i="1"/>
  <c r="AN42" i="1"/>
  <c r="AO42" i="1"/>
  <c r="AP42" i="1"/>
  <c r="AQ42" i="1"/>
  <c r="AK43" i="1"/>
  <c r="AL43" i="1"/>
  <c r="AM43" i="1"/>
  <c r="AN43" i="1"/>
  <c r="AO43" i="1"/>
  <c r="AP43" i="1"/>
  <c r="AQ43" i="1"/>
  <c r="AK44" i="1"/>
  <c r="AL44" i="1"/>
  <c r="AM44" i="1"/>
  <c r="AN44" i="1"/>
  <c r="AO44" i="1"/>
  <c r="AP44" i="1"/>
  <c r="AQ44" i="1"/>
  <c r="AK45" i="1"/>
  <c r="AL45" i="1"/>
  <c r="AM45" i="1"/>
  <c r="AN45" i="1"/>
  <c r="AO45" i="1"/>
  <c r="AP45" i="1"/>
  <c r="AQ45" i="1"/>
  <c r="AK46" i="1"/>
  <c r="AL46" i="1"/>
  <c r="AM46" i="1"/>
  <c r="AN46" i="1"/>
  <c r="AO46" i="1"/>
  <c r="AP46" i="1"/>
  <c r="AQ46" i="1"/>
  <c r="AK47" i="1"/>
  <c r="AL47" i="1"/>
  <c r="AM47" i="1"/>
  <c r="AN47" i="1"/>
  <c r="AO47" i="1"/>
  <c r="AP47" i="1"/>
  <c r="AQ47" i="1"/>
  <c r="AK48" i="1"/>
  <c r="AL48" i="1"/>
  <c r="AM48" i="1"/>
  <c r="AN48" i="1"/>
  <c r="AO48" i="1"/>
  <c r="AP48" i="1"/>
  <c r="AQ48" i="1"/>
  <c r="AK49" i="1"/>
  <c r="AL49" i="1"/>
  <c r="AM49" i="1"/>
  <c r="AN49" i="1"/>
  <c r="AO49" i="1"/>
  <c r="AP49" i="1"/>
  <c r="AQ49" i="1"/>
  <c r="AK50" i="1"/>
  <c r="AL50" i="1"/>
  <c r="AM50" i="1"/>
  <c r="AN50" i="1"/>
  <c r="AO50" i="1"/>
  <c r="AP50" i="1"/>
  <c r="AQ50" i="1"/>
  <c r="AK51" i="1"/>
  <c r="AL51" i="1"/>
  <c r="AM51" i="1"/>
  <c r="AN51" i="1"/>
  <c r="AO51" i="1"/>
  <c r="AP51" i="1"/>
  <c r="AQ51" i="1"/>
  <c r="AK52" i="1"/>
  <c r="AL52" i="1"/>
  <c r="AM52" i="1"/>
  <c r="AN52" i="1"/>
  <c r="AO52" i="1"/>
  <c r="AP52" i="1"/>
  <c r="AQ52" i="1"/>
  <c r="AK53" i="1"/>
  <c r="AL53" i="1"/>
  <c r="AM53" i="1"/>
  <c r="AN53" i="1"/>
  <c r="AO53" i="1"/>
  <c r="AP53" i="1"/>
  <c r="AQ53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E42" i="1"/>
  <c r="E43" i="1"/>
  <c r="E44" i="1"/>
  <c r="E45" i="1"/>
  <c r="E46" i="1"/>
  <c r="E47" i="1"/>
  <c r="E48" i="1"/>
  <c r="E49" i="1"/>
  <c r="E50" i="1"/>
  <c r="E51" i="1"/>
  <c r="E52" i="1"/>
  <c r="E53" i="1"/>
  <c r="AR53" i="1" l="1"/>
  <c r="H53" i="1" s="1"/>
  <c r="AR52" i="1"/>
  <c r="H52" i="1" s="1"/>
  <c r="AR51" i="1"/>
  <c r="H51" i="1" s="1"/>
  <c r="AR50" i="1"/>
  <c r="H50" i="1" s="1"/>
  <c r="AR49" i="1"/>
  <c r="H49" i="1" s="1"/>
  <c r="AR48" i="1"/>
  <c r="H48" i="1" s="1"/>
  <c r="AR47" i="1"/>
  <c r="H47" i="1" s="1"/>
  <c r="AR46" i="1"/>
  <c r="H46" i="1" s="1"/>
  <c r="AR45" i="1"/>
  <c r="H45" i="1" s="1"/>
  <c r="AR44" i="1"/>
  <c r="H44" i="1" s="1"/>
  <c r="AR43" i="1"/>
  <c r="H43" i="1" s="1"/>
  <c r="AR42" i="1"/>
  <c r="H42" i="1" s="1"/>
  <c r="B52" i="5"/>
  <c r="B53" i="5"/>
  <c r="D148" i="9" l="1"/>
  <c r="D53" i="5" s="1"/>
  <c r="E148" i="9"/>
  <c r="E53" i="5" s="1"/>
  <c r="F148" i="9"/>
  <c r="F53" i="5" s="1"/>
  <c r="G148" i="9"/>
  <c r="G53" i="5" s="1"/>
  <c r="H148" i="9"/>
  <c r="H53" i="5" s="1"/>
  <c r="I148" i="9"/>
  <c r="I53" i="5" s="1"/>
  <c r="J148" i="9"/>
  <c r="J53" i="5" s="1"/>
  <c r="K148" i="9"/>
  <c r="K53" i="5" s="1"/>
  <c r="L148" i="9"/>
  <c r="L53" i="5" s="1"/>
  <c r="M148" i="9"/>
  <c r="M53" i="5" s="1"/>
  <c r="N148" i="9"/>
  <c r="N53" i="5" s="1"/>
  <c r="O148" i="9"/>
  <c r="O53" i="5" s="1"/>
  <c r="P148" i="9"/>
  <c r="P53" i="5" s="1"/>
  <c r="Q148" i="9"/>
  <c r="Q53" i="5" s="1"/>
  <c r="R148" i="9"/>
  <c r="R53" i="5" s="1"/>
  <c r="S148" i="9"/>
  <c r="S53" i="5" s="1"/>
  <c r="T148" i="9"/>
  <c r="T53" i="5" s="1"/>
  <c r="U148" i="9"/>
  <c r="U53" i="5" s="1"/>
  <c r="V148" i="9"/>
  <c r="V53" i="5" s="1"/>
  <c r="W148" i="9"/>
  <c r="W53" i="5" s="1"/>
  <c r="X148" i="9"/>
  <c r="X53" i="5" s="1"/>
  <c r="Y148" i="9"/>
  <c r="Y53" i="5" s="1"/>
  <c r="Z148" i="9"/>
  <c r="Z53" i="5" s="1"/>
  <c r="AA148" i="9"/>
  <c r="AA53" i="5" s="1"/>
  <c r="AB148" i="9"/>
  <c r="AB53" i="5" s="1"/>
  <c r="C148" i="9"/>
  <c r="C53" i="5" s="1"/>
  <c r="B146" i="9"/>
  <c r="B51" i="5" s="1"/>
  <c r="B135" i="9"/>
  <c r="B40" i="5" s="1"/>
  <c r="B136" i="9"/>
  <c r="B41" i="5" s="1"/>
  <c r="B137" i="9"/>
  <c r="B42" i="5" s="1"/>
  <c r="B138" i="9"/>
  <c r="B43" i="5" s="1"/>
  <c r="B139" i="9"/>
  <c r="B44" i="5" s="1"/>
  <c r="B140" i="9"/>
  <c r="B45" i="5" s="1"/>
  <c r="B141" i="9"/>
  <c r="B46" i="5" s="1"/>
  <c r="B142" i="9"/>
  <c r="B47" i="5" s="1"/>
  <c r="B143" i="9"/>
  <c r="B48" i="5" s="1"/>
  <c r="B144" i="9"/>
  <c r="B49" i="5" s="1"/>
  <c r="B145" i="9"/>
  <c r="B50" i="5" s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AT42" i="1"/>
  <c r="D135" i="9" s="1"/>
  <c r="AU42" i="1"/>
  <c r="E135" i="9" s="1"/>
  <c r="AV42" i="1"/>
  <c r="F135" i="9" s="1"/>
  <c r="AW42" i="1"/>
  <c r="G135" i="9" s="1"/>
  <c r="AX42" i="1"/>
  <c r="H135" i="9" s="1"/>
  <c r="AY42" i="1"/>
  <c r="I135" i="9" s="1"/>
  <c r="AZ42" i="1"/>
  <c r="J135" i="9" s="1"/>
  <c r="BA42" i="1"/>
  <c r="K135" i="9" s="1"/>
  <c r="BB42" i="1"/>
  <c r="L135" i="9" s="1"/>
  <c r="BC42" i="1"/>
  <c r="M135" i="9" s="1"/>
  <c r="BD42" i="1"/>
  <c r="N135" i="9" s="1"/>
  <c r="BE42" i="1"/>
  <c r="O135" i="9" s="1"/>
  <c r="BF42" i="1"/>
  <c r="P135" i="9" s="1"/>
  <c r="BG42" i="1"/>
  <c r="Q135" i="9" s="1"/>
  <c r="BH42" i="1"/>
  <c r="R135" i="9" s="1"/>
  <c r="BI42" i="1"/>
  <c r="S135" i="9" s="1"/>
  <c r="BJ42" i="1"/>
  <c r="T135" i="9" s="1"/>
  <c r="BK42" i="1"/>
  <c r="U135" i="9" s="1"/>
  <c r="BL42" i="1"/>
  <c r="V135" i="9" s="1"/>
  <c r="BM42" i="1"/>
  <c r="W135" i="9" s="1"/>
  <c r="BN42" i="1"/>
  <c r="X135" i="9" s="1"/>
  <c r="BO42" i="1"/>
  <c r="Y135" i="9" s="1"/>
  <c r="BP42" i="1"/>
  <c r="Z135" i="9" s="1"/>
  <c r="BQ42" i="1"/>
  <c r="AA135" i="9" s="1"/>
  <c r="BR42" i="1"/>
  <c r="AB135" i="9" s="1"/>
  <c r="AT43" i="1"/>
  <c r="D136" i="9" s="1"/>
  <c r="AU43" i="1"/>
  <c r="E136" i="9" s="1"/>
  <c r="AV43" i="1"/>
  <c r="F136" i="9" s="1"/>
  <c r="AW43" i="1"/>
  <c r="G136" i="9" s="1"/>
  <c r="AX43" i="1"/>
  <c r="H136" i="9" s="1"/>
  <c r="AY43" i="1"/>
  <c r="I136" i="9" s="1"/>
  <c r="AZ43" i="1"/>
  <c r="J136" i="9" s="1"/>
  <c r="BA43" i="1"/>
  <c r="K136" i="9" s="1"/>
  <c r="BB43" i="1"/>
  <c r="L136" i="9" s="1"/>
  <c r="BC43" i="1"/>
  <c r="M136" i="9" s="1"/>
  <c r="BD43" i="1"/>
  <c r="N136" i="9" s="1"/>
  <c r="BE43" i="1"/>
  <c r="O136" i="9" s="1"/>
  <c r="BF43" i="1"/>
  <c r="P136" i="9" s="1"/>
  <c r="BG43" i="1"/>
  <c r="Q136" i="9" s="1"/>
  <c r="BH43" i="1"/>
  <c r="R136" i="9" s="1"/>
  <c r="BI43" i="1"/>
  <c r="S136" i="9" s="1"/>
  <c r="BJ43" i="1"/>
  <c r="T136" i="9" s="1"/>
  <c r="BK43" i="1"/>
  <c r="U136" i="9" s="1"/>
  <c r="BL43" i="1"/>
  <c r="V136" i="9" s="1"/>
  <c r="BM43" i="1"/>
  <c r="W136" i="9" s="1"/>
  <c r="BN43" i="1"/>
  <c r="X136" i="9" s="1"/>
  <c r="BO43" i="1"/>
  <c r="Y136" i="9" s="1"/>
  <c r="BP43" i="1"/>
  <c r="Z136" i="9" s="1"/>
  <c r="BQ43" i="1"/>
  <c r="AA136" i="9" s="1"/>
  <c r="BR43" i="1"/>
  <c r="AB136" i="9" s="1"/>
  <c r="AT44" i="1"/>
  <c r="D137" i="9" s="1"/>
  <c r="D42" i="5" s="1"/>
  <c r="AU44" i="1"/>
  <c r="E137" i="9" s="1"/>
  <c r="E42" i="5" s="1"/>
  <c r="AV44" i="1"/>
  <c r="F137" i="9" s="1"/>
  <c r="F42" i="5" s="1"/>
  <c r="AW44" i="1"/>
  <c r="G137" i="9" s="1"/>
  <c r="G42" i="5" s="1"/>
  <c r="AX44" i="1"/>
  <c r="H137" i="9" s="1"/>
  <c r="H42" i="5" s="1"/>
  <c r="AY44" i="1"/>
  <c r="I137" i="9" s="1"/>
  <c r="I42" i="5" s="1"/>
  <c r="AZ44" i="1"/>
  <c r="J137" i="9" s="1"/>
  <c r="J42" i="5" s="1"/>
  <c r="BA44" i="1"/>
  <c r="K137" i="9" s="1"/>
  <c r="K42" i="5" s="1"/>
  <c r="BB44" i="1"/>
  <c r="L137" i="9" s="1"/>
  <c r="L42" i="5" s="1"/>
  <c r="BC44" i="1"/>
  <c r="M137" i="9" s="1"/>
  <c r="M42" i="5" s="1"/>
  <c r="BD44" i="1"/>
  <c r="N137" i="9" s="1"/>
  <c r="N42" i="5" s="1"/>
  <c r="BE44" i="1"/>
  <c r="O137" i="9" s="1"/>
  <c r="O42" i="5" s="1"/>
  <c r="BF44" i="1"/>
  <c r="P137" i="9" s="1"/>
  <c r="P42" i="5" s="1"/>
  <c r="BG44" i="1"/>
  <c r="Q137" i="9" s="1"/>
  <c r="Q42" i="5" s="1"/>
  <c r="BH44" i="1"/>
  <c r="R137" i="9" s="1"/>
  <c r="R42" i="5" s="1"/>
  <c r="BI44" i="1"/>
  <c r="S137" i="9" s="1"/>
  <c r="S42" i="5" s="1"/>
  <c r="BJ44" i="1"/>
  <c r="T137" i="9" s="1"/>
  <c r="T42" i="5" s="1"/>
  <c r="BK44" i="1"/>
  <c r="U137" i="9" s="1"/>
  <c r="U42" i="5" s="1"/>
  <c r="BL44" i="1"/>
  <c r="V137" i="9" s="1"/>
  <c r="V42" i="5" s="1"/>
  <c r="BM44" i="1"/>
  <c r="W137" i="9" s="1"/>
  <c r="W42" i="5" s="1"/>
  <c r="BN44" i="1"/>
  <c r="X137" i="9" s="1"/>
  <c r="X42" i="5" s="1"/>
  <c r="BO44" i="1"/>
  <c r="Y137" i="9" s="1"/>
  <c r="Y42" i="5" s="1"/>
  <c r="BP44" i="1"/>
  <c r="Z137" i="9" s="1"/>
  <c r="Z42" i="5" s="1"/>
  <c r="BQ44" i="1"/>
  <c r="AA137" i="9" s="1"/>
  <c r="AA42" i="5" s="1"/>
  <c r="BR44" i="1"/>
  <c r="AB137" i="9" s="1"/>
  <c r="AB42" i="5" s="1"/>
  <c r="AT45" i="1"/>
  <c r="D138" i="9" s="1"/>
  <c r="D43" i="5" s="1"/>
  <c r="AU45" i="1"/>
  <c r="E138" i="9" s="1"/>
  <c r="E43" i="5" s="1"/>
  <c r="AV45" i="1"/>
  <c r="F138" i="9" s="1"/>
  <c r="F43" i="5" s="1"/>
  <c r="AW45" i="1"/>
  <c r="G138" i="9" s="1"/>
  <c r="G43" i="5" s="1"/>
  <c r="AX45" i="1"/>
  <c r="H138" i="9" s="1"/>
  <c r="H43" i="5" s="1"/>
  <c r="AY45" i="1"/>
  <c r="I138" i="9" s="1"/>
  <c r="I43" i="5" s="1"/>
  <c r="AZ45" i="1"/>
  <c r="J138" i="9" s="1"/>
  <c r="J43" i="5" s="1"/>
  <c r="BA45" i="1"/>
  <c r="K138" i="9" s="1"/>
  <c r="K43" i="5" s="1"/>
  <c r="BB45" i="1"/>
  <c r="L138" i="9" s="1"/>
  <c r="L43" i="5" s="1"/>
  <c r="BC45" i="1"/>
  <c r="M138" i="9" s="1"/>
  <c r="M43" i="5" s="1"/>
  <c r="BD45" i="1"/>
  <c r="N138" i="9" s="1"/>
  <c r="N43" i="5" s="1"/>
  <c r="BE45" i="1"/>
  <c r="O138" i="9" s="1"/>
  <c r="O43" i="5" s="1"/>
  <c r="BF45" i="1"/>
  <c r="P138" i="9" s="1"/>
  <c r="P43" i="5" s="1"/>
  <c r="BG45" i="1"/>
  <c r="Q138" i="9" s="1"/>
  <c r="Q43" i="5" s="1"/>
  <c r="BH45" i="1"/>
  <c r="R138" i="9" s="1"/>
  <c r="R43" i="5" s="1"/>
  <c r="BI45" i="1"/>
  <c r="S138" i="9" s="1"/>
  <c r="S43" i="5" s="1"/>
  <c r="BJ45" i="1"/>
  <c r="T138" i="9" s="1"/>
  <c r="T43" i="5" s="1"/>
  <c r="BK45" i="1"/>
  <c r="U138" i="9" s="1"/>
  <c r="U43" i="5" s="1"/>
  <c r="BL45" i="1"/>
  <c r="V138" i="9" s="1"/>
  <c r="V43" i="5" s="1"/>
  <c r="BM45" i="1"/>
  <c r="W138" i="9" s="1"/>
  <c r="W43" i="5" s="1"/>
  <c r="BN45" i="1"/>
  <c r="X138" i="9" s="1"/>
  <c r="X43" i="5" s="1"/>
  <c r="BO45" i="1"/>
  <c r="Y138" i="9" s="1"/>
  <c r="Y43" i="5" s="1"/>
  <c r="BP45" i="1"/>
  <c r="Z138" i="9" s="1"/>
  <c r="Z43" i="5" s="1"/>
  <c r="BQ45" i="1"/>
  <c r="AA138" i="9" s="1"/>
  <c r="AA43" i="5" s="1"/>
  <c r="BR45" i="1"/>
  <c r="AB138" i="9" s="1"/>
  <c r="AB43" i="5" s="1"/>
  <c r="AT46" i="1"/>
  <c r="D139" i="9" s="1"/>
  <c r="D44" i="5" s="1"/>
  <c r="AU46" i="1"/>
  <c r="E139" i="9" s="1"/>
  <c r="E44" i="5" s="1"/>
  <c r="AV46" i="1"/>
  <c r="F139" i="9" s="1"/>
  <c r="F44" i="5" s="1"/>
  <c r="AW46" i="1"/>
  <c r="G139" i="9" s="1"/>
  <c r="G44" i="5" s="1"/>
  <c r="AX46" i="1"/>
  <c r="H139" i="9" s="1"/>
  <c r="H44" i="5" s="1"/>
  <c r="AY46" i="1"/>
  <c r="I139" i="9" s="1"/>
  <c r="I44" i="5" s="1"/>
  <c r="AZ46" i="1"/>
  <c r="J139" i="9" s="1"/>
  <c r="J44" i="5" s="1"/>
  <c r="BA46" i="1"/>
  <c r="K139" i="9" s="1"/>
  <c r="K44" i="5" s="1"/>
  <c r="BB46" i="1"/>
  <c r="L139" i="9" s="1"/>
  <c r="L44" i="5" s="1"/>
  <c r="BC46" i="1"/>
  <c r="M139" i="9" s="1"/>
  <c r="M44" i="5" s="1"/>
  <c r="BD46" i="1"/>
  <c r="N139" i="9" s="1"/>
  <c r="N44" i="5" s="1"/>
  <c r="BE46" i="1"/>
  <c r="O139" i="9" s="1"/>
  <c r="O44" i="5" s="1"/>
  <c r="BF46" i="1"/>
  <c r="P139" i="9" s="1"/>
  <c r="P44" i="5" s="1"/>
  <c r="BG46" i="1"/>
  <c r="Q139" i="9" s="1"/>
  <c r="Q44" i="5" s="1"/>
  <c r="BH46" i="1"/>
  <c r="R139" i="9" s="1"/>
  <c r="R44" i="5" s="1"/>
  <c r="BI46" i="1"/>
  <c r="S139" i="9" s="1"/>
  <c r="S44" i="5" s="1"/>
  <c r="BJ46" i="1"/>
  <c r="T139" i="9" s="1"/>
  <c r="T44" i="5" s="1"/>
  <c r="BK46" i="1"/>
  <c r="U139" i="9" s="1"/>
  <c r="U44" i="5" s="1"/>
  <c r="BL46" i="1"/>
  <c r="V139" i="9" s="1"/>
  <c r="V44" i="5" s="1"/>
  <c r="BM46" i="1"/>
  <c r="W139" i="9" s="1"/>
  <c r="W44" i="5" s="1"/>
  <c r="BN46" i="1"/>
  <c r="X139" i="9" s="1"/>
  <c r="X44" i="5" s="1"/>
  <c r="BO46" i="1"/>
  <c r="Y139" i="9" s="1"/>
  <c r="Y44" i="5" s="1"/>
  <c r="BP46" i="1"/>
  <c r="Z139" i="9" s="1"/>
  <c r="Z44" i="5" s="1"/>
  <c r="BQ46" i="1"/>
  <c r="AA139" i="9" s="1"/>
  <c r="AA44" i="5" s="1"/>
  <c r="BR46" i="1"/>
  <c r="AB139" i="9" s="1"/>
  <c r="AB44" i="5" s="1"/>
  <c r="AT47" i="1"/>
  <c r="D140" i="9" s="1"/>
  <c r="D45" i="5" s="1"/>
  <c r="AU47" i="1"/>
  <c r="E140" i="9" s="1"/>
  <c r="E45" i="5" s="1"/>
  <c r="AV47" i="1"/>
  <c r="F140" i="9" s="1"/>
  <c r="F45" i="5" s="1"/>
  <c r="AW47" i="1"/>
  <c r="G140" i="9" s="1"/>
  <c r="G45" i="5" s="1"/>
  <c r="AX47" i="1"/>
  <c r="H140" i="9" s="1"/>
  <c r="H45" i="5" s="1"/>
  <c r="AY47" i="1"/>
  <c r="I140" i="9" s="1"/>
  <c r="I45" i="5" s="1"/>
  <c r="AZ47" i="1"/>
  <c r="J140" i="9" s="1"/>
  <c r="J45" i="5" s="1"/>
  <c r="BA47" i="1"/>
  <c r="K140" i="9" s="1"/>
  <c r="K45" i="5" s="1"/>
  <c r="BB47" i="1"/>
  <c r="L140" i="9" s="1"/>
  <c r="L45" i="5" s="1"/>
  <c r="BC47" i="1"/>
  <c r="M140" i="9" s="1"/>
  <c r="M45" i="5" s="1"/>
  <c r="BD47" i="1"/>
  <c r="N140" i="9" s="1"/>
  <c r="N45" i="5" s="1"/>
  <c r="BE47" i="1"/>
  <c r="O140" i="9" s="1"/>
  <c r="O45" i="5" s="1"/>
  <c r="BF47" i="1"/>
  <c r="P140" i="9" s="1"/>
  <c r="P45" i="5" s="1"/>
  <c r="BG47" i="1"/>
  <c r="Q140" i="9" s="1"/>
  <c r="Q45" i="5" s="1"/>
  <c r="BH47" i="1"/>
  <c r="R140" i="9" s="1"/>
  <c r="R45" i="5" s="1"/>
  <c r="BI47" i="1"/>
  <c r="S140" i="9" s="1"/>
  <c r="S45" i="5" s="1"/>
  <c r="BJ47" i="1"/>
  <c r="T140" i="9" s="1"/>
  <c r="T45" i="5" s="1"/>
  <c r="BK47" i="1"/>
  <c r="U140" i="9" s="1"/>
  <c r="U45" i="5" s="1"/>
  <c r="BL47" i="1"/>
  <c r="V140" i="9" s="1"/>
  <c r="V45" i="5" s="1"/>
  <c r="BM47" i="1"/>
  <c r="W140" i="9" s="1"/>
  <c r="W45" i="5" s="1"/>
  <c r="BN47" i="1"/>
  <c r="X140" i="9" s="1"/>
  <c r="X45" i="5" s="1"/>
  <c r="BO47" i="1"/>
  <c r="Y140" i="9" s="1"/>
  <c r="Y45" i="5" s="1"/>
  <c r="BP47" i="1"/>
  <c r="Z140" i="9" s="1"/>
  <c r="Z45" i="5" s="1"/>
  <c r="BQ47" i="1"/>
  <c r="AA140" i="9" s="1"/>
  <c r="AA45" i="5" s="1"/>
  <c r="BR47" i="1"/>
  <c r="AB140" i="9" s="1"/>
  <c r="AB45" i="5" s="1"/>
  <c r="AT48" i="1"/>
  <c r="D141" i="9" s="1"/>
  <c r="D46" i="5" s="1"/>
  <c r="AU48" i="1"/>
  <c r="E141" i="9" s="1"/>
  <c r="E46" i="5" s="1"/>
  <c r="AV48" i="1"/>
  <c r="F141" i="9" s="1"/>
  <c r="F46" i="5" s="1"/>
  <c r="AW48" i="1"/>
  <c r="G141" i="9" s="1"/>
  <c r="G46" i="5" s="1"/>
  <c r="AX48" i="1"/>
  <c r="H141" i="9" s="1"/>
  <c r="H46" i="5" s="1"/>
  <c r="AY48" i="1"/>
  <c r="I141" i="9" s="1"/>
  <c r="I46" i="5" s="1"/>
  <c r="AZ48" i="1"/>
  <c r="J141" i="9" s="1"/>
  <c r="J46" i="5" s="1"/>
  <c r="BA48" i="1"/>
  <c r="K141" i="9" s="1"/>
  <c r="K46" i="5" s="1"/>
  <c r="BB48" i="1"/>
  <c r="L141" i="9" s="1"/>
  <c r="L46" i="5" s="1"/>
  <c r="BC48" i="1"/>
  <c r="M141" i="9" s="1"/>
  <c r="M46" i="5" s="1"/>
  <c r="BD48" i="1"/>
  <c r="N141" i="9" s="1"/>
  <c r="N46" i="5" s="1"/>
  <c r="BE48" i="1"/>
  <c r="O141" i="9" s="1"/>
  <c r="O46" i="5" s="1"/>
  <c r="BF48" i="1"/>
  <c r="P141" i="9" s="1"/>
  <c r="P46" i="5" s="1"/>
  <c r="BG48" i="1"/>
  <c r="Q141" i="9" s="1"/>
  <c r="Q46" i="5" s="1"/>
  <c r="BH48" i="1"/>
  <c r="R141" i="9" s="1"/>
  <c r="R46" i="5" s="1"/>
  <c r="BI48" i="1"/>
  <c r="S141" i="9" s="1"/>
  <c r="S46" i="5" s="1"/>
  <c r="BJ48" i="1"/>
  <c r="T141" i="9" s="1"/>
  <c r="T46" i="5" s="1"/>
  <c r="BK48" i="1"/>
  <c r="U141" i="9" s="1"/>
  <c r="U46" i="5" s="1"/>
  <c r="BL48" i="1"/>
  <c r="V141" i="9" s="1"/>
  <c r="V46" i="5" s="1"/>
  <c r="BM48" i="1"/>
  <c r="W141" i="9" s="1"/>
  <c r="W46" i="5" s="1"/>
  <c r="BN48" i="1"/>
  <c r="X141" i="9" s="1"/>
  <c r="X46" i="5" s="1"/>
  <c r="BO48" i="1"/>
  <c r="Y141" i="9" s="1"/>
  <c r="Y46" i="5" s="1"/>
  <c r="BP48" i="1"/>
  <c r="Z141" i="9" s="1"/>
  <c r="Z46" i="5" s="1"/>
  <c r="BQ48" i="1"/>
  <c r="AA141" i="9" s="1"/>
  <c r="AA46" i="5" s="1"/>
  <c r="BR48" i="1"/>
  <c r="AB141" i="9" s="1"/>
  <c r="AB46" i="5" s="1"/>
  <c r="AT49" i="1"/>
  <c r="D142" i="9" s="1"/>
  <c r="D47" i="5" s="1"/>
  <c r="AU49" i="1"/>
  <c r="E142" i="9" s="1"/>
  <c r="E47" i="5" s="1"/>
  <c r="AV49" i="1"/>
  <c r="F142" i="9" s="1"/>
  <c r="F47" i="5" s="1"/>
  <c r="AW49" i="1"/>
  <c r="G142" i="9" s="1"/>
  <c r="G47" i="5" s="1"/>
  <c r="AX49" i="1"/>
  <c r="H142" i="9" s="1"/>
  <c r="H47" i="5" s="1"/>
  <c r="AY49" i="1"/>
  <c r="I142" i="9" s="1"/>
  <c r="I47" i="5" s="1"/>
  <c r="AZ49" i="1"/>
  <c r="J142" i="9" s="1"/>
  <c r="J47" i="5" s="1"/>
  <c r="BA49" i="1"/>
  <c r="K142" i="9" s="1"/>
  <c r="K47" i="5" s="1"/>
  <c r="BB49" i="1"/>
  <c r="L142" i="9" s="1"/>
  <c r="L47" i="5" s="1"/>
  <c r="BC49" i="1"/>
  <c r="M142" i="9" s="1"/>
  <c r="M47" i="5" s="1"/>
  <c r="BD49" i="1"/>
  <c r="N142" i="9" s="1"/>
  <c r="N47" i="5" s="1"/>
  <c r="BE49" i="1"/>
  <c r="O142" i="9" s="1"/>
  <c r="O47" i="5" s="1"/>
  <c r="BF49" i="1"/>
  <c r="P142" i="9" s="1"/>
  <c r="P47" i="5" s="1"/>
  <c r="BG49" i="1"/>
  <c r="Q142" i="9" s="1"/>
  <c r="Q47" i="5" s="1"/>
  <c r="BH49" i="1"/>
  <c r="R142" i="9" s="1"/>
  <c r="R47" i="5" s="1"/>
  <c r="BI49" i="1"/>
  <c r="S142" i="9" s="1"/>
  <c r="S47" i="5" s="1"/>
  <c r="BJ49" i="1"/>
  <c r="T142" i="9" s="1"/>
  <c r="T47" i="5" s="1"/>
  <c r="BK49" i="1"/>
  <c r="U142" i="9" s="1"/>
  <c r="U47" i="5" s="1"/>
  <c r="BL49" i="1"/>
  <c r="V142" i="9" s="1"/>
  <c r="V47" i="5" s="1"/>
  <c r="BM49" i="1"/>
  <c r="W142" i="9" s="1"/>
  <c r="W47" i="5" s="1"/>
  <c r="BN49" i="1"/>
  <c r="X142" i="9" s="1"/>
  <c r="X47" i="5" s="1"/>
  <c r="BO49" i="1"/>
  <c r="Y142" i="9" s="1"/>
  <c r="Y47" i="5" s="1"/>
  <c r="BP49" i="1"/>
  <c r="Z142" i="9" s="1"/>
  <c r="Z47" i="5" s="1"/>
  <c r="BQ49" i="1"/>
  <c r="AA142" i="9" s="1"/>
  <c r="AA47" i="5" s="1"/>
  <c r="BR49" i="1"/>
  <c r="AB142" i="9" s="1"/>
  <c r="AB47" i="5" s="1"/>
  <c r="AT50" i="1"/>
  <c r="D143" i="9" s="1"/>
  <c r="D48" i="5" s="1"/>
  <c r="AU50" i="1"/>
  <c r="E143" i="9" s="1"/>
  <c r="E48" i="5" s="1"/>
  <c r="AV50" i="1"/>
  <c r="F143" i="9" s="1"/>
  <c r="F48" i="5" s="1"/>
  <c r="AW50" i="1"/>
  <c r="G143" i="9" s="1"/>
  <c r="G48" i="5" s="1"/>
  <c r="AX50" i="1"/>
  <c r="H143" i="9" s="1"/>
  <c r="H48" i="5" s="1"/>
  <c r="AY50" i="1"/>
  <c r="I143" i="9" s="1"/>
  <c r="I48" i="5" s="1"/>
  <c r="AZ50" i="1"/>
  <c r="J143" i="9" s="1"/>
  <c r="J48" i="5" s="1"/>
  <c r="BA50" i="1"/>
  <c r="K143" i="9" s="1"/>
  <c r="K48" i="5" s="1"/>
  <c r="BB50" i="1"/>
  <c r="L143" i="9" s="1"/>
  <c r="L48" i="5" s="1"/>
  <c r="BC50" i="1"/>
  <c r="M143" i="9" s="1"/>
  <c r="M48" i="5" s="1"/>
  <c r="BD50" i="1"/>
  <c r="N143" i="9" s="1"/>
  <c r="N48" i="5" s="1"/>
  <c r="BE50" i="1"/>
  <c r="O143" i="9" s="1"/>
  <c r="O48" i="5" s="1"/>
  <c r="BF50" i="1"/>
  <c r="P143" i="9" s="1"/>
  <c r="P48" i="5" s="1"/>
  <c r="BG50" i="1"/>
  <c r="Q143" i="9" s="1"/>
  <c r="Q48" i="5" s="1"/>
  <c r="BH50" i="1"/>
  <c r="R143" i="9" s="1"/>
  <c r="R48" i="5" s="1"/>
  <c r="BI50" i="1"/>
  <c r="S143" i="9" s="1"/>
  <c r="S48" i="5" s="1"/>
  <c r="BJ50" i="1"/>
  <c r="T143" i="9" s="1"/>
  <c r="T48" i="5" s="1"/>
  <c r="BK50" i="1"/>
  <c r="U143" i="9" s="1"/>
  <c r="U48" i="5" s="1"/>
  <c r="BL50" i="1"/>
  <c r="V143" i="9" s="1"/>
  <c r="V48" i="5" s="1"/>
  <c r="BM50" i="1"/>
  <c r="W143" i="9" s="1"/>
  <c r="W48" i="5" s="1"/>
  <c r="BN50" i="1"/>
  <c r="X143" i="9" s="1"/>
  <c r="X48" i="5" s="1"/>
  <c r="BO50" i="1"/>
  <c r="Y143" i="9" s="1"/>
  <c r="Y48" i="5" s="1"/>
  <c r="BP50" i="1"/>
  <c r="Z143" i="9" s="1"/>
  <c r="Z48" i="5" s="1"/>
  <c r="BQ50" i="1"/>
  <c r="AA143" i="9" s="1"/>
  <c r="AA48" i="5" s="1"/>
  <c r="BR50" i="1"/>
  <c r="AB143" i="9" s="1"/>
  <c r="AB48" i="5" s="1"/>
  <c r="AT51" i="1"/>
  <c r="D144" i="9" s="1"/>
  <c r="D49" i="5" s="1"/>
  <c r="AU51" i="1"/>
  <c r="E144" i="9" s="1"/>
  <c r="E49" i="5" s="1"/>
  <c r="AV51" i="1"/>
  <c r="F144" i="9" s="1"/>
  <c r="F49" i="5" s="1"/>
  <c r="AW51" i="1"/>
  <c r="G144" i="9" s="1"/>
  <c r="G49" i="5" s="1"/>
  <c r="AX51" i="1"/>
  <c r="H144" i="9" s="1"/>
  <c r="H49" i="5" s="1"/>
  <c r="AY51" i="1"/>
  <c r="I144" i="9" s="1"/>
  <c r="I49" i="5" s="1"/>
  <c r="AZ51" i="1"/>
  <c r="J144" i="9" s="1"/>
  <c r="J49" i="5" s="1"/>
  <c r="BA51" i="1"/>
  <c r="K144" i="9" s="1"/>
  <c r="K49" i="5" s="1"/>
  <c r="BB51" i="1"/>
  <c r="L144" i="9" s="1"/>
  <c r="L49" i="5" s="1"/>
  <c r="BC51" i="1"/>
  <c r="M144" i="9" s="1"/>
  <c r="M49" i="5" s="1"/>
  <c r="BD51" i="1"/>
  <c r="N144" i="9" s="1"/>
  <c r="N49" i="5" s="1"/>
  <c r="BE51" i="1"/>
  <c r="O144" i="9" s="1"/>
  <c r="O49" i="5" s="1"/>
  <c r="BF51" i="1"/>
  <c r="P144" i="9" s="1"/>
  <c r="P49" i="5" s="1"/>
  <c r="BG51" i="1"/>
  <c r="Q144" i="9" s="1"/>
  <c r="Q49" i="5" s="1"/>
  <c r="BH51" i="1"/>
  <c r="R144" i="9" s="1"/>
  <c r="R49" i="5" s="1"/>
  <c r="BI51" i="1"/>
  <c r="S144" i="9" s="1"/>
  <c r="S49" i="5" s="1"/>
  <c r="BJ51" i="1"/>
  <c r="T144" i="9" s="1"/>
  <c r="T49" i="5" s="1"/>
  <c r="BK51" i="1"/>
  <c r="U144" i="9" s="1"/>
  <c r="U49" i="5" s="1"/>
  <c r="BL51" i="1"/>
  <c r="V144" i="9" s="1"/>
  <c r="V49" i="5" s="1"/>
  <c r="BM51" i="1"/>
  <c r="W144" i="9" s="1"/>
  <c r="W49" i="5" s="1"/>
  <c r="BN51" i="1"/>
  <c r="X144" i="9" s="1"/>
  <c r="X49" i="5" s="1"/>
  <c r="BO51" i="1"/>
  <c r="Y144" i="9" s="1"/>
  <c r="Y49" i="5" s="1"/>
  <c r="BP51" i="1"/>
  <c r="Z144" i="9" s="1"/>
  <c r="Z49" i="5" s="1"/>
  <c r="BQ51" i="1"/>
  <c r="AA144" i="9" s="1"/>
  <c r="AA49" i="5" s="1"/>
  <c r="BR51" i="1"/>
  <c r="AB144" i="9" s="1"/>
  <c r="AB49" i="5" s="1"/>
  <c r="AT52" i="1"/>
  <c r="D145" i="9" s="1"/>
  <c r="D50" i="5" s="1"/>
  <c r="AU52" i="1"/>
  <c r="E145" i="9" s="1"/>
  <c r="E50" i="5" s="1"/>
  <c r="AV52" i="1"/>
  <c r="F145" i="9" s="1"/>
  <c r="F50" i="5" s="1"/>
  <c r="AW52" i="1"/>
  <c r="G145" i="9" s="1"/>
  <c r="G50" i="5" s="1"/>
  <c r="AX52" i="1"/>
  <c r="H145" i="9" s="1"/>
  <c r="H50" i="5" s="1"/>
  <c r="AY52" i="1"/>
  <c r="I145" i="9" s="1"/>
  <c r="I50" i="5" s="1"/>
  <c r="AZ52" i="1"/>
  <c r="J145" i="9" s="1"/>
  <c r="J50" i="5" s="1"/>
  <c r="BA52" i="1"/>
  <c r="K145" i="9" s="1"/>
  <c r="K50" i="5" s="1"/>
  <c r="BB52" i="1"/>
  <c r="L145" i="9" s="1"/>
  <c r="L50" i="5" s="1"/>
  <c r="BC52" i="1"/>
  <c r="M145" i="9" s="1"/>
  <c r="M50" i="5" s="1"/>
  <c r="BD52" i="1"/>
  <c r="N145" i="9" s="1"/>
  <c r="N50" i="5" s="1"/>
  <c r="BE52" i="1"/>
  <c r="O145" i="9" s="1"/>
  <c r="O50" i="5" s="1"/>
  <c r="BF52" i="1"/>
  <c r="P145" i="9" s="1"/>
  <c r="P50" i="5" s="1"/>
  <c r="BG52" i="1"/>
  <c r="Q145" i="9" s="1"/>
  <c r="Q50" i="5" s="1"/>
  <c r="BH52" i="1"/>
  <c r="R145" i="9" s="1"/>
  <c r="R50" i="5" s="1"/>
  <c r="BI52" i="1"/>
  <c r="S145" i="9" s="1"/>
  <c r="S50" i="5" s="1"/>
  <c r="BJ52" i="1"/>
  <c r="T145" i="9" s="1"/>
  <c r="T50" i="5" s="1"/>
  <c r="BK52" i="1"/>
  <c r="U145" i="9" s="1"/>
  <c r="U50" i="5" s="1"/>
  <c r="BL52" i="1"/>
  <c r="V145" i="9" s="1"/>
  <c r="V50" i="5" s="1"/>
  <c r="BM52" i="1"/>
  <c r="W145" i="9" s="1"/>
  <c r="W50" i="5" s="1"/>
  <c r="BN52" i="1"/>
  <c r="X145" i="9" s="1"/>
  <c r="X50" i="5" s="1"/>
  <c r="BO52" i="1"/>
  <c r="Y145" i="9" s="1"/>
  <c r="Y50" i="5" s="1"/>
  <c r="BP52" i="1"/>
  <c r="Z145" i="9" s="1"/>
  <c r="Z50" i="5" s="1"/>
  <c r="BQ52" i="1"/>
  <c r="AA145" i="9" s="1"/>
  <c r="AA50" i="5" s="1"/>
  <c r="BR52" i="1"/>
  <c r="AB145" i="9" s="1"/>
  <c r="AB50" i="5" s="1"/>
  <c r="AT53" i="1"/>
  <c r="D146" i="9" s="1"/>
  <c r="D51" i="5" s="1"/>
  <c r="AU53" i="1"/>
  <c r="E146" i="9" s="1"/>
  <c r="E51" i="5" s="1"/>
  <c r="AV53" i="1"/>
  <c r="F146" i="9" s="1"/>
  <c r="F51" i="5" s="1"/>
  <c r="AW53" i="1"/>
  <c r="G146" i="9" s="1"/>
  <c r="G51" i="5" s="1"/>
  <c r="AX53" i="1"/>
  <c r="H146" i="9" s="1"/>
  <c r="H51" i="5" s="1"/>
  <c r="AY53" i="1"/>
  <c r="I146" i="9" s="1"/>
  <c r="I51" i="5" s="1"/>
  <c r="AZ53" i="1"/>
  <c r="J146" i="9" s="1"/>
  <c r="J51" i="5" s="1"/>
  <c r="BA53" i="1"/>
  <c r="K146" i="9" s="1"/>
  <c r="K51" i="5" s="1"/>
  <c r="BB53" i="1"/>
  <c r="L146" i="9" s="1"/>
  <c r="L51" i="5" s="1"/>
  <c r="BC53" i="1"/>
  <c r="M146" i="9" s="1"/>
  <c r="M51" i="5" s="1"/>
  <c r="BD53" i="1"/>
  <c r="N146" i="9" s="1"/>
  <c r="N51" i="5" s="1"/>
  <c r="BE53" i="1"/>
  <c r="O146" i="9" s="1"/>
  <c r="O51" i="5" s="1"/>
  <c r="BF53" i="1"/>
  <c r="P146" i="9" s="1"/>
  <c r="P51" i="5" s="1"/>
  <c r="BG53" i="1"/>
  <c r="Q146" i="9" s="1"/>
  <c r="Q51" i="5" s="1"/>
  <c r="BH53" i="1"/>
  <c r="R146" i="9" s="1"/>
  <c r="R51" i="5" s="1"/>
  <c r="BI53" i="1"/>
  <c r="S146" i="9" s="1"/>
  <c r="S51" i="5" s="1"/>
  <c r="BJ53" i="1"/>
  <c r="T146" i="9" s="1"/>
  <c r="T51" i="5" s="1"/>
  <c r="BK53" i="1"/>
  <c r="U146" i="9" s="1"/>
  <c r="U51" i="5" s="1"/>
  <c r="BL53" i="1"/>
  <c r="V146" i="9" s="1"/>
  <c r="V51" i="5" s="1"/>
  <c r="BM53" i="1"/>
  <c r="W146" i="9" s="1"/>
  <c r="W51" i="5" s="1"/>
  <c r="BN53" i="1"/>
  <c r="X146" i="9" s="1"/>
  <c r="X51" i="5" s="1"/>
  <c r="BO53" i="1"/>
  <c r="Y146" i="9" s="1"/>
  <c r="Y51" i="5" s="1"/>
  <c r="BP53" i="1"/>
  <c r="Z146" i="9" s="1"/>
  <c r="Z51" i="5" s="1"/>
  <c r="BQ53" i="1"/>
  <c r="AA146" i="9" s="1"/>
  <c r="AA51" i="5" s="1"/>
  <c r="BR53" i="1"/>
  <c r="AB146" i="9" s="1"/>
  <c r="AB51" i="5" s="1"/>
  <c r="AS42" i="1"/>
  <c r="C135" i="9" s="1"/>
  <c r="AS43" i="1"/>
  <c r="C136" i="9" s="1"/>
  <c r="AS44" i="1"/>
  <c r="C137" i="9" s="1"/>
  <c r="C42" i="5" s="1"/>
  <c r="AS45" i="1"/>
  <c r="C138" i="9" s="1"/>
  <c r="C43" i="5" s="1"/>
  <c r="AS46" i="1"/>
  <c r="C139" i="9" s="1"/>
  <c r="C44" i="5" s="1"/>
  <c r="AS47" i="1"/>
  <c r="C140" i="9" s="1"/>
  <c r="C45" i="5" s="1"/>
  <c r="AS48" i="1"/>
  <c r="C141" i="9" s="1"/>
  <c r="C46" i="5" s="1"/>
  <c r="AS49" i="1"/>
  <c r="C142" i="9" s="1"/>
  <c r="C47" i="5" s="1"/>
  <c r="AS50" i="1"/>
  <c r="C143" i="9" s="1"/>
  <c r="C48" i="5" s="1"/>
  <c r="AS51" i="1"/>
  <c r="C144" i="9" s="1"/>
  <c r="C49" i="5" s="1"/>
  <c r="AS52" i="1"/>
  <c r="C145" i="9" s="1"/>
  <c r="C50" i="5" s="1"/>
  <c r="AS53" i="1"/>
  <c r="C146" i="9" s="1"/>
  <c r="C51" i="5" s="1"/>
  <c r="F42" i="1"/>
  <c r="F44" i="1"/>
  <c r="F45" i="1"/>
  <c r="F46" i="1"/>
  <c r="F47" i="1"/>
  <c r="F48" i="1"/>
  <c r="F49" i="1"/>
  <c r="F50" i="1"/>
  <c r="F51" i="1"/>
  <c r="F52" i="1"/>
  <c r="F53" i="1"/>
  <c r="F43" i="1" l="1"/>
  <c r="G43" i="1" s="1"/>
  <c r="G51" i="1"/>
  <c r="G47" i="1"/>
  <c r="G52" i="1"/>
  <c r="G50" i="1"/>
  <c r="G48" i="1"/>
  <c r="G46" i="1"/>
  <c r="G44" i="1"/>
  <c r="G42" i="1"/>
  <c r="G53" i="1"/>
  <c r="G49" i="1"/>
  <c r="G45" i="1"/>
  <c r="B98" i="9"/>
  <c r="B3" i="5" s="1"/>
  <c r="B99" i="9"/>
  <c r="B4" i="5" s="1"/>
  <c r="B100" i="9"/>
  <c r="B5" i="5" s="1"/>
  <c r="B101" i="9"/>
  <c r="B6" i="5" s="1"/>
  <c r="B102" i="9"/>
  <c r="B7" i="5" s="1"/>
  <c r="B103" i="9"/>
  <c r="B8" i="5" s="1"/>
  <c r="B104" i="9"/>
  <c r="B9" i="5" s="1"/>
  <c r="B105" i="9"/>
  <c r="B10" i="5" s="1"/>
  <c r="B106" i="9"/>
  <c r="B11" i="5" s="1"/>
  <c r="B12" i="5"/>
  <c r="B108" i="9"/>
  <c r="B13" i="5" s="1"/>
  <c r="B109" i="9"/>
  <c r="B14" i="5" s="1"/>
  <c r="B110" i="9"/>
  <c r="B15" i="5" s="1"/>
  <c r="B111" i="9"/>
  <c r="B16" i="5" s="1"/>
  <c r="B112" i="9"/>
  <c r="B17" i="5" s="1"/>
  <c r="B113" i="9"/>
  <c r="B18" i="5" s="1"/>
  <c r="B114" i="9"/>
  <c r="B19" i="5" s="1"/>
  <c r="B115" i="9"/>
  <c r="B20" i="5" s="1"/>
  <c r="B116" i="9"/>
  <c r="B21" i="5" s="1"/>
  <c r="B117" i="9"/>
  <c r="B22" i="5" s="1"/>
  <c r="B118" i="9"/>
  <c r="B23" i="5" s="1"/>
  <c r="B119" i="9"/>
  <c r="B24" i="5" s="1"/>
  <c r="B120" i="9"/>
  <c r="B25" i="5" s="1"/>
  <c r="B121" i="9"/>
  <c r="B26" i="5" s="1"/>
  <c r="B122" i="9"/>
  <c r="B27" i="5" s="1"/>
  <c r="B123" i="9"/>
  <c r="B28" i="5" s="1"/>
  <c r="B124" i="9"/>
  <c r="B29" i="5" s="1"/>
  <c r="B125" i="9"/>
  <c r="B30" i="5" s="1"/>
  <c r="B126" i="9"/>
  <c r="B31" i="5" s="1"/>
  <c r="B127" i="9"/>
  <c r="B32" i="5" s="1"/>
  <c r="B128" i="9"/>
  <c r="B33" i="5" s="1"/>
  <c r="B129" i="9"/>
  <c r="B34" i="5" s="1"/>
  <c r="B130" i="9"/>
  <c r="B35" i="5" s="1"/>
  <c r="B131" i="9"/>
  <c r="B36" i="5" s="1"/>
  <c r="B132" i="9"/>
  <c r="B37" i="5" s="1"/>
  <c r="B133" i="9"/>
  <c r="B38" i="5" s="1"/>
  <c r="B134" i="9"/>
  <c r="B39" i="5" s="1"/>
  <c r="AT4" i="1" l="1"/>
  <c r="D98" i="9" s="1"/>
  <c r="D3" i="5" s="1"/>
  <c r="AU4" i="1"/>
  <c r="E98" i="9" s="1"/>
  <c r="E3" i="5" s="1"/>
  <c r="AV4" i="1"/>
  <c r="F98" i="9" s="1"/>
  <c r="AW4" i="1"/>
  <c r="G98" i="9" s="1"/>
  <c r="G3" i="5" s="1"/>
  <c r="AX4" i="1"/>
  <c r="H98" i="9" s="1"/>
  <c r="H3" i="5" s="1"/>
  <c r="AY4" i="1"/>
  <c r="I98" i="9" s="1"/>
  <c r="I3" i="5" s="1"/>
  <c r="AZ4" i="1"/>
  <c r="J98" i="9" s="1"/>
  <c r="J3" i="5" s="1"/>
  <c r="BA4" i="1"/>
  <c r="K98" i="9" s="1"/>
  <c r="K3" i="5" s="1"/>
  <c r="BB4" i="1"/>
  <c r="L98" i="9" s="1"/>
  <c r="L3" i="5" s="1"/>
  <c r="BC4" i="1"/>
  <c r="M98" i="9" s="1"/>
  <c r="AT6" i="1"/>
  <c r="D99" i="9" s="1"/>
  <c r="D4" i="5" s="1"/>
  <c r="AU6" i="1"/>
  <c r="E99" i="9" s="1"/>
  <c r="E4" i="5" s="1"/>
  <c r="AV6" i="1"/>
  <c r="F99" i="9" s="1"/>
  <c r="F4" i="5" s="1"/>
  <c r="AW6" i="1"/>
  <c r="G99" i="9" s="1"/>
  <c r="AX6" i="1"/>
  <c r="H99" i="9" s="1"/>
  <c r="H4" i="5" s="1"/>
  <c r="AY6" i="1"/>
  <c r="I99" i="9" s="1"/>
  <c r="I4" i="5" s="1"/>
  <c r="AZ6" i="1"/>
  <c r="J99" i="9" s="1"/>
  <c r="J4" i="5" s="1"/>
  <c r="BA6" i="1"/>
  <c r="K99" i="9" s="1"/>
  <c r="K4" i="5" s="1"/>
  <c r="AT7" i="1"/>
  <c r="D100" i="9" s="1"/>
  <c r="D5" i="5" s="1"/>
  <c r="AU7" i="1"/>
  <c r="E100" i="9" s="1"/>
  <c r="E5" i="5" s="1"/>
  <c r="AV7" i="1"/>
  <c r="F100" i="9" s="1"/>
  <c r="F5" i="5" s="1"/>
  <c r="AW7" i="1"/>
  <c r="G100" i="9" s="1"/>
  <c r="AX7" i="1"/>
  <c r="H100" i="9" s="1"/>
  <c r="H5" i="5" s="1"/>
  <c r="AY7" i="1"/>
  <c r="I100" i="9" s="1"/>
  <c r="I5" i="5" s="1"/>
  <c r="AZ7" i="1"/>
  <c r="J100" i="9" s="1"/>
  <c r="J5" i="5" s="1"/>
  <c r="BA7" i="1"/>
  <c r="K100" i="9" s="1"/>
  <c r="K5" i="5" s="1"/>
  <c r="BB7" i="1"/>
  <c r="L100" i="9" s="1"/>
  <c r="L5" i="5" s="1"/>
  <c r="AT8" i="1"/>
  <c r="D101" i="9" s="1"/>
  <c r="AU8" i="1"/>
  <c r="E101" i="9" s="1"/>
  <c r="E6" i="5" s="1"/>
  <c r="AV8" i="1"/>
  <c r="F101" i="9" s="1"/>
  <c r="AW8" i="1"/>
  <c r="G101" i="9" s="1"/>
  <c r="G6" i="5" s="1"/>
  <c r="AX8" i="1"/>
  <c r="H101" i="9" s="1"/>
  <c r="AY8" i="1"/>
  <c r="I101" i="9" s="1"/>
  <c r="I6" i="5" s="1"/>
  <c r="J101" i="9"/>
  <c r="BA8" i="1"/>
  <c r="K101" i="9" s="1"/>
  <c r="K6" i="5" s="1"/>
  <c r="BB8" i="1"/>
  <c r="L101" i="9" s="1"/>
  <c r="AT9" i="1"/>
  <c r="D102" i="9" s="1"/>
  <c r="D7" i="5" s="1"/>
  <c r="AU9" i="1"/>
  <c r="E102" i="9" s="1"/>
  <c r="E7" i="5" s="1"/>
  <c r="AV9" i="1"/>
  <c r="F102" i="9" s="1"/>
  <c r="F7" i="5" s="1"/>
  <c r="AW9" i="1"/>
  <c r="G102" i="9" s="1"/>
  <c r="G7" i="5" s="1"/>
  <c r="AX9" i="1"/>
  <c r="H102" i="9" s="1"/>
  <c r="H7" i="5" s="1"/>
  <c r="AY9" i="1"/>
  <c r="I102" i="9" s="1"/>
  <c r="I7" i="5" s="1"/>
  <c r="AZ9" i="1"/>
  <c r="J102" i="9" s="1"/>
  <c r="J7" i="5" s="1"/>
  <c r="BA9" i="1"/>
  <c r="K102" i="9" s="1"/>
  <c r="K7" i="5" s="1"/>
  <c r="BB9" i="1"/>
  <c r="L102" i="9" s="1"/>
  <c r="L7" i="5" s="1"/>
  <c r="BC9" i="1"/>
  <c r="M102" i="9" s="1"/>
  <c r="M7" i="5" s="1"/>
  <c r="AT10" i="1"/>
  <c r="D103" i="9" s="1"/>
  <c r="D8" i="5" s="1"/>
  <c r="AU10" i="1"/>
  <c r="E103" i="9" s="1"/>
  <c r="E8" i="5" s="1"/>
  <c r="AV10" i="1"/>
  <c r="F103" i="9" s="1"/>
  <c r="F8" i="5" s="1"/>
  <c r="AW10" i="1"/>
  <c r="G103" i="9" s="1"/>
  <c r="G8" i="5" s="1"/>
  <c r="AX10" i="1"/>
  <c r="H103" i="9" s="1"/>
  <c r="AY10" i="1"/>
  <c r="I103" i="9" s="1"/>
  <c r="I8" i="5" s="1"/>
  <c r="AZ10" i="1"/>
  <c r="J103" i="9" s="1"/>
  <c r="J8" i="5" s="1"/>
  <c r="BA10" i="1"/>
  <c r="K103" i="9" s="1"/>
  <c r="K8" i="5" s="1"/>
  <c r="BB10" i="1"/>
  <c r="L103" i="9" s="1"/>
  <c r="L8" i="5" s="1"/>
  <c r="AT11" i="1"/>
  <c r="D104" i="9" s="1"/>
  <c r="AU11" i="1"/>
  <c r="E104" i="9" s="1"/>
  <c r="E9" i="5" s="1"/>
  <c r="AV11" i="1"/>
  <c r="F104" i="9" s="1"/>
  <c r="AW11" i="1"/>
  <c r="G104" i="9" s="1"/>
  <c r="G9" i="5" s="1"/>
  <c r="AX11" i="1"/>
  <c r="H104" i="9" s="1"/>
  <c r="AY11" i="1"/>
  <c r="I104" i="9" s="1"/>
  <c r="I9" i="5" s="1"/>
  <c r="AZ11" i="1"/>
  <c r="J104" i="9" s="1"/>
  <c r="AT12" i="1"/>
  <c r="D105" i="9" s="1"/>
  <c r="D10" i="5" s="1"/>
  <c r="AU12" i="1"/>
  <c r="E105" i="9" s="1"/>
  <c r="E10" i="5" s="1"/>
  <c r="AV12" i="1"/>
  <c r="F105" i="9" s="1"/>
  <c r="F10" i="5" s="1"/>
  <c r="AW12" i="1"/>
  <c r="G105" i="9" s="1"/>
  <c r="G10" i="5" s="1"/>
  <c r="AX12" i="1"/>
  <c r="H105" i="9" s="1"/>
  <c r="H10" i="5" s="1"/>
  <c r="AY12" i="1"/>
  <c r="I105" i="9" s="1"/>
  <c r="I10" i="5" s="1"/>
  <c r="AZ12" i="1"/>
  <c r="J105" i="9" s="1"/>
  <c r="J10" i="5" s="1"/>
  <c r="AT13" i="1"/>
  <c r="D106" i="9" s="1"/>
  <c r="D11" i="5" s="1"/>
  <c r="AU13" i="1"/>
  <c r="E106" i="9" s="1"/>
  <c r="E11" i="5" s="1"/>
  <c r="AV13" i="1"/>
  <c r="F106" i="9" s="1"/>
  <c r="AW13" i="1"/>
  <c r="G106" i="9" s="1"/>
  <c r="G11" i="5" s="1"/>
  <c r="AX13" i="1"/>
  <c r="H106" i="9" s="1"/>
  <c r="H11" i="5" s="1"/>
  <c r="AY13" i="1"/>
  <c r="I106" i="9" s="1"/>
  <c r="I11" i="5" s="1"/>
  <c r="AZ13" i="1"/>
  <c r="J106" i="9" s="1"/>
  <c r="J11" i="5" s="1"/>
  <c r="BA13" i="1"/>
  <c r="K106" i="9" s="1"/>
  <c r="K11" i="5" s="1"/>
  <c r="BB13" i="1"/>
  <c r="L106" i="9" s="1"/>
  <c r="L11" i="5" s="1"/>
  <c r="AT14" i="1"/>
  <c r="D107" i="9" s="1"/>
  <c r="D12" i="5" s="1"/>
  <c r="AU14" i="1"/>
  <c r="E107" i="9" s="1"/>
  <c r="AV14" i="1"/>
  <c r="F107" i="9" s="1"/>
  <c r="F12" i="5" s="1"/>
  <c r="AW14" i="1"/>
  <c r="G107" i="9" s="1"/>
  <c r="G12" i="5" s="1"/>
  <c r="AT15" i="1"/>
  <c r="D108" i="9" s="1"/>
  <c r="D13" i="5" s="1"/>
  <c r="AU15" i="1"/>
  <c r="E108" i="9" s="1"/>
  <c r="E13" i="5" s="1"/>
  <c r="AV15" i="1"/>
  <c r="F108" i="9" s="1"/>
  <c r="F13" i="5" s="1"/>
  <c r="AW15" i="1"/>
  <c r="G108" i="9" s="1"/>
  <c r="G13" i="5" s="1"/>
  <c r="AT16" i="1"/>
  <c r="D109" i="9" s="1"/>
  <c r="D14" i="5" s="1"/>
  <c r="E109" i="9"/>
  <c r="E14" i="5" s="1"/>
  <c r="AV16" i="1"/>
  <c r="F109" i="9" s="1"/>
  <c r="F14" i="5" s="1"/>
  <c r="AW16" i="1"/>
  <c r="G109" i="9" s="1"/>
  <c r="G14" i="5" s="1"/>
  <c r="AX16" i="1"/>
  <c r="H109" i="9" s="1"/>
  <c r="H14" i="5" s="1"/>
  <c r="AY16" i="1"/>
  <c r="I109" i="9" s="1"/>
  <c r="I14" i="5" s="1"/>
  <c r="AZ16" i="1"/>
  <c r="J109" i="9" s="1"/>
  <c r="J14" i="5" s="1"/>
  <c r="AT18" i="1"/>
  <c r="D111" i="9" s="1"/>
  <c r="D16" i="5" s="1"/>
  <c r="AU18" i="1"/>
  <c r="AV18" i="1"/>
  <c r="F111" i="9" s="1"/>
  <c r="F16" i="5" s="1"/>
  <c r="AW18" i="1"/>
  <c r="AX18" i="1"/>
  <c r="H111" i="9" s="1"/>
  <c r="H16" i="5" s="1"/>
  <c r="AY18" i="1"/>
  <c r="AZ18" i="1"/>
  <c r="J111" i="9" s="1"/>
  <c r="J16" i="5" s="1"/>
  <c r="BA18" i="1"/>
  <c r="AT19" i="1"/>
  <c r="AU19" i="1"/>
  <c r="E112" i="9" s="1"/>
  <c r="E17" i="5" s="1"/>
  <c r="AV19" i="1"/>
  <c r="AT20" i="1"/>
  <c r="D113" i="9" s="1"/>
  <c r="D18" i="5" s="1"/>
  <c r="AU20" i="1"/>
  <c r="AV20" i="1"/>
  <c r="F113" i="9" s="1"/>
  <c r="AT21" i="1"/>
  <c r="E114" i="9"/>
  <c r="E19" i="5" s="1"/>
  <c r="AV21" i="1"/>
  <c r="AW21" i="1"/>
  <c r="G114" i="9" s="1"/>
  <c r="AT22" i="1"/>
  <c r="D115" i="9" s="1"/>
  <c r="D20" i="5" s="1"/>
  <c r="AU22" i="1"/>
  <c r="AV22" i="1"/>
  <c r="F115" i="9" s="1"/>
  <c r="F20" i="5" s="1"/>
  <c r="AW22" i="1"/>
  <c r="AT23" i="1"/>
  <c r="AU23" i="1"/>
  <c r="E116" i="9" s="1"/>
  <c r="E21" i="5" s="1"/>
  <c r="AV23" i="1"/>
  <c r="AW23" i="1"/>
  <c r="G116" i="9" s="1"/>
  <c r="G21" i="5" s="1"/>
  <c r="AX23" i="1"/>
  <c r="AY23" i="1"/>
  <c r="I116" i="9" s="1"/>
  <c r="I21" i="5" s="1"/>
  <c r="AZ23" i="1"/>
  <c r="BA23" i="1"/>
  <c r="K116" i="9" s="1"/>
  <c r="K21" i="5" s="1"/>
  <c r="BB23" i="1"/>
  <c r="BC23" i="1"/>
  <c r="M116" i="9" s="1"/>
  <c r="BD23" i="1"/>
  <c r="AT24" i="1"/>
  <c r="D117" i="9" s="1"/>
  <c r="D22" i="5" s="1"/>
  <c r="AU24" i="1"/>
  <c r="E117" i="9" s="1"/>
  <c r="E22" i="5" s="1"/>
  <c r="AV24" i="1"/>
  <c r="F117" i="9" s="1"/>
  <c r="F22" i="5" s="1"/>
  <c r="AW24" i="1"/>
  <c r="G117" i="9" s="1"/>
  <c r="G22" i="5" s="1"/>
  <c r="AX24" i="1"/>
  <c r="H117" i="9" s="1"/>
  <c r="H22" i="5" s="1"/>
  <c r="AY24" i="1"/>
  <c r="I117" i="9" s="1"/>
  <c r="I22" i="5" s="1"/>
  <c r="AZ24" i="1"/>
  <c r="J117" i="9" s="1"/>
  <c r="J22" i="5" s="1"/>
  <c r="BA24" i="1"/>
  <c r="K117" i="9" s="1"/>
  <c r="K22" i="5" s="1"/>
  <c r="BB24" i="1"/>
  <c r="L117" i="9" s="1"/>
  <c r="L22" i="5" s="1"/>
  <c r="BC24" i="1"/>
  <c r="M117" i="9" s="1"/>
  <c r="M22" i="5" s="1"/>
  <c r="BD24" i="1"/>
  <c r="N117" i="9" s="1"/>
  <c r="N22" i="5" s="1"/>
  <c r="AT27" i="1"/>
  <c r="AU27" i="1"/>
  <c r="E120" i="9" s="1"/>
  <c r="E25" i="5" s="1"/>
  <c r="AV27" i="1"/>
  <c r="AW27" i="1"/>
  <c r="G120" i="9" s="1"/>
  <c r="G25" i="5" s="1"/>
  <c r="AX27" i="1"/>
  <c r="AY27" i="1"/>
  <c r="I120" i="9" s="1"/>
  <c r="I25" i="5" s="1"/>
  <c r="AZ27" i="1"/>
  <c r="BA27" i="1"/>
  <c r="K120" i="9" s="1"/>
  <c r="K25" i="5" s="1"/>
  <c r="AT28" i="1"/>
  <c r="D121" i="9" s="1"/>
  <c r="D26" i="5" s="1"/>
  <c r="AU28" i="1"/>
  <c r="AV28" i="1"/>
  <c r="F121" i="9" s="1"/>
  <c r="F26" i="5" s="1"/>
  <c r="AW28" i="1"/>
  <c r="AX28" i="1"/>
  <c r="H121" i="9" s="1"/>
  <c r="H26" i="5" s="1"/>
  <c r="AY28" i="1"/>
  <c r="AZ28" i="1"/>
  <c r="J121" i="9" s="1"/>
  <c r="J26" i="5" s="1"/>
  <c r="BA28" i="1"/>
  <c r="AT29" i="1"/>
  <c r="AU29" i="1"/>
  <c r="E122" i="9" s="1"/>
  <c r="E27" i="5" s="1"/>
  <c r="AV29" i="1"/>
  <c r="AW29" i="1"/>
  <c r="G122" i="9" s="1"/>
  <c r="G27" i="5" s="1"/>
  <c r="AX29" i="1"/>
  <c r="AY29" i="1"/>
  <c r="I122" i="9" s="1"/>
  <c r="I27" i="5" s="1"/>
  <c r="AZ29" i="1"/>
  <c r="BA29" i="1"/>
  <c r="K122" i="9" s="1"/>
  <c r="K27" i="5" s="1"/>
  <c r="BB29" i="1"/>
  <c r="BC29" i="1"/>
  <c r="M122" i="9" s="1"/>
  <c r="M27" i="5" s="1"/>
  <c r="BD29" i="1"/>
  <c r="AT30" i="1"/>
  <c r="D123" i="9" s="1"/>
  <c r="D28" i="5" s="1"/>
  <c r="AU30" i="1"/>
  <c r="AV30" i="1"/>
  <c r="F123" i="9" s="1"/>
  <c r="F28" i="5" s="1"/>
  <c r="AW30" i="1"/>
  <c r="AX30" i="1"/>
  <c r="H123" i="9" s="1"/>
  <c r="H28" i="5" s="1"/>
  <c r="AY30" i="1"/>
  <c r="AZ30" i="1"/>
  <c r="J123" i="9" s="1"/>
  <c r="J28" i="5" s="1"/>
  <c r="BA30" i="1"/>
  <c r="AT31" i="1"/>
  <c r="AU31" i="1"/>
  <c r="E124" i="9" s="1"/>
  <c r="E29" i="5" s="1"/>
  <c r="AV31" i="1"/>
  <c r="AW31" i="1"/>
  <c r="G124" i="9" s="1"/>
  <c r="G29" i="5" s="1"/>
  <c r="AX31" i="1"/>
  <c r="AY31" i="1"/>
  <c r="I124" i="9" s="1"/>
  <c r="I29" i="5" s="1"/>
  <c r="AZ31" i="1"/>
  <c r="BA31" i="1"/>
  <c r="K124" i="9" s="1"/>
  <c r="K29" i="5" s="1"/>
  <c r="BB31" i="1"/>
  <c r="AT32" i="1"/>
  <c r="D125" i="9" s="1"/>
  <c r="D30" i="5" s="1"/>
  <c r="AU32" i="1"/>
  <c r="AV32" i="1"/>
  <c r="F125" i="9" s="1"/>
  <c r="F30" i="5" s="1"/>
  <c r="AW32" i="1"/>
  <c r="AX32" i="1"/>
  <c r="H125" i="9" s="1"/>
  <c r="H30" i="5" s="1"/>
  <c r="AY32" i="1"/>
  <c r="AZ32" i="1"/>
  <c r="J125" i="9" s="1"/>
  <c r="J30" i="5" s="1"/>
  <c r="BA32" i="1"/>
  <c r="BB32" i="1"/>
  <c r="L125" i="9" s="1"/>
  <c r="L30" i="5" s="1"/>
  <c r="BC32" i="1"/>
  <c r="BD32" i="1"/>
  <c r="N125" i="9" s="1"/>
  <c r="N30" i="5" s="1"/>
  <c r="BE32" i="1"/>
  <c r="BF32" i="1"/>
  <c r="P125" i="9" s="1"/>
  <c r="P30" i="5" s="1"/>
  <c r="BG32" i="1"/>
  <c r="AT33" i="1"/>
  <c r="AU33" i="1"/>
  <c r="E126" i="9" s="1"/>
  <c r="E31" i="5" s="1"/>
  <c r="AV33" i="1"/>
  <c r="AW33" i="1"/>
  <c r="G126" i="9" s="1"/>
  <c r="G31" i="5" s="1"/>
  <c r="AX33" i="1"/>
  <c r="AY33" i="1"/>
  <c r="I126" i="9" s="1"/>
  <c r="AZ33" i="1"/>
  <c r="BA33" i="1"/>
  <c r="K126" i="9" s="1"/>
  <c r="K31" i="5" s="1"/>
  <c r="AT34" i="1"/>
  <c r="D127" i="9" s="1"/>
  <c r="D32" i="5" s="1"/>
  <c r="AU34" i="1"/>
  <c r="AV34" i="1"/>
  <c r="F127" i="9" s="1"/>
  <c r="F32" i="5" s="1"/>
  <c r="AW34" i="1"/>
  <c r="AX34" i="1"/>
  <c r="H127" i="9" s="1"/>
  <c r="H32" i="5" s="1"/>
  <c r="AY34" i="1"/>
  <c r="AZ34" i="1"/>
  <c r="J127" i="9" s="1"/>
  <c r="J32" i="5" s="1"/>
  <c r="BA34" i="1"/>
  <c r="AT35" i="1"/>
  <c r="AU35" i="1"/>
  <c r="E128" i="9" s="1"/>
  <c r="E33" i="5" s="1"/>
  <c r="AV35" i="1"/>
  <c r="AW35" i="1"/>
  <c r="G128" i="9" s="1"/>
  <c r="G33" i="5" s="1"/>
  <c r="AX35" i="1"/>
  <c r="AY35" i="1"/>
  <c r="I128" i="9" s="1"/>
  <c r="I33" i="5" s="1"/>
  <c r="AZ35" i="1"/>
  <c r="BA35" i="1"/>
  <c r="K128" i="9" s="1"/>
  <c r="K33" i="5" s="1"/>
  <c r="BB35" i="1"/>
  <c r="BC35" i="1"/>
  <c r="M128" i="9" s="1"/>
  <c r="M33" i="5" s="1"/>
  <c r="BD35" i="1"/>
  <c r="BE35" i="1"/>
  <c r="O128" i="9" s="1"/>
  <c r="O33" i="5" s="1"/>
  <c r="BF35" i="1"/>
  <c r="AT36" i="1"/>
  <c r="D129" i="9" s="1"/>
  <c r="AU36" i="1"/>
  <c r="AV36" i="1"/>
  <c r="F129" i="9" s="1"/>
  <c r="F34" i="5" s="1"/>
  <c r="AW36" i="1"/>
  <c r="AX36" i="1"/>
  <c r="H129" i="9" s="1"/>
  <c r="AY36" i="1"/>
  <c r="AZ36" i="1"/>
  <c r="J129" i="9" s="1"/>
  <c r="J34" i="5" s="1"/>
  <c r="BA36" i="1"/>
  <c r="BB36" i="1"/>
  <c r="L129" i="9" s="1"/>
  <c r="BC36" i="1"/>
  <c r="BD36" i="1"/>
  <c r="N129" i="9" s="1"/>
  <c r="N34" i="5" s="1"/>
  <c r="BE36" i="1"/>
  <c r="BF36" i="1"/>
  <c r="P129" i="9" s="1"/>
  <c r="P34" i="5" s="1"/>
  <c r="AT37" i="1"/>
  <c r="AU37" i="1"/>
  <c r="E130" i="9" s="1"/>
  <c r="AV37" i="1"/>
  <c r="AW37" i="1"/>
  <c r="G130" i="9" s="1"/>
  <c r="G35" i="5" s="1"/>
  <c r="AX37" i="1"/>
  <c r="AY37" i="1"/>
  <c r="I130" i="9" s="1"/>
  <c r="AZ37" i="1"/>
  <c r="BA37" i="1"/>
  <c r="K130" i="9" s="1"/>
  <c r="K35" i="5" s="1"/>
  <c r="BB37" i="1"/>
  <c r="BC37" i="1"/>
  <c r="M130" i="9" s="1"/>
  <c r="BD37" i="1"/>
  <c r="BE37" i="1"/>
  <c r="O130" i="9" s="1"/>
  <c r="O35" i="5" s="1"/>
  <c r="BF37" i="1"/>
  <c r="AT38" i="1"/>
  <c r="D131" i="9" s="1"/>
  <c r="AU38" i="1"/>
  <c r="E131" i="9" s="1"/>
  <c r="AV38" i="1"/>
  <c r="F131" i="9" s="1"/>
  <c r="AW38" i="1"/>
  <c r="G131" i="9" s="1"/>
  <c r="AX38" i="1"/>
  <c r="H131" i="9" s="1"/>
  <c r="AY38" i="1"/>
  <c r="I131" i="9" s="1"/>
  <c r="AZ38" i="1"/>
  <c r="J131" i="9" s="1"/>
  <c r="BA38" i="1"/>
  <c r="K131" i="9" s="1"/>
  <c r="BB38" i="1"/>
  <c r="L131" i="9" s="1"/>
  <c r="BC38" i="1"/>
  <c r="M131" i="9" s="1"/>
  <c r="BD38" i="1"/>
  <c r="N131" i="9" s="1"/>
  <c r="BE38" i="1"/>
  <c r="O131" i="9" s="1"/>
  <c r="BF38" i="1"/>
  <c r="P131" i="9" s="1"/>
  <c r="BG38" i="1"/>
  <c r="Q131" i="9" s="1"/>
  <c r="BH38" i="1"/>
  <c r="R131" i="9" s="1"/>
  <c r="BI38" i="1"/>
  <c r="S131" i="9" s="1"/>
  <c r="BJ38" i="1"/>
  <c r="T131" i="9" s="1"/>
  <c r="BK38" i="1"/>
  <c r="U131" i="9" s="1"/>
  <c r="BL38" i="1"/>
  <c r="V131" i="9" s="1"/>
  <c r="AT39" i="1"/>
  <c r="AU39" i="1"/>
  <c r="E132" i="9" s="1"/>
  <c r="AV39" i="1"/>
  <c r="AW39" i="1"/>
  <c r="G132" i="9" s="1"/>
  <c r="AX39" i="1"/>
  <c r="AY39" i="1"/>
  <c r="I132" i="9" s="1"/>
  <c r="AZ39" i="1"/>
  <c r="BA39" i="1"/>
  <c r="K132" i="9" s="1"/>
  <c r="BB39" i="1"/>
  <c r="BC39" i="1"/>
  <c r="M132" i="9" s="1"/>
  <c r="BD39" i="1"/>
  <c r="BE39" i="1"/>
  <c r="O132" i="9" s="1"/>
  <c r="BF39" i="1"/>
  <c r="BG39" i="1"/>
  <c r="Q132" i="9" s="1"/>
  <c r="BH39" i="1"/>
  <c r="BI39" i="1"/>
  <c r="S132" i="9" s="1"/>
  <c r="BJ39" i="1"/>
  <c r="BK39" i="1"/>
  <c r="U132" i="9" s="1"/>
  <c r="BL39" i="1"/>
  <c r="BM39" i="1"/>
  <c r="W132" i="9" s="1"/>
  <c r="BN39" i="1"/>
  <c r="BO39" i="1"/>
  <c r="Y132" i="9" s="1"/>
  <c r="BP39" i="1"/>
  <c r="BQ39" i="1"/>
  <c r="AA132" i="9" s="1"/>
  <c r="BR39" i="1"/>
  <c r="AT40" i="1"/>
  <c r="D133" i="9" s="1"/>
  <c r="AU40" i="1"/>
  <c r="AV40" i="1"/>
  <c r="F133" i="9" s="1"/>
  <c r="AW40" i="1"/>
  <c r="AX40" i="1"/>
  <c r="H133" i="9" s="1"/>
  <c r="AY40" i="1"/>
  <c r="AZ40" i="1"/>
  <c r="J133" i="9" s="1"/>
  <c r="BA40" i="1"/>
  <c r="BB40" i="1"/>
  <c r="L133" i="9" s="1"/>
  <c r="BC40" i="1"/>
  <c r="BD40" i="1"/>
  <c r="N133" i="9" s="1"/>
  <c r="BE40" i="1"/>
  <c r="BF40" i="1"/>
  <c r="P133" i="9" s="1"/>
  <c r="BG40" i="1"/>
  <c r="BH40" i="1"/>
  <c r="R133" i="9" s="1"/>
  <c r="BI40" i="1"/>
  <c r="BJ40" i="1"/>
  <c r="T133" i="9" s="1"/>
  <c r="BK40" i="1"/>
  <c r="BL40" i="1"/>
  <c r="V133" i="9" s="1"/>
  <c r="BM40" i="1"/>
  <c r="BN40" i="1"/>
  <c r="X133" i="9" s="1"/>
  <c r="BO40" i="1"/>
  <c r="BP40" i="1"/>
  <c r="Z133" i="9" s="1"/>
  <c r="BQ40" i="1"/>
  <c r="BR40" i="1"/>
  <c r="AB133" i="9" s="1"/>
  <c r="AT41" i="1"/>
  <c r="D134" i="9" s="1"/>
  <c r="AU41" i="1"/>
  <c r="E134" i="9" s="1"/>
  <c r="AV41" i="1"/>
  <c r="F134" i="9" s="1"/>
  <c r="AW41" i="1"/>
  <c r="G134" i="9" s="1"/>
  <c r="AX41" i="1"/>
  <c r="H134" i="9" s="1"/>
  <c r="AY41" i="1"/>
  <c r="I134" i="9" s="1"/>
  <c r="AZ41" i="1"/>
  <c r="J134" i="9" s="1"/>
  <c r="BA41" i="1"/>
  <c r="K134" i="9" s="1"/>
  <c r="BB41" i="1"/>
  <c r="L134" i="9" s="1"/>
  <c r="BC41" i="1"/>
  <c r="M134" i="9" s="1"/>
  <c r="BD41" i="1"/>
  <c r="N134" i="9" s="1"/>
  <c r="BE41" i="1"/>
  <c r="O134" i="9" s="1"/>
  <c r="BF41" i="1"/>
  <c r="P134" i="9" s="1"/>
  <c r="BG41" i="1"/>
  <c r="Q134" i="9" s="1"/>
  <c r="BH41" i="1"/>
  <c r="R134" i="9" s="1"/>
  <c r="BI41" i="1"/>
  <c r="S134" i="9" s="1"/>
  <c r="BJ41" i="1"/>
  <c r="T134" i="9" s="1"/>
  <c r="BK41" i="1"/>
  <c r="U134" i="9" s="1"/>
  <c r="BL41" i="1"/>
  <c r="V134" i="9" s="1"/>
  <c r="BM41" i="1"/>
  <c r="W134" i="9" s="1"/>
  <c r="BN41" i="1"/>
  <c r="X134" i="9" s="1"/>
  <c r="BO41" i="1"/>
  <c r="Y134" i="9" s="1"/>
  <c r="BP41" i="1"/>
  <c r="Z134" i="9" s="1"/>
  <c r="BQ41" i="1"/>
  <c r="AA134" i="9" s="1"/>
  <c r="BR41" i="1"/>
  <c r="AB134" i="9" s="1"/>
  <c r="AS6" i="1"/>
  <c r="C99" i="9" s="1"/>
  <c r="C4" i="5" s="1"/>
  <c r="AS7" i="1"/>
  <c r="AS8" i="1"/>
  <c r="C101" i="9" s="1"/>
  <c r="C6" i="5" s="1"/>
  <c r="AS9" i="1"/>
  <c r="C102" i="9" s="1"/>
  <c r="C7" i="5" s="1"/>
  <c r="AS10" i="1"/>
  <c r="AS11" i="1"/>
  <c r="C104" i="9" s="1"/>
  <c r="AS12" i="1"/>
  <c r="C105" i="9" s="1"/>
  <c r="C10" i="5" s="1"/>
  <c r="AS13" i="1"/>
  <c r="C106" i="9" s="1"/>
  <c r="C11" i="5" s="1"/>
  <c r="AS14" i="1"/>
  <c r="C107" i="9" s="1"/>
  <c r="AS15" i="1"/>
  <c r="C108" i="9" s="1"/>
  <c r="C13" i="5" s="1"/>
  <c r="AS16" i="1"/>
  <c r="C109" i="9" s="1"/>
  <c r="C14" i="5" s="1"/>
  <c r="AS18" i="1"/>
  <c r="C111" i="9" s="1"/>
  <c r="C16" i="5" s="1"/>
  <c r="AS19" i="1"/>
  <c r="C112" i="9" s="1"/>
  <c r="C17" i="5" s="1"/>
  <c r="AS20" i="1"/>
  <c r="C113" i="9" s="1"/>
  <c r="C18" i="5" s="1"/>
  <c r="AS21" i="1"/>
  <c r="C114" i="9" s="1"/>
  <c r="C19" i="5" s="1"/>
  <c r="AS22" i="1"/>
  <c r="C115" i="9" s="1"/>
  <c r="C20" i="5" s="1"/>
  <c r="AS23" i="1"/>
  <c r="C116" i="9" s="1"/>
  <c r="C21" i="5" s="1"/>
  <c r="AS24" i="1"/>
  <c r="C117" i="9" s="1"/>
  <c r="C22" i="5" s="1"/>
  <c r="AS27" i="1"/>
  <c r="C120" i="9" s="1"/>
  <c r="C25" i="5" s="1"/>
  <c r="AS28" i="1"/>
  <c r="C121" i="9" s="1"/>
  <c r="C26" i="5" s="1"/>
  <c r="AS29" i="1"/>
  <c r="C122" i="9" s="1"/>
  <c r="C27" i="5" s="1"/>
  <c r="AS30" i="1"/>
  <c r="C123" i="9" s="1"/>
  <c r="C28" i="5" s="1"/>
  <c r="AS31" i="1"/>
  <c r="C124" i="9" s="1"/>
  <c r="C29" i="5" s="1"/>
  <c r="AS32" i="1"/>
  <c r="C125" i="9" s="1"/>
  <c r="C30" i="5" s="1"/>
  <c r="AS33" i="1"/>
  <c r="C126" i="9" s="1"/>
  <c r="C31" i="5" s="1"/>
  <c r="AS34" i="1"/>
  <c r="C127" i="9" s="1"/>
  <c r="C32" i="5" s="1"/>
  <c r="AS35" i="1"/>
  <c r="C128" i="9" s="1"/>
  <c r="C33" i="5" s="1"/>
  <c r="AS36" i="1"/>
  <c r="C129" i="9" s="1"/>
  <c r="AS37" i="1"/>
  <c r="C130" i="9" s="1"/>
  <c r="C35" i="5" s="1"/>
  <c r="AS38" i="1"/>
  <c r="C131" i="9" s="1"/>
  <c r="AS39" i="1"/>
  <c r="C132" i="9" s="1"/>
  <c r="C37" i="5" s="1"/>
  <c r="AS40" i="1"/>
  <c r="C133" i="9" s="1"/>
  <c r="AS41" i="1"/>
  <c r="C134" i="9" s="1"/>
  <c r="D41" i="5"/>
  <c r="E41" i="5"/>
  <c r="F41" i="5"/>
  <c r="G41" i="5"/>
  <c r="H41" i="5"/>
  <c r="I41" i="5"/>
  <c r="J41" i="5"/>
  <c r="K41" i="5"/>
  <c r="L41" i="5"/>
  <c r="M41" i="5"/>
  <c r="N41" i="5"/>
  <c r="O41" i="5"/>
  <c r="P41" i="5"/>
  <c r="Q41" i="5"/>
  <c r="R41" i="5"/>
  <c r="S41" i="5"/>
  <c r="T41" i="5"/>
  <c r="U41" i="5"/>
  <c r="V41" i="5"/>
  <c r="W41" i="5"/>
  <c r="X41" i="5"/>
  <c r="Y41" i="5"/>
  <c r="Z41" i="5"/>
  <c r="AA41" i="5"/>
  <c r="AB41" i="5"/>
  <c r="C41" i="5"/>
  <c r="J9" i="5"/>
  <c r="G4" i="5"/>
  <c r="G5" i="5"/>
  <c r="D6" i="5"/>
  <c r="F6" i="5"/>
  <c r="H6" i="5"/>
  <c r="J6" i="5"/>
  <c r="L6" i="5"/>
  <c r="H8" i="5"/>
  <c r="C9" i="5"/>
  <c r="D9" i="5"/>
  <c r="F9" i="5"/>
  <c r="H9" i="5"/>
  <c r="F11" i="5"/>
  <c r="E12" i="5"/>
  <c r="F18" i="5"/>
  <c r="G19" i="5"/>
  <c r="M21" i="5"/>
  <c r="I31" i="5"/>
  <c r="C34" i="5"/>
  <c r="D34" i="5"/>
  <c r="H34" i="5"/>
  <c r="L34" i="5"/>
  <c r="E35" i="5"/>
  <c r="I35" i="5"/>
  <c r="M35" i="5"/>
  <c r="C36" i="5"/>
  <c r="D36" i="5"/>
  <c r="E36" i="5"/>
  <c r="F36" i="5"/>
  <c r="G36" i="5"/>
  <c r="H36" i="5"/>
  <c r="I36" i="5"/>
  <c r="J36" i="5"/>
  <c r="K36" i="5"/>
  <c r="L36" i="5"/>
  <c r="M36" i="5"/>
  <c r="N36" i="5"/>
  <c r="O36" i="5"/>
  <c r="P36" i="5"/>
  <c r="Q36" i="5"/>
  <c r="R36" i="5"/>
  <c r="S36" i="5"/>
  <c r="T36" i="5"/>
  <c r="U36" i="5"/>
  <c r="V36" i="5"/>
  <c r="E37" i="5"/>
  <c r="G37" i="5"/>
  <c r="I37" i="5"/>
  <c r="K37" i="5"/>
  <c r="M37" i="5"/>
  <c r="O37" i="5"/>
  <c r="Q37" i="5"/>
  <c r="S37" i="5"/>
  <c r="U37" i="5"/>
  <c r="W37" i="5"/>
  <c r="Y37" i="5"/>
  <c r="AA37" i="5"/>
  <c r="C38" i="5"/>
  <c r="D38" i="5"/>
  <c r="F38" i="5"/>
  <c r="H38" i="5"/>
  <c r="J38" i="5"/>
  <c r="L38" i="5"/>
  <c r="N38" i="5"/>
  <c r="P38" i="5"/>
  <c r="R38" i="5"/>
  <c r="T38" i="5"/>
  <c r="V38" i="5"/>
  <c r="X38" i="5"/>
  <c r="Z38" i="5"/>
  <c r="AB38" i="5"/>
  <c r="C39" i="5"/>
  <c r="D39" i="5"/>
  <c r="E39" i="5"/>
  <c r="F39" i="5"/>
  <c r="G39" i="5"/>
  <c r="H39" i="5"/>
  <c r="I39" i="5"/>
  <c r="J39" i="5"/>
  <c r="K39" i="5"/>
  <c r="L39" i="5"/>
  <c r="M39" i="5"/>
  <c r="N39" i="5"/>
  <c r="O39" i="5"/>
  <c r="P39" i="5"/>
  <c r="Q39" i="5"/>
  <c r="R39" i="5"/>
  <c r="S39" i="5"/>
  <c r="T39" i="5"/>
  <c r="U39" i="5"/>
  <c r="V39" i="5"/>
  <c r="W39" i="5"/>
  <c r="X39" i="5"/>
  <c r="Y39" i="5"/>
  <c r="Z39" i="5"/>
  <c r="AA39" i="5"/>
  <c r="AB39" i="5"/>
  <c r="F3" i="5"/>
  <c r="M3" i="5"/>
  <c r="AO39" i="1"/>
  <c r="AO40" i="1"/>
  <c r="AO41" i="1"/>
  <c r="AN39" i="1"/>
  <c r="AN40" i="1"/>
  <c r="AN41" i="1"/>
  <c r="AM39" i="1"/>
  <c r="AM40" i="1"/>
  <c r="AM41" i="1"/>
  <c r="AL39" i="1"/>
  <c r="AL40" i="1"/>
  <c r="AL41" i="1"/>
  <c r="AK39" i="1"/>
  <c r="AK40" i="1"/>
  <c r="AK41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" i="1"/>
  <c r="AE6" i="1"/>
  <c r="AM6" i="1" s="1"/>
  <c r="AE7" i="1"/>
  <c r="AM7" i="1" s="1"/>
  <c r="AE8" i="1"/>
  <c r="AM8" i="1" s="1"/>
  <c r="AE9" i="1"/>
  <c r="AM9" i="1" s="1"/>
  <c r="AE10" i="1"/>
  <c r="AM10" i="1" s="1"/>
  <c r="AE11" i="1"/>
  <c r="AM11" i="1" s="1"/>
  <c r="AE12" i="1"/>
  <c r="AM12" i="1" s="1"/>
  <c r="AE13" i="1"/>
  <c r="AM13" i="1" s="1"/>
  <c r="AE14" i="1"/>
  <c r="AM14" i="1" s="1"/>
  <c r="AE15" i="1"/>
  <c r="AM15" i="1" s="1"/>
  <c r="AE16" i="1"/>
  <c r="AM16" i="1" s="1"/>
  <c r="AE17" i="1"/>
  <c r="AM17" i="1" s="1"/>
  <c r="AE18" i="1"/>
  <c r="AM18" i="1" s="1"/>
  <c r="AE19" i="1"/>
  <c r="AM19" i="1" s="1"/>
  <c r="AE20" i="1"/>
  <c r="AM20" i="1" s="1"/>
  <c r="AE21" i="1"/>
  <c r="AM21" i="1" s="1"/>
  <c r="AE22" i="1"/>
  <c r="AM22" i="1" s="1"/>
  <c r="AE23" i="1"/>
  <c r="AM23" i="1" s="1"/>
  <c r="AE24" i="1"/>
  <c r="AM24" i="1" s="1"/>
  <c r="AE25" i="1"/>
  <c r="AM25" i="1" s="1"/>
  <c r="AE26" i="1"/>
  <c r="AM26" i="1" s="1"/>
  <c r="AE27" i="1"/>
  <c r="AM27" i="1" s="1"/>
  <c r="AE28" i="1"/>
  <c r="AM28" i="1" s="1"/>
  <c r="AE29" i="1"/>
  <c r="AM29" i="1" s="1"/>
  <c r="AE30" i="1"/>
  <c r="AM30" i="1" s="1"/>
  <c r="AE31" i="1"/>
  <c r="AM31" i="1" s="1"/>
  <c r="AE32" i="1"/>
  <c r="AM32" i="1" s="1"/>
  <c r="AE33" i="1"/>
  <c r="AM33" i="1" s="1"/>
  <c r="AE34" i="1"/>
  <c r="AM34" i="1" s="1"/>
  <c r="AE35" i="1"/>
  <c r="AM35" i="1" s="1"/>
  <c r="AE36" i="1"/>
  <c r="AM36" i="1" s="1"/>
  <c r="AE37" i="1"/>
  <c r="AM37" i="1" s="1"/>
  <c r="AE38" i="1"/>
  <c r="AM38" i="1" s="1"/>
  <c r="AE39" i="1"/>
  <c r="AE40" i="1"/>
  <c r="AE41" i="1"/>
  <c r="AE4" i="1"/>
  <c r="AM4" i="1" s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L38" i="1" s="1"/>
  <c r="AC39" i="1"/>
  <c r="AC40" i="1"/>
  <c r="AC41" i="1"/>
  <c r="AC4" i="1"/>
  <c r="AQ16" i="1" l="1"/>
  <c r="AO38" i="1"/>
  <c r="AK38" i="1"/>
  <c r="AN38" i="1"/>
  <c r="AL35" i="1"/>
  <c r="AL31" i="1"/>
  <c r="AO37" i="1"/>
  <c r="AK37" i="1"/>
  <c r="AL33" i="1"/>
  <c r="AL37" i="1"/>
  <c r="AN37" i="1"/>
  <c r="AL29" i="1"/>
  <c r="AL27" i="1"/>
  <c r="AL25" i="1"/>
  <c r="AL23" i="1"/>
  <c r="AL21" i="1"/>
  <c r="AL19" i="1"/>
  <c r="AL17" i="1"/>
  <c r="AL15" i="1"/>
  <c r="AL13" i="1"/>
  <c r="AL11" i="1"/>
  <c r="AL9" i="1"/>
  <c r="AL7" i="1"/>
  <c r="AO4" i="1"/>
  <c r="AO36" i="1"/>
  <c r="AO34" i="1"/>
  <c r="AO32" i="1"/>
  <c r="AO30" i="1"/>
  <c r="AO28" i="1"/>
  <c r="AO26" i="1"/>
  <c r="AO24" i="1"/>
  <c r="AO22" i="1"/>
  <c r="AO20" i="1"/>
  <c r="AO18" i="1"/>
  <c r="AO16" i="1"/>
  <c r="AO14" i="1"/>
  <c r="AO12" i="1"/>
  <c r="AO10" i="1"/>
  <c r="AO8" i="1"/>
  <c r="AO6" i="1"/>
  <c r="AQ4" i="1"/>
  <c r="C98" i="9"/>
  <c r="C3" i="5" s="1"/>
  <c r="C100" i="9"/>
  <c r="C5" i="5" s="1"/>
  <c r="AA133" i="9"/>
  <c r="AA38" i="5" s="1"/>
  <c r="Y133" i="9"/>
  <c r="Y38" i="5" s="1"/>
  <c r="W133" i="9"/>
  <c r="W38" i="5" s="1"/>
  <c r="U133" i="9"/>
  <c r="U38" i="5" s="1"/>
  <c r="S133" i="9"/>
  <c r="S38" i="5" s="1"/>
  <c r="Q133" i="9"/>
  <c r="Q38" i="5" s="1"/>
  <c r="O133" i="9"/>
  <c r="O38" i="5" s="1"/>
  <c r="M133" i="9"/>
  <c r="M38" i="5" s="1"/>
  <c r="K133" i="9"/>
  <c r="K38" i="5" s="1"/>
  <c r="I133" i="9"/>
  <c r="I38" i="5" s="1"/>
  <c r="G133" i="9"/>
  <c r="G38" i="5" s="1"/>
  <c r="E133" i="9"/>
  <c r="E38" i="5" s="1"/>
  <c r="AB132" i="9"/>
  <c r="AB37" i="5" s="1"/>
  <c r="Z132" i="9"/>
  <c r="Z37" i="5" s="1"/>
  <c r="X132" i="9"/>
  <c r="X37" i="5" s="1"/>
  <c r="V132" i="9"/>
  <c r="V37" i="5" s="1"/>
  <c r="T132" i="9"/>
  <c r="T37" i="5" s="1"/>
  <c r="R132" i="9"/>
  <c r="R37" i="5" s="1"/>
  <c r="P132" i="9"/>
  <c r="P37" i="5" s="1"/>
  <c r="N132" i="9"/>
  <c r="N37" i="5" s="1"/>
  <c r="L132" i="9"/>
  <c r="L37" i="5" s="1"/>
  <c r="J132" i="9"/>
  <c r="J37" i="5" s="1"/>
  <c r="H132" i="9"/>
  <c r="H37" i="5" s="1"/>
  <c r="F132" i="9"/>
  <c r="F37" i="5" s="1"/>
  <c r="D132" i="9"/>
  <c r="D37" i="5" s="1"/>
  <c r="P130" i="9"/>
  <c r="P35" i="5" s="1"/>
  <c r="N130" i="9"/>
  <c r="N35" i="5" s="1"/>
  <c r="L130" i="9"/>
  <c r="L35" i="5" s="1"/>
  <c r="J130" i="9"/>
  <c r="J35" i="5" s="1"/>
  <c r="H130" i="9"/>
  <c r="H35" i="5" s="1"/>
  <c r="F130" i="9"/>
  <c r="F35" i="5" s="1"/>
  <c r="D130" i="9"/>
  <c r="D35" i="5" s="1"/>
  <c r="O129" i="9"/>
  <c r="O34" i="5" s="1"/>
  <c r="M129" i="9"/>
  <c r="M34" i="5" s="1"/>
  <c r="K129" i="9"/>
  <c r="K34" i="5" s="1"/>
  <c r="I129" i="9"/>
  <c r="I34" i="5" s="1"/>
  <c r="G129" i="9"/>
  <c r="G34" i="5" s="1"/>
  <c r="E129" i="9"/>
  <c r="E34" i="5" s="1"/>
  <c r="K127" i="9"/>
  <c r="K32" i="5" s="1"/>
  <c r="I127" i="9"/>
  <c r="I32" i="5" s="1"/>
  <c r="G127" i="9"/>
  <c r="G32" i="5" s="1"/>
  <c r="E127" i="9"/>
  <c r="E32" i="5" s="1"/>
  <c r="Q125" i="9"/>
  <c r="Q30" i="5" s="1"/>
  <c r="O125" i="9"/>
  <c r="O30" i="5" s="1"/>
  <c r="M125" i="9"/>
  <c r="M30" i="5" s="1"/>
  <c r="K125" i="9"/>
  <c r="K30" i="5" s="1"/>
  <c r="I125" i="9"/>
  <c r="I30" i="5" s="1"/>
  <c r="G125" i="9"/>
  <c r="G30" i="5" s="1"/>
  <c r="E125" i="9"/>
  <c r="E30" i="5" s="1"/>
  <c r="L124" i="9"/>
  <c r="L29" i="5" s="1"/>
  <c r="J124" i="9"/>
  <c r="J29" i="5" s="1"/>
  <c r="H124" i="9"/>
  <c r="H29" i="5" s="1"/>
  <c r="F124" i="9"/>
  <c r="F29" i="5" s="1"/>
  <c r="D124" i="9"/>
  <c r="D29" i="5" s="1"/>
  <c r="N122" i="9"/>
  <c r="N27" i="5" s="1"/>
  <c r="L122" i="9"/>
  <c r="L27" i="5" s="1"/>
  <c r="J122" i="9"/>
  <c r="J27" i="5" s="1"/>
  <c r="H122" i="9"/>
  <c r="H27" i="5" s="1"/>
  <c r="F122" i="9"/>
  <c r="F27" i="5" s="1"/>
  <c r="D122" i="9"/>
  <c r="D27" i="5" s="1"/>
  <c r="J120" i="9"/>
  <c r="J25" i="5" s="1"/>
  <c r="H120" i="9"/>
  <c r="H25" i="5" s="1"/>
  <c r="F120" i="9"/>
  <c r="F25" i="5" s="1"/>
  <c r="D120" i="9"/>
  <c r="D25" i="5" s="1"/>
  <c r="G115" i="9"/>
  <c r="G20" i="5" s="1"/>
  <c r="E115" i="9"/>
  <c r="E20" i="5" s="1"/>
  <c r="K111" i="9"/>
  <c r="K16" i="5" s="1"/>
  <c r="I111" i="9"/>
  <c r="I16" i="5" s="1"/>
  <c r="G111" i="9"/>
  <c r="G16" i="5" s="1"/>
  <c r="E111" i="9"/>
  <c r="E16" i="5" s="1"/>
  <c r="C12" i="5"/>
  <c r="C103" i="9"/>
  <c r="C8" i="5" s="1"/>
  <c r="P128" i="9"/>
  <c r="P33" i="5" s="1"/>
  <c r="N128" i="9"/>
  <c r="N33" i="5" s="1"/>
  <c r="L128" i="9"/>
  <c r="L33" i="5" s="1"/>
  <c r="J128" i="9"/>
  <c r="J33" i="5" s="1"/>
  <c r="H128" i="9"/>
  <c r="H33" i="5" s="1"/>
  <c r="F128" i="9"/>
  <c r="F33" i="5" s="1"/>
  <c r="D128" i="9"/>
  <c r="D33" i="5" s="1"/>
  <c r="J126" i="9"/>
  <c r="J31" i="5" s="1"/>
  <c r="H126" i="9"/>
  <c r="H31" i="5" s="1"/>
  <c r="F126" i="9"/>
  <c r="F31" i="5" s="1"/>
  <c r="D126" i="9"/>
  <c r="D31" i="5" s="1"/>
  <c r="K123" i="9"/>
  <c r="K28" i="5" s="1"/>
  <c r="I123" i="9"/>
  <c r="I28" i="5" s="1"/>
  <c r="G123" i="9"/>
  <c r="G28" i="5" s="1"/>
  <c r="E123" i="9"/>
  <c r="E28" i="5" s="1"/>
  <c r="K121" i="9"/>
  <c r="K26" i="5" s="1"/>
  <c r="I121" i="9"/>
  <c r="I26" i="5" s="1"/>
  <c r="G121" i="9"/>
  <c r="G26" i="5" s="1"/>
  <c r="E121" i="9"/>
  <c r="E26" i="5" s="1"/>
  <c r="N116" i="9"/>
  <c r="N21" i="5" s="1"/>
  <c r="L116" i="9"/>
  <c r="L21" i="5" s="1"/>
  <c r="J116" i="9"/>
  <c r="J21" i="5" s="1"/>
  <c r="H116" i="9"/>
  <c r="H21" i="5" s="1"/>
  <c r="F116" i="9"/>
  <c r="F21" i="5" s="1"/>
  <c r="D116" i="9"/>
  <c r="D21" i="5" s="1"/>
  <c r="F114" i="9"/>
  <c r="F19" i="5" s="1"/>
  <c r="D114" i="9"/>
  <c r="D19" i="5" s="1"/>
  <c r="E113" i="9"/>
  <c r="E18" i="5" s="1"/>
  <c r="F112" i="9"/>
  <c r="F17" i="5" s="1"/>
  <c r="D112" i="9"/>
  <c r="D17" i="5" s="1"/>
  <c r="AN35" i="1"/>
  <c r="AN33" i="1"/>
  <c r="AN31" i="1"/>
  <c r="AN29" i="1"/>
  <c r="AN27" i="1"/>
  <c r="AN25" i="1"/>
  <c r="AN23" i="1"/>
  <c r="AK4" i="1"/>
  <c r="AK36" i="1"/>
  <c r="AK34" i="1"/>
  <c r="AK32" i="1"/>
  <c r="AK30" i="1"/>
  <c r="AK28" i="1"/>
  <c r="AK26" i="1"/>
  <c r="AK24" i="1"/>
  <c r="AK22" i="1"/>
  <c r="AK20" i="1"/>
  <c r="AK18" i="1"/>
  <c r="AK16" i="1"/>
  <c r="AK14" i="1"/>
  <c r="AK12" i="1"/>
  <c r="AK10" i="1"/>
  <c r="AK8" i="1"/>
  <c r="AK6" i="1"/>
  <c r="AN21" i="1"/>
  <c r="AN19" i="1"/>
  <c r="AN17" i="1"/>
  <c r="AN15" i="1"/>
  <c r="AN13" i="1"/>
  <c r="AN11" i="1"/>
  <c r="AN9" i="1"/>
  <c r="AN7" i="1"/>
  <c r="AP4" i="1"/>
  <c r="AK35" i="1"/>
  <c r="AK33" i="1"/>
  <c r="AK31" i="1"/>
  <c r="AK29" i="1"/>
  <c r="AK27" i="1"/>
  <c r="AK25" i="1"/>
  <c r="AK23" i="1"/>
  <c r="AK21" i="1"/>
  <c r="AK19" i="1"/>
  <c r="AK17" i="1"/>
  <c r="AK15" i="1"/>
  <c r="AK13" i="1"/>
  <c r="AK11" i="1"/>
  <c r="AK9" i="1"/>
  <c r="AK7" i="1"/>
  <c r="AL4" i="1"/>
  <c r="AL36" i="1"/>
  <c r="AL34" i="1"/>
  <c r="AL32" i="1"/>
  <c r="AL30" i="1"/>
  <c r="AL28" i="1"/>
  <c r="AL26" i="1"/>
  <c r="AL24" i="1"/>
  <c r="AL22" i="1"/>
  <c r="AL20" i="1"/>
  <c r="AL18" i="1"/>
  <c r="AL16" i="1"/>
  <c r="AL14" i="1"/>
  <c r="AL12" i="1"/>
  <c r="AL10" i="1"/>
  <c r="AL8" i="1"/>
  <c r="AL6" i="1"/>
  <c r="AN4" i="1"/>
  <c r="AN36" i="1"/>
  <c r="AN34" i="1"/>
  <c r="AN32" i="1"/>
  <c r="AN30" i="1"/>
  <c r="AN28" i="1"/>
  <c r="AN26" i="1"/>
  <c r="AN24" i="1"/>
  <c r="AN22" i="1"/>
  <c r="AN20" i="1"/>
  <c r="AN18" i="1"/>
  <c r="AN16" i="1"/>
  <c r="AN14" i="1"/>
  <c r="AN12" i="1"/>
  <c r="AN10" i="1"/>
  <c r="AN8" i="1"/>
  <c r="AN6" i="1"/>
  <c r="AO35" i="1"/>
  <c r="AO33" i="1"/>
  <c r="AO31" i="1"/>
  <c r="AO29" i="1"/>
  <c r="AO27" i="1"/>
  <c r="AO25" i="1"/>
  <c r="AO23" i="1"/>
  <c r="AO21" i="1"/>
  <c r="AO19" i="1"/>
  <c r="AO17" i="1"/>
  <c r="AO15" i="1"/>
  <c r="AO13" i="1"/>
  <c r="AO11" i="1"/>
  <c r="AO9" i="1"/>
  <c r="AO7" i="1"/>
  <c r="AQ37" i="1"/>
  <c r="AQ38" i="1"/>
  <c r="AQ39" i="1"/>
  <c r="AQ40" i="1"/>
  <c r="AQ41" i="1"/>
  <c r="AP37" i="1"/>
  <c r="AP38" i="1"/>
  <c r="AP39" i="1"/>
  <c r="AR39" i="1" s="1"/>
  <c r="AP40" i="1"/>
  <c r="AR40" i="1" s="1"/>
  <c r="AP41" i="1"/>
  <c r="AR41" i="1" s="1"/>
  <c r="AP6" i="1"/>
  <c r="AQ7" i="1"/>
  <c r="AP8" i="1"/>
  <c r="AQ9" i="1"/>
  <c r="AP10" i="1"/>
  <c r="AQ11" i="1"/>
  <c r="AP12" i="1"/>
  <c r="AQ13" i="1"/>
  <c r="AP14" i="1"/>
  <c r="AQ15" i="1"/>
  <c r="AP16" i="1"/>
  <c r="AQ17" i="1"/>
  <c r="AP18" i="1"/>
  <c r="AQ19" i="1"/>
  <c r="AP20" i="1"/>
  <c r="AQ21" i="1"/>
  <c r="AP22" i="1"/>
  <c r="AQ23" i="1"/>
  <c r="AP24" i="1"/>
  <c r="AQ25" i="1"/>
  <c r="AP26" i="1"/>
  <c r="AQ27" i="1"/>
  <c r="AP28" i="1"/>
  <c r="AQ29" i="1"/>
  <c r="AP30" i="1"/>
  <c r="AQ31" i="1"/>
  <c r="AP32" i="1"/>
  <c r="AQ33" i="1"/>
  <c r="AP34" i="1"/>
  <c r="AQ35" i="1"/>
  <c r="AP36" i="1"/>
  <c r="O54" i="1"/>
  <c r="N54" i="1"/>
  <c r="E38" i="1"/>
  <c r="E39" i="1"/>
  <c r="E40" i="1"/>
  <c r="E41" i="1"/>
  <c r="H3" i="4"/>
  <c r="F40" i="1" l="1"/>
  <c r="G40" i="1" s="1"/>
  <c r="H40" i="1"/>
  <c r="F41" i="1"/>
  <c r="H41" i="1"/>
  <c r="F39" i="1"/>
  <c r="G39" i="1" s="1"/>
  <c r="H39" i="1"/>
  <c r="AR12" i="1"/>
  <c r="H12" i="1" s="1"/>
  <c r="AR8" i="1"/>
  <c r="H8" i="1" s="1"/>
  <c r="AR16" i="1"/>
  <c r="H16" i="1" s="1"/>
  <c r="AR10" i="1"/>
  <c r="H10" i="1" s="1"/>
  <c r="AR14" i="1"/>
  <c r="H14" i="1" s="1"/>
  <c r="AR18" i="1"/>
  <c r="H18" i="1" s="1"/>
  <c r="AR4" i="1"/>
  <c r="H4" i="1" s="1"/>
  <c r="D2" i="16" s="1"/>
  <c r="AR6" i="1"/>
  <c r="H6" i="1" s="1"/>
  <c r="G41" i="1"/>
  <c r="AR38" i="1"/>
  <c r="AR37" i="1"/>
  <c r="AR32" i="1"/>
  <c r="H32" i="1" s="1"/>
  <c r="AR28" i="1"/>
  <c r="H28" i="1" s="1"/>
  <c r="AR24" i="1"/>
  <c r="H24" i="1" s="1"/>
  <c r="AR20" i="1"/>
  <c r="H20" i="1" s="1"/>
  <c r="AR34" i="1"/>
  <c r="H34" i="1" s="1"/>
  <c r="AR30" i="1"/>
  <c r="H30" i="1" s="1"/>
  <c r="AR26" i="1"/>
  <c r="H26" i="1" s="1"/>
  <c r="AR22" i="1"/>
  <c r="H22" i="1" s="1"/>
  <c r="AR36" i="1"/>
  <c r="H36" i="1" s="1"/>
  <c r="AP35" i="1"/>
  <c r="AR35" i="1" s="1"/>
  <c r="AP33" i="1"/>
  <c r="AR33" i="1" s="1"/>
  <c r="H33" i="1" s="1"/>
  <c r="AP31" i="1"/>
  <c r="AR31" i="1" s="1"/>
  <c r="H31" i="1" s="1"/>
  <c r="AP29" i="1"/>
  <c r="AR29" i="1" s="1"/>
  <c r="H29" i="1" s="1"/>
  <c r="AP27" i="1"/>
  <c r="AR27" i="1" s="1"/>
  <c r="H27" i="1" s="1"/>
  <c r="AP25" i="1"/>
  <c r="AR25" i="1" s="1"/>
  <c r="H25" i="1" s="1"/>
  <c r="AP23" i="1"/>
  <c r="AR23" i="1" s="1"/>
  <c r="H23" i="1" s="1"/>
  <c r="AP21" i="1"/>
  <c r="AP19" i="1"/>
  <c r="AR19" i="1" s="1"/>
  <c r="H19" i="1" s="1"/>
  <c r="AP17" i="1"/>
  <c r="AR17" i="1" s="1"/>
  <c r="H17" i="1" s="1"/>
  <c r="AP15" i="1"/>
  <c r="AR15" i="1" s="1"/>
  <c r="H15" i="1" s="1"/>
  <c r="AP13" i="1"/>
  <c r="AR13" i="1" s="1"/>
  <c r="H13" i="1" s="1"/>
  <c r="AP11" i="1"/>
  <c r="AR11" i="1" s="1"/>
  <c r="H11" i="1" s="1"/>
  <c r="AP9" i="1"/>
  <c r="AP7" i="1"/>
  <c r="AR7" i="1" s="1"/>
  <c r="H7" i="1" s="1"/>
  <c r="AQ36" i="1"/>
  <c r="AQ34" i="1"/>
  <c r="AQ32" i="1"/>
  <c r="AQ30" i="1"/>
  <c r="AQ28" i="1"/>
  <c r="AQ26" i="1"/>
  <c r="AQ24" i="1"/>
  <c r="AQ22" i="1"/>
  <c r="AQ20" i="1"/>
  <c r="AQ18" i="1"/>
  <c r="AQ14" i="1"/>
  <c r="AQ12" i="1"/>
  <c r="AQ10" i="1"/>
  <c r="AQ8" i="1"/>
  <c r="AQ6" i="1"/>
  <c r="F17" i="1" l="1"/>
  <c r="D10" i="16"/>
  <c r="F25" i="1"/>
  <c r="E10" i="16" s="1"/>
  <c r="D13" i="16"/>
  <c r="F29" i="1"/>
  <c r="E13" i="16" s="1"/>
  <c r="D14" i="16"/>
  <c r="F33" i="1"/>
  <c r="E14" i="16" s="1"/>
  <c r="F36" i="1"/>
  <c r="D11" i="16"/>
  <c r="D12" i="16"/>
  <c r="F26" i="1"/>
  <c r="F34" i="1"/>
  <c r="F24" i="1"/>
  <c r="F32" i="1"/>
  <c r="F6" i="1"/>
  <c r="F18" i="1"/>
  <c r="D6" i="16"/>
  <c r="D5" i="16"/>
  <c r="F10" i="1"/>
  <c r="F8" i="1"/>
  <c r="D7" i="16"/>
  <c r="F13" i="1"/>
  <c r="E7" i="16" s="1"/>
  <c r="F11" i="1"/>
  <c r="D8" i="16"/>
  <c r="F15" i="1"/>
  <c r="E8" i="16" s="1"/>
  <c r="D9" i="16"/>
  <c r="F19" i="1"/>
  <c r="E9" i="16" s="1"/>
  <c r="F23" i="1"/>
  <c r="F27" i="1"/>
  <c r="F31" i="1"/>
  <c r="F22" i="1"/>
  <c r="F30" i="1"/>
  <c r="F20" i="1"/>
  <c r="F28" i="1"/>
  <c r="F14" i="1"/>
  <c r="F16" i="1"/>
  <c r="F12" i="1"/>
  <c r="D4" i="16"/>
  <c r="F7" i="1"/>
  <c r="E4" i="16" s="1"/>
  <c r="D3" i="16"/>
  <c r="F4" i="1"/>
  <c r="H38" i="1"/>
  <c r="G38" i="1" s="1"/>
  <c r="BG35" i="1"/>
  <c r="Q128" i="9" s="1"/>
  <c r="Q33" i="5" s="1"/>
  <c r="H35" i="1"/>
  <c r="BK37" i="1"/>
  <c r="U130" i="9" s="1"/>
  <c r="U35" i="5" s="1"/>
  <c r="H37" i="1"/>
  <c r="AU17" i="1"/>
  <c r="AW17" i="1"/>
  <c r="AY17" i="1"/>
  <c r="I110" i="9" s="1"/>
  <c r="I15" i="5" s="1"/>
  <c r="AS17" i="1"/>
  <c r="AT17" i="1"/>
  <c r="AV17" i="1"/>
  <c r="AX17" i="1"/>
  <c r="H110" i="9" s="1"/>
  <c r="H15" i="5" s="1"/>
  <c r="AZ17" i="1"/>
  <c r="J110" i="9" s="1"/>
  <c r="J15" i="5" s="1"/>
  <c r="BD9" i="1"/>
  <c r="N102" i="9" s="1"/>
  <c r="N7" i="5" s="1"/>
  <c r="AR9" i="1"/>
  <c r="BD13" i="1"/>
  <c r="BF13" i="1"/>
  <c r="BC13" i="1"/>
  <c r="BE13" i="1"/>
  <c r="AU25" i="1"/>
  <c r="AW25" i="1"/>
  <c r="AY25" i="1"/>
  <c r="BA25" i="1"/>
  <c r="BC25" i="1"/>
  <c r="AT25" i="1"/>
  <c r="AV25" i="1"/>
  <c r="AX25" i="1"/>
  <c r="AZ25" i="1"/>
  <c r="BB25" i="1"/>
  <c r="BD25" i="1"/>
  <c r="AS25" i="1"/>
  <c r="BF29" i="1"/>
  <c r="BE29" i="1"/>
  <c r="BG29" i="1"/>
  <c r="BC33" i="1"/>
  <c r="BE33" i="1"/>
  <c r="BG33" i="1"/>
  <c r="BI33" i="1"/>
  <c r="BK33" i="1"/>
  <c r="BB33" i="1"/>
  <c r="BD33" i="1"/>
  <c r="BF33" i="1"/>
  <c r="BH33" i="1"/>
  <c r="BJ33" i="1"/>
  <c r="BE10" i="1"/>
  <c r="BC10" i="1"/>
  <c r="BB16" i="1"/>
  <c r="BA16" i="1"/>
  <c r="BC16" i="1"/>
  <c r="BD7" i="1"/>
  <c r="BC7" i="1"/>
  <c r="BE7" i="1"/>
  <c r="BB11" i="1"/>
  <c r="BA11" i="1"/>
  <c r="AW19" i="1"/>
  <c r="AY19" i="1"/>
  <c r="BA19" i="1"/>
  <c r="BC19" i="1"/>
  <c r="BE19" i="1"/>
  <c r="BG19" i="1"/>
  <c r="BI19" i="1"/>
  <c r="S112" i="9" s="1"/>
  <c r="S17" i="5" s="1"/>
  <c r="AX19" i="1"/>
  <c r="AZ19" i="1"/>
  <c r="BB19" i="1"/>
  <c r="BD19" i="1"/>
  <c r="BF19" i="1"/>
  <c r="BH19" i="1"/>
  <c r="BJ19" i="1"/>
  <c r="T112" i="9" s="1"/>
  <c r="T17" i="5" s="1"/>
  <c r="BE23" i="1"/>
  <c r="BG23" i="1"/>
  <c r="BF23" i="1"/>
  <c r="BH23" i="1"/>
  <c r="BB27" i="1"/>
  <c r="BD27" i="1"/>
  <c r="BF27" i="1"/>
  <c r="BC27" i="1"/>
  <c r="BE27" i="1"/>
  <c r="BG27" i="1"/>
  <c r="Q120" i="9" s="1"/>
  <c r="Q25" i="5" s="1"/>
  <c r="AY14" i="1"/>
  <c r="BA14" i="1"/>
  <c r="AX14" i="1"/>
  <c r="AZ14" i="1"/>
  <c r="BB14" i="1"/>
  <c r="BO38" i="1"/>
  <c r="Y131" i="9" s="1"/>
  <c r="Y36" i="5" s="1"/>
  <c r="BR38" i="1"/>
  <c r="AB131" i="9" s="1"/>
  <c r="AB36" i="5" s="1"/>
  <c r="BN38" i="1"/>
  <c r="X131" i="9" s="1"/>
  <c r="X36" i="5" s="1"/>
  <c r="BQ38" i="1"/>
  <c r="AA131" i="9" s="1"/>
  <c r="AA36" i="5" s="1"/>
  <c r="BM38" i="1"/>
  <c r="W131" i="9" s="1"/>
  <c r="W36" i="5" s="1"/>
  <c r="BP38" i="1"/>
  <c r="Z131" i="9" s="1"/>
  <c r="Z36" i="5" s="1"/>
  <c r="BF9" i="1"/>
  <c r="P102" i="9" s="1"/>
  <c r="P7" i="5" s="1"/>
  <c r="BG9" i="1"/>
  <c r="Q102" i="9" s="1"/>
  <c r="Q7" i="5" s="1"/>
  <c r="BE9" i="1"/>
  <c r="O102" i="9" s="1"/>
  <c r="O7" i="5" s="1"/>
  <c r="BN37" i="1"/>
  <c r="BI37" i="1"/>
  <c r="S130" i="9" s="1"/>
  <c r="S35" i="5" s="1"/>
  <c r="BQ37" i="1"/>
  <c r="BL37" i="1"/>
  <c r="V130" i="9" s="1"/>
  <c r="V35" i="5" s="1"/>
  <c r="BO37" i="1"/>
  <c r="BG37" i="1"/>
  <c r="Q130" i="9" s="1"/>
  <c r="Q35" i="5" s="1"/>
  <c r="BR37" i="1"/>
  <c r="BJ37" i="1"/>
  <c r="T130" i="9" s="1"/>
  <c r="T35" i="5" s="1"/>
  <c r="BM37" i="1"/>
  <c r="W130" i="9" s="1"/>
  <c r="W35" i="5" s="1"/>
  <c r="BP37" i="1"/>
  <c r="BH37" i="1"/>
  <c r="R130" i="9" s="1"/>
  <c r="R35" i="5" s="1"/>
  <c r="BD10" i="1"/>
  <c r="BF7" i="1"/>
  <c r="BG7" i="1"/>
  <c r="AR21" i="1"/>
  <c r="H21" i="1" s="1"/>
  <c r="BH7" i="1"/>
  <c r="Q175" i="10" s="1"/>
  <c r="BJ7" i="1"/>
  <c r="T100" i="9" s="1"/>
  <c r="T5" i="5" s="1"/>
  <c r="BL7" i="1"/>
  <c r="BN7" i="1"/>
  <c r="X100" i="9" s="1"/>
  <c r="X5" i="5" s="1"/>
  <c r="BP7" i="1"/>
  <c r="BR7" i="1"/>
  <c r="AB100" i="9" s="1"/>
  <c r="AB5" i="5" s="1"/>
  <c r="BI7" i="1"/>
  <c r="S100" i="9" s="1"/>
  <c r="S5" i="5" s="1"/>
  <c r="BK7" i="1"/>
  <c r="U100" i="9" s="1"/>
  <c r="U5" i="5" s="1"/>
  <c r="BM7" i="1"/>
  <c r="W100" i="9" s="1"/>
  <c r="W5" i="5" s="1"/>
  <c r="BO7" i="1"/>
  <c r="Y100" i="9" s="1"/>
  <c r="Y5" i="5" s="1"/>
  <c r="BQ7" i="1"/>
  <c r="AA100" i="9" s="1"/>
  <c r="AA5" i="5" s="1"/>
  <c r="BD11" i="1"/>
  <c r="BF11" i="1"/>
  <c r="BH11" i="1"/>
  <c r="BJ11" i="1"/>
  <c r="BL11" i="1"/>
  <c r="V104" i="9" s="1"/>
  <c r="BN11" i="1"/>
  <c r="X104" i="9" s="1"/>
  <c r="BP11" i="1"/>
  <c r="Z104" i="9" s="1"/>
  <c r="BR11" i="1"/>
  <c r="AB104" i="9" s="1"/>
  <c r="BC11" i="1"/>
  <c r="BE11" i="1"/>
  <c r="BG11" i="1"/>
  <c r="BI11" i="1"/>
  <c r="BK11" i="1"/>
  <c r="U104" i="9" s="1"/>
  <c r="BM11" i="1"/>
  <c r="W104" i="9" s="1"/>
  <c r="BO11" i="1"/>
  <c r="Y104" i="9" s="1"/>
  <c r="BQ11" i="1"/>
  <c r="AA104" i="9" s="1"/>
  <c r="AX15" i="1"/>
  <c r="H108" i="9" s="1"/>
  <c r="H13" i="5" s="1"/>
  <c r="AZ15" i="1"/>
  <c r="J108" i="9" s="1"/>
  <c r="J13" i="5" s="1"/>
  <c r="BB15" i="1"/>
  <c r="L108" i="9" s="1"/>
  <c r="L13" i="5" s="1"/>
  <c r="BD15" i="1"/>
  <c r="BF15" i="1"/>
  <c r="BH15" i="1"/>
  <c r="BJ15" i="1"/>
  <c r="BL15" i="1"/>
  <c r="BN15" i="1"/>
  <c r="X108" i="9" s="1"/>
  <c r="X13" i="5" s="1"/>
  <c r="BP15" i="1"/>
  <c r="Z108" i="9" s="1"/>
  <c r="Z13" i="5" s="1"/>
  <c r="BR15" i="1"/>
  <c r="AB108" i="9" s="1"/>
  <c r="AB13" i="5" s="1"/>
  <c r="AY15" i="1"/>
  <c r="I108" i="9" s="1"/>
  <c r="I13" i="5" s="1"/>
  <c r="BA15" i="1"/>
  <c r="K108" i="9" s="1"/>
  <c r="K13" i="5" s="1"/>
  <c r="BC15" i="1"/>
  <c r="M108" i="9" s="1"/>
  <c r="M13" i="5" s="1"/>
  <c r="BE15" i="1"/>
  <c r="BG15" i="1"/>
  <c r="BI15" i="1"/>
  <c r="BK15" i="1"/>
  <c r="BM15" i="1"/>
  <c r="W108" i="9" s="1"/>
  <c r="W13" i="5" s="1"/>
  <c r="BO15" i="1"/>
  <c r="Y108" i="9" s="1"/>
  <c r="Y13" i="5" s="1"/>
  <c r="BQ15" i="1"/>
  <c r="AA108" i="9" s="1"/>
  <c r="AA13" i="5" s="1"/>
  <c r="BK19" i="1"/>
  <c r="U112" i="9" s="1"/>
  <c r="U17" i="5" s="1"/>
  <c r="BM19" i="1"/>
  <c r="W112" i="9" s="1"/>
  <c r="W17" i="5" s="1"/>
  <c r="BO19" i="1"/>
  <c r="Y112" i="9" s="1"/>
  <c r="Y17" i="5" s="1"/>
  <c r="BQ19" i="1"/>
  <c r="AA112" i="9" s="1"/>
  <c r="AA17" i="5" s="1"/>
  <c r="BL19" i="1"/>
  <c r="V112" i="9" s="1"/>
  <c r="V17" i="5" s="1"/>
  <c r="BN19" i="1"/>
  <c r="X112" i="9" s="1"/>
  <c r="X17" i="5" s="1"/>
  <c r="BP19" i="1"/>
  <c r="Z112" i="9" s="1"/>
  <c r="Z17" i="5" s="1"/>
  <c r="BR19" i="1"/>
  <c r="AB112" i="9" s="1"/>
  <c r="AB17" i="5" s="1"/>
  <c r="BI23" i="1"/>
  <c r="BK23" i="1"/>
  <c r="U116" i="9" s="1"/>
  <c r="U21" i="5" s="1"/>
  <c r="BM23" i="1"/>
  <c r="W116" i="9" s="1"/>
  <c r="W21" i="5" s="1"/>
  <c r="BO23" i="1"/>
  <c r="Y116" i="9" s="1"/>
  <c r="Y21" i="5" s="1"/>
  <c r="BQ23" i="1"/>
  <c r="AA116" i="9" s="1"/>
  <c r="AA21" i="5" s="1"/>
  <c r="BJ23" i="1"/>
  <c r="BL23" i="1"/>
  <c r="V116" i="9" s="1"/>
  <c r="V21" i="5" s="1"/>
  <c r="BN23" i="1"/>
  <c r="X116" i="9" s="1"/>
  <c r="X21" i="5" s="1"/>
  <c r="BP23" i="1"/>
  <c r="Z116" i="9" s="1"/>
  <c r="Z21" i="5" s="1"/>
  <c r="BR23" i="1"/>
  <c r="AB116" i="9" s="1"/>
  <c r="AB21" i="5" s="1"/>
  <c r="BI27" i="1"/>
  <c r="S120" i="9" s="1"/>
  <c r="S25" i="5" s="1"/>
  <c r="BK27" i="1"/>
  <c r="U120" i="9" s="1"/>
  <c r="U25" i="5" s="1"/>
  <c r="BM27" i="1"/>
  <c r="W120" i="9" s="1"/>
  <c r="W25" i="5" s="1"/>
  <c r="BH27" i="1"/>
  <c r="R120" i="9" s="1"/>
  <c r="R25" i="5" s="1"/>
  <c r="BL27" i="1"/>
  <c r="V120" i="9" s="1"/>
  <c r="V25" i="5" s="1"/>
  <c r="BO27" i="1"/>
  <c r="Y120" i="9" s="1"/>
  <c r="Y25" i="5" s="1"/>
  <c r="BQ27" i="1"/>
  <c r="AA120" i="9" s="1"/>
  <c r="AA25" i="5" s="1"/>
  <c r="BJ27" i="1"/>
  <c r="T120" i="9" s="1"/>
  <c r="T25" i="5" s="1"/>
  <c r="BN27" i="1"/>
  <c r="X120" i="9" s="1"/>
  <c r="X25" i="5" s="1"/>
  <c r="BP27" i="1"/>
  <c r="Z120" i="9" s="1"/>
  <c r="Z25" i="5" s="1"/>
  <c r="BR27" i="1"/>
  <c r="AB120" i="9" s="1"/>
  <c r="AB25" i="5" s="1"/>
  <c r="BC31" i="1"/>
  <c r="M124" i="9" s="1"/>
  <c r="M29" i="5" s="1"/>
  <c r="BE31" i="1"/>
  <c r="O124" i="9" s="1"/>
  <c r="O29" i="5" s="1"/>
  <c r="BG31" i="1"/>
  <c r="Q124" i="9" s="1"/>
  <c r="Q29" i="5" s="1"/>
  <c r="BI31" i="1"/>
  <c r="S124" i="9" s="1"/>
  <c r="S29" i="5" s="1"/>
  <c r="BK31" i="1"/>
  <c r="U124" i="9" s="1"/>
  <c r="U29" i="5" s="1"/>
  <c r="BM31" i="1"/>
  <c r="BO31" i="1"/>
  <c r="BQ31" i="1"/>
  <c r="BD31" i="1"/>
  <c r="N124" i="9" s="1"/>
  <c r="N29" i="5" s="1"/>
  <c r="BF31" i="1"/>
  <c r="P124" i="9" s="1"/>
  <c r="P29" i="5" s="1"/>
  <c r="BH31" i="1"/>
  <c r="R124" i="9" s="1"/>
  <c r="R29" i="5" s="1"/>
  <c r="BJ31" i="1"/>
  <c r="T124" i="9" s="1"/>
  <c r="T29" i="5" s="1"/>
  <c r="BL31" i="1"/>
  <c r="BN31" i="1"/>
  <c r="BP31" i="1"/>
  <c r="BR31" i="1"/>
  <c r="AB124" i="9" s="1"/>
  <c r="AB29" i="5" s="1"/>
  <c r="BI35" i="1"/>
  <c r="S128" i="9" s="1"/>
  <c r="S33" i="5" s="1"/>
  <c r="BK35" i="1"/>
  <c r="U128" i="9" s="1"/>
  <c r="U33" i="5" s="1"/>
  <c r="BM35" i="1"/>
  <c r="W128" i="9" s="1"/>
  <c r="W33" i="5" s="1"/>
  <c r="BO35" i="1"/>
  <c r="Y128" i="9" s="1"/>
  <c r="Y33" i="5" s="1"/>
  <c r="BQ35" i="1"/>
  <c r="AA128" i="9" s="1"/>
  <c r="AA33" i="5" s="1"/>
  <c r="BH35" i="1"/>
  <c r="R128" i="9" s="1"/>
  <c r="R33" i="5" s="1"/>
  <c r="BJ35" i="1"/>
  <c r="T128" i="9" s="1"/>
  <c r="T33" i="5" s="1"/>
  <c r="BL35" i="1"/>
  <c r="V128" i="9" s="1"/>
  <c r="V33" i="5" s="1"/>
  <c r="BN35" i="1"/>
  <c r="X128" i="9" s="1"/>
  <c r="X33" i="5" s="1"/>
  <c r="BP35" i="1"/>
  <c r="Z128" i="9" s="1"/>
  <c r="Z33" i="5" s="1"/>
  <c r="BR35" i="1"/>
  <c r="AB128" i="9" s="1"/>
  <c r="AB33" i="5" s="1"/>
  <c r="BH32" i="1"/>
  <c r="R125" i="9" s="1"/>
  <c r="R30" i="5" s="1"/>
  <c r="BJ32" i="1"/>
  <c r="T125" i="9" s="1"/>
  <c r="T30" i="5" s="1"/>
  <c r="BL32" i="1"/>
  <c r="V125" i="9" s="1"/>
  <c r="V30" i="5" s="1"/>
  <c r="BN32" i="1"/>
  <c r="X125" i="9" s="1"/>
  <c r="X30" i="5" s="1"/>
  <c r="BP32" i="1"/>
  <c r="Z125" i="9" s="1"/>
  <c r="Z30" i="5" s="1"/>
  <c r="BR32" i="1"/>
  <c r="AB125" i="9" s="1"/>
  <c r="AB30" i="5" s="1"/>
  <c r="BI32" i="1"/>
  <c r="S125" i="9" s="1"/>
  <c r="S30" i="5" s="1"/>
  <c r="BK32" i="1"/>
  <c r="U125" i="9" s="1"/>
  <c r="U30" i="5" s="1"/>
  <c r="BM32" i="1"/>
  <c r="W125" i="9" s="1"/>
  <c r="W30" i="5" s="1"/>
  <c r="BO32" i="1"/>
  <c r="Y125" i="9" s="1"/>
  <c r="Y30" i="5" s="1"/>
  <c r="BQ32" i="1"/>
  <c r="AA125" i="9" s="1"/>
  <c r="AA30" i="5" s="1"/>
  <c r="BF24" i="1"/>
  <c r="P117" i="9" s="1"/>
  <c r="P22" i="5" s="1"/>
  <c r="BH24" i="1"/>
  <c r="R117" i="9" s="1"/>
  <c r="R22" i="5" s="1"/>
  <c r="BJ24" i="1"/>
  <c r="BL24" i="1"/>
  <c r="BN24" i="1"/>
  <c r="BP24" i="1"/>
  <c r="BR24" i="1"/>
  <c r="AB117" i="9" s="1"/>
  <c r="AB22" i="5" s="1"/>
  <c r="BE24" i="1"/>
  <c r="O117" i="9" s="1"/>
  <c r="O22" i="5" s="1"/>
  <c r="BG24" i="1"/>
  <c r="Q117" i="9" s="1"/>
  <c r="Q22" i="5" s="1"/>
  <c r="BI24" i="1"/>
  <c r="S117" i="9" s="1"/>
  <c r="S22" i="5" s="1"/>
  <c r="BK24" i="1"/>
  <c r="BM24" i="1"/>
  <c r="BO24" i="1"/>
  <c r="BQ24" i="1"/>
  <c r="BE16" i="1"/>
  <c r="BF16" i="1"/>
  <c r="P109" i="9" s="1"/>
  <c r="P14" i="5" s="1"/>
  <c r="BH16" i="1"/>
  <c r="R109" i="9" s="1"/>
  <c r="R14" i="5" s="1"/>
  <c r="BJ16" i="1"/>
  <c r="T109" i="9" s="1"/>
  <c r="T14" i="5" s="1"/>
  <c r="BL16" i="1"/>
  <c r="V109" i="9" s="1"/>
  <c r="V14" i="5" s="1"/>
  <c r="BN16" i="1"/>
  <c r="X109" i="9" s="1"/>
  <c r="X14" i="5" s="1"/>
  <c r="BP16" i="1"/>
  <c r="Z109" i="9" s="1"/>
  <c r="Z14" i="5" s="1"/>
  <c r="BR16" i="1"/>
  <c r="AB109" i="9" s="1"/>
  <c r="AB14" i="5" s="1"/>
  <c r="BD16" i="1"/>
  <c r="BG16" i="1"/>
  <c r="Q109" i="9" s="1"/>
  <c r="Q14" i="5" s="1"/>
  <c r="BI16" i="1"/>
  <c r="S109" i="9" s="1"/>
  <c r="S14" i="5" s="1"/>
  <c r="BK16" i="1"/>
  <c r="U109" i="9" s="1"/>
  <c r="U14" i="5" s="1"/>
  <c r="BM16" i="1"/>
  <c r="W109" i="9" s="1"/>
  <c r="W14" i="5" s="1"/>
  <c r="BO16" i="1"/>
  <c r="Y109" i="9" s="1"/>
  <c r="Y14" i="5" s="1"/>
  <c r="BQ16" i="1"/>
  <c r="AA109" i="9" s="1"/>
  <c r="AA14" i="5" s="1"/>
  <c r="BC8" i="1"/>
  <c r="M101" i="9" s="1"/>
  <c r="BE8" i="1"/>
  <c r="O101" i="9" s="1"/>
  <c r="BG8" i="1"/>
  <c r="Q101" i="9" s="1"/>
  <c r="BI8" i="1"/>
  <c r="S101" i="9" s="1"/>
  <c r="BK8" i="1"/>
  <c r="BM8" i="1"/>
  <c r="BO8" i="1"/>
  <c r="BQ8" i="1"/>
  <c r="BD8" i="1"/>
  <c r="N101" i="9" s="1"/>
  <c r="BF8" i="1"/>
  <c r="P101" i="9" s="1"/>
  <c r="BH8" i="1"/>
  <c r="R101" i="9" s="1"/>
  <c r="BJ8" i="1"/>
  <c r="BL8" i="1"/>
  <c r="BN8" i="1"/>
  <c r="BP8" i="1"/>
  <c r="BR8" i="1"/>
  <c r="BB34" i="1"/>
  <c r="L127" i="9" s="1"/>
  <c r="L32" i="5" s="1"/>
  <c r="BD34" i="1"/>
  <c r="N127" i="9" s="1"/>
  <c r="N32" i="5" s="1"/>
  <c r="BF34" i="1"/>
  <c r="P127" i="9" s="1"/>
  <c r="P32" i="5" s="1"/>
  <c r="BH34" i="1"/>
  <c r="BJ34" i="1"/>
  <c r="BL34" i="1"/>
  <c r="BN34" i="1"/>
  <c r="BP34" i="1"/>
  <c r="Z127" i="9" s="1"/>
  <c r="Z32" i="5" s="1"/>
  <c r="BR34" i="1"/>
  <c r="AB127" i="9" s="1"/>
  <c r="AB32" i="5" s="1"/>
  <c r="BC34" i="1"/>
  <c r="M127" i="9" s="1"/>
  <c r="M32" i="5" s="1"/>
  <c r="BE34" i="1"/>
  <c r="O127" i="9" s="1"/>
  <c r="O32" i="5" s="1"/>
  <c r="BG34" i="1"/>
  <c r="BI34" i="1"/>
  <c r="BK34" i="1"/>
  <c r="BM34" i="1"/>
  <c r="BO34" i="1"/>
  <c r="Y127" i="9" s="1"/>
  <c r="Y32" i="5" s="1"/>
  <c r="BQ34" i="1"/>
  <c r="AA127" i="9" s="1"/>
  <c r="AA32" i="5" s="1"/>
  <c r="AT26" i="1"/>
  <c r="D119" i="9" s="1"/>
  <c r="AV26" i="1"/>
  <c r="F119" i="9" s="1"/>
  <c r="AX26" i="1"/>
  <c r="H119" i="9" s="1"/>
  <c r="H24" i="5" s="1"/>
  <c r="AZ26" i="1"/>
  <c r="J119" i="9" s="1"/>
  <c r="J24" i="5" s="1"/>
  <c r="BB26" i="1"/>
  <c r="L119" i="9" s="1"/>
  <c r="L24" i="5" s="1"/>
  <c r="BD26" i="1"/>
  <c r="N119" i="9" s="1"/>
  <c r="N24" i="5" s="1"/>
  <c r="BF26" i="1"/>
  <c r="P119" i="9" s="1"/>
  <c r="P24" i="5" s="1"/>
  <c r="BH26" i="1"/>
  <c r="R119" i="9" s="1"/>
  <c r="R24" i="5" s="1"/>
  <c r="BJ26" i="1"/>
  <c r="T119" i="9" s="1"/>
  <c r="T24" i="5" s="1"/>
  <c r="BL26" i="1"/>
  <c r="V119" i="9" s="1"/>
  <c r="V24" i="5" s="1"/>
  <c r="BN26" i="1"/>
  <c r="X119" i="9" s="1"/>
  <c r="X24" i="5" s="1"/>
  <c r="BP26" i="1"/>
  <c r="Z119" i="9" s="1"/>
  <c r="Z24" i="5" s="1"/>
  <c r="BR26" i="1"/>
  <c r="AB119" i="9" s="1"/>
  <c r="AB24" i="5" s="1"/>
  <c r="AU26" i="1"/>
  <c r="E119" i="9" s="1"/>
  <c r="AW26" i="1"/>
  <c r="G119" i="9" s="1"/>
  <c r="G24" i="5" s="1"/>
  <c r="AY26" i="1"/>
  <c r="I119" i="9" s="1"/>
  <c r="I24" i="5" s="1"/>
  <c r="BA26" i="1"/>
  <c r="K119" i="9" s="1"/>
  <c r="K24" i="5" s="1"/>
  <c r="BC26" i="1"/>
  <c r="M119" i="9" s="1"/>
  <c r="M24" i="5" s="1"/>
  <c r="BE26" i="1"/>
  <c r="O119" i="9" s="1"/>
  <c r="O24" i="5" s="1"/>
  <c r="BG26" i="1"/>
  <c r="Q119" i="9" s="1"/>
  <c r="Q24" i="5" s="1"/>
  <c r="BK26" i="1"/>
  <c r="U119" i="9" s="1"/>
  <c r="U24" i="5" s="1"/>
  <c r="BO26" i="1"/>
  <c r="Y119" i="9" s="1"/>
  <c r="Y24" i="5" s="1"/>
  <c r="AS26" i="1"/>
  <c r="C119" i="9" s="1"/>
  <c r="BI26" i="1"/>
  <c r="S119" i="9" s="1"/>
  <c r="S24" i="5" s="1"/>
  <c r="BM26" i="1"/>
  <c r="W119" i="9" s="1"/>
  <c r="W24" i="5" s="1"/>
  <c r="BQ26" i="1"/>
  <c r="AA119" i="9" s="1"/>
  <c r="AA24" i="5" s="1"/>
  <c r="BB18" i="1"/>
  <c r="L111" i="9" s="1"/>
  <c r="L16" i="5" s="1"/>
  <c r="BD18" i="1"/>
  <c r="N111" i="9" s="1"/>
  <c r="N16" i="5" s="1"/>
  <c r="BF18" i="1"/>
  <c r="P111" i="9" s="1"/>
  <c r="P16" i="5" s="1"/>
  <c r="BH18" i="1"/>
  <c r="R111" i="9" s="1"/>
  <c r="R16" i="5" s="1"/>
  <c r="BJ18" i="1"/>
  <c r="T111" i="9" s="1"/>
  <c r="T16" i="5" s="1"/>
  <c r="BL18" i="1"/>
  <c r="V111" i="9" s="1"/>
  <c r="V16" i="5" s="1"/>
  <c r="BN18" i="1"/>
  <c r="BP18" i="1"/>
  <c r="BR18" i="1"/>
  <c r="BC18" i="1"/>
  <c r="M111" i="9" s="1"/>
  <c r="M16" i="5" s="1"/>
  <c r="BE18" i="1"/>
  <c r="O111" i="9" s="1"/>
  <c r="O16" i="5" s="1"/>
  <c r="BG18" i="1"/>
  <c r="Q111" i="9" s="1"/>
  <c r="Q16" i="5" s="1"/>
  <c r="BI18" i="1"/>
  <c r="S111" i="9" s="1"/>
  <c r="S16" i="5" s="1"/>
  <c r="BK18" i="1"/>
  <c r="U111" i="9" s="1"/>
  <c r="U16" i="5" s="1"/>
  <c r="BM18" i="1"/>
  <c r="W111" i="9" s="1"/>
  <c r="W16" i="5" s="1"/>
  <c r="BO18" i="1"/>
  <c r="BQ18" i="1"/>
  <c r="BG10" i="1"/>
  <c r="BI10" i="1"/>
  <c r="BK10" i="1"/>
  <c r="U103" i="9" s="1"/>
  <c r="U8" i="5" s="1"/>
  <c r="BM10" i="1"/>
  <c r="W103" i="9" s="1"/>
  <c r="W8" i="5" s="1"/>
  <c r="BO10" i="1"/>
  <c r="Y103" i="9" s="1"/>
  <c r="Y8" i="5" s="1"/>
  <c r="BQ10" i="1"/>
  <c r="AA103" i="9" s="1"/>
  <c r="AA8" i="5" s="1"/>
  <c r="BF10" i="1"/>
  <c r="BH10" i="1"/>
  <c r="BJ10" i="1"/>
  <c r="T103" i="9" s="1"/>
  <c r="T8" i="5" s="1"/>
  <c r="BL10" i="1"/>
  <c r="V103" i="9" s="1"/>
  <c r="V8" i="5" s="1"/>
  <c r="BN10" i="1"/>
  <c r="X103" i="9" s="1"/>
  <c r="X8" i="5" s="1"/>
  <c r="BP10" i="1"/>
  <c r="Z103" i="9" s="1"/>
  <c r="Z8" i="5" s="1"/>
  <c r="BR10" i="1"/>
  <c r="AB103" i="9" s="1"/>
  <c r="AB8" i="5" s="1"/>
  <c r="BH9" i="1"/>
  <c r="R102" i="9" s="1"/>
  <c r="R7" i="5" s="1"/>
  <c r="BJ9" i="1"/>
  <c r="T102" i="9" s="1"/>
  <c r="T7" i="5" s="1"/>
  <c r="BL9" i="1"/>
  <c r="V102" i="9" s="1"/>
  <c r="V7" i="5" s="1"/>
  <c r="BN9" i="1"/>
  <c r="X102" i="9" s="1"/>
  <c r="X7" i="5" s="1"/>
  <c r="BP9" i="1"/>
  <c r="Z102" i="9" s="1"/>
  <c r="Z7" i="5" s="1"/>
  <c r="BR9" i="1"/>
  <c r="AB102" i="9" s="1"/>
  <c r="AB7" i="5" s="1"/>
  <c r="BI9" i="1"/>
  <c r="S102" i="9" s="1"/>
  <c r="S7" i="5" s="1"/>
  <c r="BK9" i="1"/>
  <c r="BM9" i="1"/>
  <c r="W102" i="9" s="1"/>
  <c r="W7" i="5" s="1"/>
  <c r="BO9" i="1"/>
  <c r="BQ9" i="1"/>
  <c r="AA102" i="9" s="1"/>
  <c r="AA7" i="5" s="1"/>
  <c r="BH13" i="1"/>
  <c r="BJ13" i="1"/>
  <c r="T106" i="9" s="1"/>
  <c r="T11" i="5" s="1"/>
  <c r="BL13" i="1"/>
  <c r="V106" i="9" s="1"/>
  <c r="V11" i="5" s="1"/>
  <c r="BN13" i="1"/>
  <c r="X106" i="9" s="1"/>
  <c r="X11" i="5" s="1"/>
  <c r="BP13" i="1"/>
  <c r="Z106" i="9" s="1"/>
  <c r="Z11" i="5" s="1"/>
  <c r="BR13" i="1"/>
  <c r="AB106" i="9" s="1"/>
  <c r="AB11" i="5" s="1"/>
  <c r="BG13" i="1"/>
  <c r="BI13" i="1"/>
  <c r="S106" i="9" s="1"/>
  <c r="S11" i="5" s="1"/>
  <c r="BK13" i="1"/>
  <c r="U106" i="9" s="1"/>
  <c r="U11" i="5" s="1"/>
  <c r="BM13" i="1"/>
  <c r="W106" i="9" s="1"/>
  <c r="W11" i="5" s="1"/>
  <c r="BO13" i="1"/>
  <c r="Y106" i="9" s="1"/>
  <c r="Y11" i="5" s="1"/>
  <c r="BQ13" i="1"/>
  <c r="AA106" i="9" s="1"/>
  <c r="AA11" i="5" s="1"/>
  <c r="BA17" i="1"/>
  <c r="K110" i="9" s="1"/>
  <c r="BC17" i="1"/>
  <c r="M110" i="9" s="1"/>
  <c r="BE17" i="1"/>
  <c r="O110" i="9" s="1"/>
  <c r="BG17" i="1"/>
  <c r="Q110" i="9" s="1"/>
  <c r="BI17" i="1"/>
  <c r="S110" i="9" s="1"/>
  <c r="BK17" i="1"/>
  <c r="U110" i="9" s="1"/>
  <c r="BM17" i="1"/>
  <c r="W110" i="9" s="1"/>
  <c r="BO17" i="1"/>
  <c r="Y110" i="9" s="1"/>
  <c r="BQ17" i="1"/>
  <c r="AA110" i="9" s="1"/>
  <c r="BB17" i="1"/>
  <c r="L110" i="9" s="1"/>
  <c r="BD17" i="1"/>
  <c r="N110" i="9" s="1"/>
  <c r="N15" i="5" s="1"/>
  <c r="BF17" i="1"/>
  <c r="P110" i="9" s="1"/>
  <c r="P15" i="5" s="1"/>
  <c r="BH17" i="1"/>
  <c r="R110" i="9" s="1"/>
  <c r="BJ17" i="1"/>
  <c r="T110" i="9" s="1"/>
  <c r="BL17" i="1"/>
  <c r="V110" i="9" s="1"/>
  <c r="V15" i="5" s="1"/>
  <c r="BN17" i="1"/>
  <c r="X110" i="9" s="1"/>
  <c r="BP17" i="1"/>
  <c r="Z110" i="9" s="1"/>
  <c r="Z15" i="5" s="1"/>
  <c r="BR17" i="1"/>
  <c r="AB110" i="9" s="1"/>
  <c r="BE25" i="1"/>
  <c r="BG25" i="1"/>
  <c r="BI25" i="1"/>
  <c r="BK25" i="1"/>
  <c r="BM25" i="1"/>
  <c r="BO25" i="1"/>
  <c r="BQ25" i="1"/>
  <c r="BF25" i="1"/>
  <c r="BH25" i="1"/>
  <c r="BJ25" i="1"/>
  <c r="BL25" i="1"/>
  <c r="BN25" i="1"/>
  <c r="BP25" i="1"/>
  <c r="BR25" i="1"/>
  <c r="BI29" i="1"/>
  <c r="BK29" i="1"/>
  <c r="BM29" i="1"/>
  <c r="BO29" i="1"/>
  <c r="BQ29" i="1"/>
  <c r="BH29" i="1"/>
  <c r="BJ29" i="1"/>
  <c r="BL29" i="1"/>
  <c r="BN29" i="1"/>
  <c r="BP29" i="1"/>
  <c r="BR29" i="1"/>
  <c r="BM33" i="1"/>
  <c r="BO33" i="1"/>
  <c r="BQ33" i="1"/>
  <c r="BL33" i="1"/>
  <c r="BN33" i="1"/>
  <c r="BP33" i="1"/>
  <c r="BR33" i="1"/>
  <c r="BH36" i="1"/>
  <c r="R129" i="9" s="1"/>
  <c r="BJ36" i="1"/>
  <c r="T129" i="9" s="1"/>
  <c r="BL36" i="1"/>
  <c r="BN36" i="1"/>
  <c r="BP36" i="1"/>
  <c r="BR36" i="1"/>
  <c r="AB129" i="9" s="1"/>
  <c r="BG36" i="1"/>
  <c r="Q129" i="9" s="1"/>
  <c r="Q34" i="5" s="1"/>
  <c r="BI36" i="1"/>
  <c r="S129" i="9" s="1"/>
  <c r="BK36" i="1"/>
  <c r="BM36" i="1"/>
  <c r="BO36" i="1"/>
  <c r="BQ36" i="1"/>
  <c r="AA129" i="9" s="1"/>
  <c r="BB28" i="1"/>
  <c r="L121" i="9" s="1"/>
  <c r="L26" i="5" s="1"/>
  <c r="BD28" i="1"/>
  <c r="N121" i="9" s="1"/>
  <c r="N26" i="5" s="1"/>
  <c r="BF28" i="1"/>
  <c r="P121" i="9" s="1"/>
  <c r="P26" i="5" s="1"/>
  <c r="BH28" i="1"/>
  <c r="R121" i="9" s="1"/>
  <c r="R26" i="5" s="1"/>
  <c r="BJ28" i="1"/>
  <c r="T121" i="9" s="1"/>
  <c r="T26" i="5" s="1"/>
  <c r="BL28" i="1"/>
  <c r="V121" i="9" s="1"/>
  <c r="V26" i="5" s="1"/>
  <c r="BN28" i="1"/>
  <c r="X121" i="9" s="1"/>
  <c r="X26" i="5" s="1"/>
  <c r="BP28" i="1"/>
  <c r="Z121" i="9" s="1"/>
  <c r="Z26" i="5" s="1"/>
  <c r="BR28" i="1"/>
  <c r="AB121" i="9" s="1"/>
  <c r="AB26" i="5" s="1"/>
  <c r="BC28" i="1"/>
  <c r="M121" i="9" s="1"/>
  <c r="M26" i="5" s="1"/>
  <c r="BE28" i="1"/>
  <c r="O121" i="9" s="1"/>
  <c r="O26" i="5" s="1"/>
  <c r="BG28" i="1"/>
  <c r="Q121" i="9" s="1"/>
  <c r="Q26" i="5" s="1"/>
  <c r="BI28" i="1"/>
  <c r="S121" i="9" s="1"/>
  <c r="S26" i="5" s="1"/>
  <c r="BK28" i="1"/>
  <c r="U121" i="9" s="1"/>
  <c r="U26" i="5" s="1"/>
  <c r="BM28" i="1"/>
  <c r="W121" i="9" s="1"/>
  <c r="W26" i="5" s="1"/>
  <c r="BO28" i="1"/>
  <c r="Y121" i="9" s="1"/>
  <c r="Y26" i="5" s="1"/>
  <c r="BQ28" i="1"/>
  <c r="AA121" i="9" s="1"/>
  <c r="AA26" i="5" s="1"/>
  <c r="AX20" i="1"/>
  <c r="H113" i="9" s="1"/>
  <c r="H18" i="5" s="1"/>
  <c r="AZ20" i="1"/>
  <c r="BB20" i="1"/>
  <c r="BD20" i="1"/>
  <c r="BF20" i="1"/>
  <c r="BH20" i="1"/>
  <c r="R113" i="9" s="1"/>
  <c r="R18" i="5" s="1"/>
  <c r="BJ20" i="1"/>
  <c r="T113" i="9" s="1"/>
  <c r="T18" i="5" s="1"/>
  <c r="BL20" i="1"/>
  <c r="V113" i="9" s="1"/>
  <c r="V18" i="5" s="1"/>
  <c r="BN20" i="1"/>
  <c r="X113" i="9" s="1"/>
  <c r="X18" i="5" s="1"/>
  <c r="BP20" i="1"/>
  <c r="Z113" i="9" s="1"/>
  <c r="Z18" i="5" s="1"/>
  <c r="BR20" i="1"/>
  <c r="AB113" i="9" s="1"/>
  <c r="AB18" i="5" s="1"/>
  <c r="AW20" i="1"/>
  <c r="G113" i="9" s="1"/>
  <c r="AY20" i="1"/>
  <c r="I113" i="9" s="1"/>
  <c r="I18" i="5" s="1"/>
  <c r="BA20" i="1"/>
  <c r="BC20" i="1"/>
  <c r="BE20" i="1"/>
  <c r="BG20" i="1"/>
  <c r="Q113" i="9" s="1"/>
  <c r="Q18" i="5" s="1"/>
  <c r="BI20" i="1"/>
  <c r="S113" i="9" s="1"/>
  <c r="S18" i="5" s="1"/>
  <c r="BK20" i="1"/>
  <c r="U113" i="9" s="1"/>
  <c r="U18" i="5" s="1"/>
  <c r="BM20" i="1"/>
  <c r="W113" i="9" s="1"/>
  <c r="W18" i="5" s="1"/>
  <c r="BO20" i="1"/>
  <c r="Y113" i="9" s="1"/>
  <c r="Y18" i="5" s="1"/>
  <c r="BQ20" i="1"/>
  <c r="AA113" i="9" s="1"/>
  <c r="AA18" i="5" s="1"/>
  <c r="BA12" i="1"/>
  <c r="K105" i="9" s="1"/>
  <c r="K10" i="5" s="1"/>
  <c r="BC12" i="1"/>
  <c r="M105" i="9" s="1"/>
  <c r="M10" i="5" s="1"/>
  <c r="BE12" i="1"/>
  <c r="O105" i="9" s="1"/>
  <c r="O10" i="5" s="1"/>
  <c r="BG12" i="1"/>
  <c r="BI12" i="1"/>
  <c r="BK12" i="1"/>
  <c r="BM12" i="1"/>
  <c r="W105" i="9" s="1"/>
  <c r="W10" i="5" s="1"/>
  <c r="BO12" i="1"/>
  <c r="Y105" i="9" s="1"/>
  <c r="Y10" i="5" s="1"/>
  <c r="BQ12" i="1"/>
  <c r="AA105" i="9" s="1"/>
  <c r="AA10" i="5" s="1"/>
  <c r="BB12" i="1"/>
  <c r="L105" i="9" s="1"/>
  <c r="L10" i="5" s="1"/>
  <c r="BD12" i="1"/>
  <c r="N105" i="9" s="1"/>
  <c r="N10" i="5" s="1"/>
  <c r="BF12" i="1"/>
  <c r="P105" i="9" s="1"/>
  <c r="P10" i="5" s="1"/>
  <c r="BH12" i="1"/>
  <c r="BJ12" i="1"/>
  <c r="BL12" i="1"/>
  <c r="BN12" i="1"/>
  <c r="X105" i="9" s="1"/>
  <c r="X10" i="5" s="1"/>
  <c r="BP12" i="1"/>
  <c r="Z105" i="9" s="1"/>
  <c r="Z10" i="5" s="1"/>
  <c r="BR12" i="1"/>
  <c r="AB105" i="9" s="1"/>
  <c r="AB10" i="5" s="1"/>
  <c r="BD4" i="1"/>
  <c r="N98" i="9" s="1"/>
  <c r="N3" i="5" s="1"/>
  <c r="BF4" i="1"/>
  <c r="P98" i="9" s="1"/>
  <c r="P3" i="5" s="1"/>
  <c r="BH4" i="1"/>
  <c r="R98" i="9" s="1"/>
  <c r="R3" i="5" s="1"/>
  <c r="BJ4" i="1"/>
  <c r="BL4" i="1"/>
  <c r="BN4" i="1"/>
  <c r="BP4" i="1"/>
  <c r="BR4" i="1"/>
  <c r="BE4" i="1"/>
  <c r="O98" i="9" s="1"/>
  <c r="O3" i="5" s="1"/>
  <c r="BG4" i="1"/>
  <c r="Q98" i="9" s="1"/>
  <c r="Q3" i="5" s="1"/>
  <c r="BI4" i="1"/>
  <c r="S98" i="9" s="1"/>
  <c r="S3" i="5" s="1"/>
  <c r="BK4" i="1"/>
  <c r="BM4" i="1"/>
  <c r="BO4" i="1"/>
  <c r="BQ4" i="1"/>
  <c r="BB30" i="1"/>
  <c r="L123" i="9" s="1"/>
  <c r="L28" i="5" s="1"/>
  <c r="BD30" i="1"/>
  <c r="N123" i="9" s="1"/>
  <c r="N28" i="5" s="1"/>
  <c r="BF30" i="1"/>
  <c r="P123" i="9" s="1"/>
  <c r="P28" i="5" s="1"/>
  <c r="BH30" i="1"/>
  <c r="R123" i="9" s="1"/>
  <c r="R28" i="5" s="1"/>
  <c r="BJ30" i="1"/>
  <c r="T123" i="9" s="1"/>
  <c r="T28" i="5" s="1"/>
  <c r="BL30" i="1"/>
  <c r="V123" i="9" s="1"/>
  <c r="V28" i="5" s="1"/>
  <c r="BN30" i="1"/>
  <c r="BP30" i="1"/>
  <c r="BR30" i="1"/>
  <c r="AB123" i="9" s="1"/>
  <c r="AB28" i="5" s="1"/>
  <c r="BC30" i="1"/>
  <c r="BE30" i="1"/>
  <c r="O123" i="9" s="1"/>
  <c r="O28" i="5" s="1"/>
  <c r="BG30" i="1"/>
  <c r="BI30" i="1"/>
  <c r="S123" i="9" s="1"/>
  <c r="S28" i="5" s="1"/>
  <c r="BK30" i="1"/>
  <c r="BM30" i="1"/>
  <c r="BO30" i="1"/>
  <c r="X159" i="10" s="1"/>
  <c r="BQ30" i="1"/>
  <c r="AX22" i="1"/>
  <c r="H115" i="9" s="1"/>
  <c r="H20" i="5" s="1"/>
  <c r="AZ22" i="1"/>
  <c r="J115" i="9" s="1"/>
  <c r="J20" i="5" s="1"/>
  <c r="BB22" i="1"/>
  <c r="L115" i="9" s="1"/>
  <c r="L20" i="5" s="1"/>
  <c r="BD22" i="1"/>
  <c r="N115" i="9" s="1"/>
  <c r="N20" i="5" s="1"/>
  <c r="BF22" i="1"/>
  <c r="P115" i="9" s="1"/>
  <c r="P20" i="5" s="1"/>
  <c r="BH22" i="1"/>
  <c r="R115" i="9" s="1"/>
  <c r="R20" i="5" s="1"/>
  <c r="BJ22" i="1"/>
  <c r="T115" i="9" s="1"/>
  <c r="T20" i="5" s="1"/>
  <c r="BL22" i="1"/>
  <c r="V115" i="9" s="1"/>
  <c r="V20" i="5" s="1"/>
  <c r="BN22" i="1"/>
  <c r="X115" i="9" s="1"/>
  <c r="X20" i="5" s="1"/>
  <c r="BP22" i="1"/>
  <c r="Z115" i="9" s="1"/>
  <c r="Z20" i="5" s="1"/>
  <c r="BR22" i="1"/>
  <c r="AB115" i="9" s="1"/>
  <c r="AB20" i="5" s="1"/>
  <c r="AY22" i="1"/>
  <c r="I115" i="9" s="1"/>
  <c r="I20" i="5" s="1"/>
  <c r="BA22" i="1"/>
  <c r="K115" i="9" s="1"/>
  <c r="K20" i="5" s="1"/>
  <c r="BC22" i="1"/>
  <c r="M115" i="9" s="1"/>
  <c r="M20" i="5" s="1"/>
  <c r="BE22" i="1"/>
  <c r="O115" i="9" s="1"/>
  <c r="O20" i="5" s="1"/>
  <c r="BG22" i="1"/>
  <c r="Q115" i="9" s="1"/>
  <c r="Q20" i="5" s="1"/>
  <c r="BI22" i="1"/>
  <c r="S115" i="9" s="1"/>
  <c r="S20" i="5" s="1"/>
  <c r="BK22" i="1"/>
  <c r="U115" i="9" s="1"/>
  <c r="U20" i="5" s="1"/>
  <c r="BM22" i="1"/>
  <c r="W115" i="9" s="1"/>
  <c r="W20" i="5" s="1"/>
  <c r="BO22" i="1"/>
  <c r="Y115" i="9" s="1"/>
  <c r="Y20" i="5" s="1"/>
  <c r="BQ22" i="1"/>
  <c r="AA115" i="9" s="1"/>
  <c r="AA20" i="5" s="1"/>
  <c r="BC14" i="1"/>
  <c r="M107" i="9" s="1"/>
  <c r="M12" i="5" s="1"/>
  <c r="BE14" i="1"/>
  <c r="O107" i="9" s="1"/>
  <c r="O12" i="5" s="1"/>
  <c r="BG14" i="1"/>
  <c r="Q107" i="9" s="1"/>
  <c r="Q12" i="5" s="1"/>
  <c r="BI14" i="1"/>
  <c r="S107" i="9" s="1"/>
  <c r="S12" i="5" s="1"/>
  <c r="BK14" i="1"/>
  <c r="U107" i="9" s="1"/>
  <c r="U12" i="5" s="1"/>
  <c r="BM14" i="1"/>
  <c r="W107" i="9" s="1"/>
  <c r="W12" i="5" s="1"/>
  <c r="BO14" i="1"/>
  <c r="Y107" i="9" s="1"/>
  <c r="Y12" i="5" s="1"/>
  <c r="BQ14" i="1"/>
  <c r="AA107" i="9" s="1"/>
  <c r="AA12" i="5" s="1"/>
  <c r="BD14" i="1"/>
  <c r="N107" i="9" s="1"/>
  <c r="N12" i="5" s="1"/>
  <c r="BF14" i="1"/>
  <c r="P107" i="9" s="1"/>
  <c r="P12" i="5" s="1"/>
  <c r="BH14" i="1"/>
  <c r="R107" i="9" s="1"/>
  <c r="R12" i="5" s="1"/>
  <c r="BJ14" i="1"/>
  <c r="T107" i="9" s="1"/>
  <c r="T12" i="5" s="1"/>
  <c r="BL14" i="1"/>
  <c r="V107" i="9" s="1"/>
  <c r="V12" i="5" s="1"/>
  <c r="BN14" i="1"/>
  <c r="X107" i="9" s="1"/>
  <c r="X12" i="5" s="1"/>
  <c r="BP14" i="1"/>
  <c r="Z107" i="9" s="1"/>
  <c r="Z12" i="5" s="1"/>
  <c r="BR14" i="1"/>
  <c r="AB107" i="9" s="1"/>
  <c r="AB12" i="5" s="1"/>
  <c r="BC6" i="1"/>
  <c r="M99" i="9" s="1"/>
  <c r="M4" i="5" s="1"/>
  <c r="BE6" i="1"/>
  <c r="O99" i="9" s="1"/>
  <c r="O4" i="5" s="1"/>
  <c r="BG6" i="1"/>
  <c r="Q99" i="9" s="1"/>
  <c r="Q4" i="5" s="1"/>
  <c r="BI6" i="1"/>
  <c r="S99" i="9" s="1"/>
  <c r="S4" i="5" s="1"/>
  <c r="BK6" i="1"/>
  <c r="U99" i="9" s="1"/>
  <c r="U4" i="5" s="1"/>
  <c r="BM6" i="1"/>
  <c r="W99" i="9" s="1"/>
  <c r="W4" i="5" s="1"/>
  <c r="BO6" i="1"/>
  <c r="Y99" i="9" s="1"/>
  <c r="Y4" i="5" s="1"/>
  <c r="BQ6" i="1"/>
  <c r="AA99" i="9" s="1"/>
  <c r="AA4" i="5" s="1"/>
  <c r="BB6" i="1"/>
  <c r="L99" i="9" s="1"/>
  <c r="BD6" i="1"/>
  <c r="N99" i="9" s="1"/>
  <c r="N4" i="5" s="1"/>
  <c r="BF6" i="1"/>
  <c r="P99" i="9" s="1"/>
  <c r="P4" i="5" s="1"/>
  <c r="BH6" i="1"/>
  <c r="R99" i="9" s="1"/>
  <c r="R4" i="5" s="1"/>
  <c r="BJ6" i="1"/>
  <c r="T99" i="9" s="1"/>
  <c r="T4" i="5" s="1"/>
  <c r="BL6" i="1"/>
  <c r="V99" i="9" s="1"/>
  <c r="V4" i="5" s="1"/>
  <c r="BN6" i="1"/>
  <c r="X99" i="9" s="1"/>
  <c r="X4" i="5" s="1"/>
  <c r="BP6" i="1"/>
  <c r="Z99" i="9" s="1"/>
  <c r="Z4" i="5" s="1"/>
  <c r="BR6" i="1"/>
  <c r="AB99" i="9" s="1"/>
  <c r="AB4" i="5" s="1"/>
  <c r="U9" i="5"/>
  <c r="W9" i="5"/>
  <c r="Y9" i="5"/>
  <c r="AA9" i="5"/>
  <c r="V9" i="5"/>
  <c r="X9" i="5"/>
  <c r="Z9" i="5"/>
  <c r="AB9" i="5"/>
  <c r="M6" i="5"/>
  <c r="O6" i="5"/>
  <c r="Q6" i="5"/>
  <c r="S6" i="5"/>
  <c r="N6" i="5"/>
  <c r="P6" i="5"/>
  <c r="R6" i="5"/>
  <c r="K15" i="5"/>
  <c r="M15" i="5"/>
  <c r="O15" i="5"/>
  <c r="Q15" i="5"/>
  <c r="S15" i="5"/>
  <c r="R15" i="5"/>
  <c r="U15" i="5"/>
  <c r="W15" i="5"/>
  <c r="Y15" i="5"/>
  <c r="AA15" i="5"/>
  <c r="L15" i="5"/>
  <c r="T15" i="5"/>
  <c r="X15" i="5"/>
  <c r="AB15" i="5"/>
  <c r="S34" i="5"/>
  <c r="AA34" i="5"/>
  <c r="R34" i="5"/>
  <c r="T34" i="5"/>
  <c r="AB34" i="5"/>
  <c r="E11" i="16" l="1"/>
  <c r="E12" i="16"/>
  <c r="F21" i="1"/>
  <c r="F37" i="1"/>
  <c r="G37" i="1" s="1"/>
  <c r="F35" i="1"/>
  <c r="E5" i="16"/>
  <c r="E6" i="16"/>
  <c r="E2" i="16"/>
  <c r="E3" i="16"/>
  <c r="AA123" i="9"/>
  <c r="AA28" i="5" s="1"/>
  <c r="Z198" i="10"/>
  <c r="U98" i="9"/>
  <c r="U3" i="5" s="1"/>
  <c r="T94" i="10"/>
  <c r="AB98" i="9"/>
  <c r="AB3" i="5" s="1"/>
  <c r="AA94" i="10"/>
  <c r="T98" i="9"/>
  <c r="T3" i="5" s="1"/>
  <c r="S55" i="10"/>
  <c r="Q105" i="9"/>
  <c r="Q10" i="5" s="1"/>
  <c r="P63" i="10"/>
  <c r="K113" i="9"/>
  <c r="K18" i="5" s="1"/>
  <c r="J110" i="10"/>
  <c r="J113" i="9"/>
  <c r="J18" i="5" s="1"/>
  <c r="I71" i="10"/>
  <c r="AZ60" i="1" s="1"/>
  <c r="I1" i="11" s="1"/>
  <c r="U129" i="9"/>
  <c r="U34" i="5" s="1"/>
  <c r="T87" i="10"/>
  <c r="BK60" i="1" s="1"/>
  <c r="T1" i="11" s="1"/>
  <c r="Z129" i="9"/>
  <c r="Z34" i="5" s="1"/>
  <c r="Y204" i="10"/>
  <c r="V126" i="9"/>
  <c r="V31" i="5" s="1"/>
  <c r="U123" i="10"/>
  <c r="AB122" i="9"/>
  <c r="AB27" i="5" s="1"/>
  <c r="AA119" i="10"/>
  <c r="T122" i="9"/>
  <c r="T27" i="5" s="1"/>
  <c r="S119" i="10"/>
  <c r="W122" i="9"/>
  <c r="W27" i="5" s="1"/>
  <c r="V119" i="10"/>
  <c r="S122" i="9"/>
  <c r="S27" i="5" s="1"/>
  <c r="R119" i="10"/>
  <c r="R118" i="9"/>
  <c r="R23" i="5" s="1"/>
  <c r="Q115" i="10"/>
  <c r="AA118" i="9"/>
  <c r="AA23" i="5" s="1"/>
  <c r="Z193" i="10"/>
  <c r="S118" i="9"/>
  <c r="S23" i="5" s="1"/>
  <c r="R115" i="10"/>
  <c r="R106" i="9"/>
  <c r="R11" i="5" s="1"/>
  <c r="Q181" i="10"/>
  <c r="P103" i="9"/>
  <c r="P8" i="5" s="1"/>
  <c r="O100" i="10"/>
  <c r="Y111" i="9"/>
  <c r="Y16" i="5" s="1"/>
  <c r="X108" i="10"/>
  <c r="Z111" i="9"/>
  <c r="Z16" i="5" s="1"/>
  <c r="Y108" i="10"/>
  <c r="Z123" i="9"/>
  <c r="Z28" i="5" s="1"/>
  <c r="Y198" i="10"/>
  <c r="AA98" i="9"/>
  <c r="AA3" i="5" s="1"/>
  <c r="Z94" i="10"/>
  <c r="W98" i="9"/>
  <c r="W3" i="5" s="1"/>
  <c r="V94" i="10"/>
  <c r="Z98" i="9"/>
  <c r="Z3" i="5" s="1"/>
  <c r="Y94" i="10"/>
  <c r="V98" i="9"/>
  <c r="V3" i="5" s="1"/>
  <c r="U94" i="10"/>
  <c r="V105" i="9"/>
  <c r="V10" i="5" s="1"/>
  <c r="U180" i="10"/>
  <c r="R105" i="9"/>
  <c r="R10" i="5" s="1"/>
  <c r="Q102" i="10"/>
  <c r="S105" i="9"/>
  <c r="S10" i="5" s="1"/>
  <c r="R102" i="10"/>
  <c r="M113" i="9"/>
  <c r="M18" i="5" s="1"/>
  <c r="L110" i="10"/>
  <c r="P113" i="9"/>
  <c r="P18" i="5" s="1"/>
  <c r="O188" i="10"/>
  <c r="L113" i="9"/>
  <c r="L18" i="5" s="1"/>
  <c r="K110" i="10"/>
  <c r="W129" i="9"/>
  <c r="W34" i="5" s="1"/>
  <c r="V126" i="10"/>
  <c r="X129" i="9"/>
  <c r="X34" i="5" s="1"/>
  <c r="W165" i="10"/>
  <c r="AB126" i="9"/>
  <c r="AB31" i="5" s="1"/>
  <c r="AA162" i="10"/>
  <c r="X126" i="9"/>
  <c r="X31" i="5" s="1"/>
  <c r="W123" i="10"/>
  <c r="AA126" i="9"/>
  <c r="AA31" i="5" s="1"/>
  <c r="Z162" i="10"/>
  <c r="BQ62" i="1" s="1"/>
  <c r="Z3" i="11" s="1"/>
  <c r="W126" i="9"/>
  <c r="W31" i="5" s="1"/>
  <c r="V123" i="10"/>
  <c r="Z122" i="9"/>
  <c r="Z27" i="5" s="1"/>
  <c r="Y119" i="10"/>
  <c r="V122" i="9"/>
  <c r="V27" i="5" s="1"/>
  <c r="U119" i="10"/>
  <c r="R122" i="9"/>
  <c r="R27" i="5" s="1"/>
  <c r="Q119" i="10"/>
  <c r="Y122" i="9"/>
  <c r="Y27" i="5" s="1"/>
  <c r="X119" i="10"/>
  <c r="U122" i="9"/>
  <c r="U27" i="5" s="1"/>
  <c r="T119" i="10"/>
  <c r="AB118" i="9"/>
  <c r="AB23" i="5" s="1"/>
  <c r="AA193" i="10"/>
  <c r="BR63" i="1" s="1"/>
  <c r="AA4" i="11" s="1"/>
  <c r="X118" i="9"/>
  <c r="X23" i="5" s="1"/>
  <c r="W154" i="10"/>
  <c r="BN62" i="1" s="1"/>
  <c r="W3" i="11" s="1"/>
  <c r="T118" i="9"/>
  <c r="T23" i="5" s="1"/>
  <c r="S115" i="10"/>
  <c r="P118" i="9"/>
  <c r="P23" i="5" s="1"/>
  <c r="O115" i="10"/>
  <c r="Y118" i="9"/>
  <c r="Y23" i="5" s="1"/>
  <c r="X154" i="10"/>
  <c r="U118" i="9"/>
  <c r="U23" i="5" s="1"/>
  <c r="T115" i="10"/>
  <c r="Q118" i="9"/>
  <c r="Q23" i="5" s="1"/>
  <c r="P115" i="10"/>
  <c r="R103" i="9"/>
  <c r="R8" i="5" s="1"/>
  <c r="Q178" i="10"/>
  <c r="S103" i="9"/>
  <c r="S8" i="5" s="1"/>
  <c r="R178" i="10"/>
  <c r="AA111" i="9"/>
  <c r="AA16" i="5" s="1"/>
  <c r="Z108" i="10"/>
  <c r="AB111" i="9"/>
  <c r="AB16" i="5" s="1"/>
  <c r="AA108" i="10"/>
  <c r="X111" i="9"/>
  <c r="X16" i="5" s="1"/>
  <c r="W69" i="10"/>
  <c r="U127" i="9"/>
  <c r="U32" i="5" s="1"/>
  <c r="T124" i="10"/>
  <c r="Q127" i="9"/>
  <c r="Q32" i="5" s="1"/>
  <c r="P85" i="10"/>
  <c r="V127" i="9"/>
  <c r="V32" i="5" s="1"/>
  <c r="U163" i="10"/>
  <c r="BL62" i="1" s="1"/>
  <c r="U3" i="11" s="1"/>
  <c r="R127" i="9"/>
  <c r="R32" i="5" s="1"/>
  <c r="Q124" i="10"/>
  <c r="AB101" i="9"/>
  <c r="AB6" i="5" s="1"/>
  <c r="AA137" i="10"/>
  <c r="BR62" i="1" s="1"/>
  <c r="AA3" i="11" s="1"/>
  <c r="X101" i="9"/>
  <c r="X6" i="5" s="1"/>
  <c r="W98" i="10"/>
  <c r="T101" i="9"/>
  <c r="T6" i="5" s="1"/>
  <c r="S59" i="10"/>
  <c r="AA101" i="9"/>
  <c r="AA6" i="5" s="1"/>
  <c r="Z98" i="10"/>
  <c r="W101" i="9"/>
  <c r="W6" i="5" s="1"/>
  <c r="V98" i="10"/>
  <c r="N109" i="9"/>
  <c r="N14" i="5" s="1"/>
  <c r="M184" i="10"/>
  <c r="BD63" i="1" s="1"/>
  <c r="M4" i="11" s="1"/>
  <c r="O109" i="9"/>
  <c r="O14" i="5" s="1"/>
  <c r="N184" i="10"/>
  <c r="Y117" i="9"/>
  <c r="Y22" i="5" s="1"/>
  <c r="X153" i="10"/>
  <c r="U117" i="9"/>
  <c r="U22" i="5" s="1"/>
  <c r="T114" i="10"/>
  <c r="X117" i="9"/>
  <c r="X22" i="5" s="1"/>
  <c r="W114" i="10"/>
  <c r="T117" i="9"/>
  <c r="T22" i="5" s="1"/>
  <c r="S75" i="10"/>
  <c r="Z124" i="9"/>
  <c r="Z29" i="5" s="1"/>
  <c r="Y199" i="10"/>
  <c r="V124" i="9"/>
  <c r="V29" i="5" s="1"/>
  <c r="U82" i="10"/>
  <c r="BL60" i="1" s="1"/>
  <c r="U1" i="11" s="1"/>
  <c r="Y124" i="9"/>
  <c r="Y29" i="5" s="1"/>
  <c r="X160" i="10"/>
  <c r="T116" i="9"/>
  <c r="T21" i="5" s="1"/>
  <c r="S191" i="10"/>
  <c r="S108" i="9"/>
  <c r="S13" i="5" s="1"/>
  <c r="R105" i="10"/>
  <c r="O108" i="9"/>
  <c r="O13" i="5" s="1"/>
  <c r="N105" i="10"/>
  <c r="T108" i="9"/>
  <c r="T13" i="5" s="1"/>
  <c r="S144" i="10"/>
  <c r="P108" i="9"/>
  <c r="P13" i="5" s="1"/>
  <c r="O105" i="10"/>
  <c r="Q104" i="9"/>
  <c r="Q9" i="5" s="1"/>
  <c r="P101" i="10"/>
  <c r="M104" i="9"/>
  <c r="M9" i="5" s="1"/>
  <c r="L101" i="10"/>
  <c r="R104" i="9"/>
  <c r="R9" i="5" s="1"/>
  <c r="Q140" i="10"/>
  <c r="N104" i="9"/>
  <c r="N9" i="5" s="1"/>
  <c r="M101" i="10"/>
  <c r="P100" i="9"/>
  <c r="P5" i="5" s="1"/>
  <c r="O136" i="10"/>
  <c r="J107" i="9"/>
  <c r="J12" i="5" s="1"/>
  <c r="I143" i="10"/>
  <c r="AZ62" i="1" s="1"/>
  <c r="I3" i="11" s="1"/>
  <c r="K107" i="9"/>
  <c r="K12" i="5" s="1"/>
  <c r="J182" i="10"/>
  <c r="BA63" i="1" s="1"/>
  <c r="J4" i="11" s="1"/>
  <c r="M120" i="9"/>
  <c r="M25" i="5" s="1"/>
  <c r="L117" i="10"/>
  <c r="N120" i="9"/>
  <c r="N25" i="5" s="1"/>
  <c r="M156" i="10"/>
  <c r="R116" i="9"/>
  <c r="R21" i="5" s="1"/>
  <c r="Q152" i="10"/>
  <c r="Q116" i="9"/>
  <c r="Q21" i="5" s="1"/>
  <c r="P113" i="10"/>
  <c r="P112" i="9"/>
  <c r="P17" i="5" s="1"/>
  <c r="O148" i="10"/>
  <c r="L112" i="9"/>
  <c r="L17" i="5" s="1"/>
  <c r="K109" i="10"/>
  <c r="H112" i="9"/>
  <c r="H17" i="5" s="1"/>
  <c r="G109" i="10"/>
  <c r="Q112" i="9"/>
  <c r="Q17" i="5" s="1"/>
  <c r="P187" i="10"/>
  <c r="M112" i="9"/>
  <c r="M17" i="5" s="1"/>
  <c r="L109" i="10"/>
  <c r="I112" i="9"/>
  <c r="I17" i="5" s="1"/>
  <c r="H109" i="10"/>
  <c r="K104" i="9"/>
  <c r="K9" i="5" s="1"/>
  <c r="J62" i="10"/>
  <c r="O100" i="9"/>
  <c r="O5" i="5" s="1"/>
  <c r="N97" i="10"/>
  <c r="N100" i="9"/>
  <c r="N5" i="5" s="1"/>
  <c r="M97" i="10"/>
  <c r="K109" i="9"/>
  <c r="K14" i="5" s="1"/>
  <c r="J67" i="10"/>
  <c r="M103" i="9"/>
  <c r="M8" i="5" s="1"/>
  <c r="L61" i="10"/>
  <c r="T126" i="9"/>
  <c r="T31" i="5" s="1"/>
  <c r="S123" i="10"/>
  <c r="P126" i="9"/>
  <c r="P31" i="5" s="1"/>
  <c r="O123" i="10"/>
  <c r="L126" i="9"/>
  <c r="L31" i="5" s="1"/>
  <c r="K84" i="10"/>
  <c r="S126" i="9"/>
  <c r="S31" i="5" s="1"/>
  <c r="R123" i="10"/>
  <c r="O126" i="9"/>
  <c r="O31" i="5" s="1"/>
  <c r="N123" i="10"/>
  <c r="Q122" i="9"/>
  <c r="Q27" i="5" s="1"/>
  <c r="P119" i="10"/>
  <c r="P122" i="9"/>
  <c r="P27" i="5" s="1"/>
  <c r="O119" i="10"/>
  <c r="N118" i="9"/>
  <c r="N23" i="5" s="1"/>
  <c r="M115" i="10"/>
  <c r="J118" i="9"/>
  <c r="J23" i="5" s="1"/>
  <c r="I115" i="10"/>
  <c r="F118" i="9"/>
  <c r="F23" i="5" s="1"/>
  <c r="E115" i="10"/>
  <c r="AV61" i="1" s="1"/>
  <c r="E2" i="11" s="1"/>
  <c r="M118" i="9"/>
  <c r="M23" i="5" s="1"/>
  <c r="L115" i="10"/>
  <c r="I118" i="9"/>
  <c r="I23" i="5" s="1"/>
  <c r="H115" i="10"/>
  <c r="E118" i="9"/>
  <c r="E23" i="5" s="1"/>
  <c r="D115" i="10"/>
  <c r="AU61" i="1" s="1"/>
  <c r="D2" i="11" s="1"/>
  <c r="M106" i="9"/>
  <c r="M11" i="5" s="1"/>
  <c r="L64" i="10"/>
  <c r="N106" i="9"/>
  <c r="N11" i="5" s="1"/>
  <c r="M103" i="10"/>
  <c r="D110" i="9"/>
  <c r="D15" i="5" s="1"/>
  <c r="C107" i="10"/>
  <c r="AT61" i="1" s="1"/>
  <c r="C2" i="11" s="1"/>
  <c r="E110" i="9"/>
  <c r="E15" i="5" s="1"/>
  <c r="D146" i="10"/>
  <c r="AU62" i="1" s="1"/>
  <c r="D3" i="11" s="1"/>
  <c r="W123" i="9"/>
  <c r="W28" i="5" s="1"/>
  <c r="V81" i="10"/>
  <c r="BM60" i="1" s="1"/>
  <c r="V1" i="11" s="1"/>
  <c r="X123" i="9"/>
  <c r="X28" i="5" s="1"/>
  <c r="W120" i="10"/>
  <c r="Y98" i="9"/>
  <c r="Y3" i="5" s="1"/>
  <c r="X94" i="10"/>
  <c r="X98" i="9"/>
  <c r="X3" i="5" s="1"/>
  <c r="W94" i="10"/>
  <c r="T105" i="9"/>
  <c r="T10" i="5" s="1"/>
  <c r="S141" i="10"/>
  <c r="BJ62" i="1" s="1"/>
  <c r="S3" i="11" s="1"/>
  <c r="U105" i="9"/>
  <c r="U10" i="5" s="1"/>
  <c r="T180" i="10"/>
  <c r="BK63" i="1" s="1"/>
  <c r="T4" i="11" s="1"/>
  <c r="O113" i="9"/>
  <c r="O18" i="5" s="1"/>
  <c r="N188" i="10"/>
  <c r="N113" i="9"/>
  <c r="N18" i="5" s="1"/>
  <c r="M149" i="10"/>
  <c r="BD62" i="1" s="1"/>
  <c r="M3" i="11" s="1"/>
  <c r="Y129" i="9"/>
  <c r="Y34" i="5" s="1"/>
  <c r="X204" i="10"/>
  <c r="BO63" i="1" s="1"/>
  <c r="X4" i="11" s="1"/>
  <c r="V129" i="9"/>
  <c r="V34" i="5" s="1"/>
  <c r="U126" i="10"/>
  <c r="Z126" i="9"/>
  <c r="Z31" i="5" s="1"/>
  <c r="Y123" i="10"/>
  <c r="Y126" i="9"/>
  <c r="Y31" i="5" s="1"/>
  <c r="X123" i="10"/>
  <c r="X122" i="9"/>
  <c r="X27" i="5" s="1"/>
  <c r="W119" i="10"/>
  <c r="AA122" i="9"/>
  <c r="AA27" i="5" s="1"/>
  <c r="Z119" i="10"/>
  <c r="Z118" i="9"/>
  <c r="Z23" i="5" s="1"/>
  <c r="Y193" i="10"/>
  <c r="V118" i="9"/>
  <c r="V23" i="5" s="1"/>
  <c r="U115" i="10"/>
  <c r="W118" i="9"/>
  <c r="W23" i="5" s="1"/>
  <c r="V154" i="10"/>
  <c r="BM62" i="1" s="1"/>
  <c r="V3" i="11" s="1"/>
  <c r="O118" i="9"/>
  <c r="O23" i="5" s="1"/>
  <c r="N115" i="10"/>
  <c r="Q106" i="9"/>
  <c r="Q11" i="5" s="1"/>
  <c r="P181" i="10"/>
  <c r="Q103" i="9"/>
  <c r="Q8" i="5" s="1"/>
  <c r="P139" i="10"/>
  <c r="BG62" i="1" s="1"/>
  <c r="P3" i="11" s="1"/>
  <c r="E147" i="9"/>
  <c r="E52" i="5" s="1"/>
  <c r="W127" i="9"/>
  <c r="W32" i="5" s="1"/>
  <c r="V202" i="10"/>
  <c r="BM63" i="1" s="1"/>
  <c r="V4" i="11" s="1"/>
  <c r="S127" i="9"/>
  <c r="S32" i="5" s="1"/>
  <c r="R124" i="10"/>
  <c r="X127" i="9"/>
  <c r="X32" i="5" s="1"/>
  <c r="W202" i="10"/>
  <c r="BN63" i="1" s="1"/>
  <c r="W4" i="11" s="1"/>
  <c r="T127" i="9"/>
  <c r="T32" i="5" s="1"/>
  <c r="S124" i="10"/>
  <c r="Z101" i="9"/>
  <c r="Z6" i="5" s="1"/>
  <c r="Y98" i="10"/>
  <c r="V101" i="9"/>
  <c r="V6" i="5" s="1"/>
  <c r="U98" i="10"/>
  <c r="Y101" i="9"/>
  <c r="Y6" i="5" s="1"/>
  <c r="X98" i="10"/>
  <c r="U101" i="9"/>
  <c r="U6" i="5" s="1"/>
  <c r="T98" i="10"/>
  <c r="AA117" i="9"/>
  <c r="AA22" i="5" s="1"/>
  <c r="Z192" i="10"/>
  <c r="W117" i="9"/>
  <c r="W22" i="5" s="1"/>
  <c r="V114" i="10"/>
  <c r="Z117" i="9"/>
  <c r="Z22" i="5" s="1"/>
  <c r="Y192" i="10"/>
  <c r="V117" i="9"/>
  <c r="V22" i="5" s="1"/>
  <c r="U114" i="10"/>
  <c r="X124" i="9"/>
  <c r="X29" i="5" s="1"/>
  <c r="W121" i="10"/>
  <c r="AA124" i="9"/>
  <c r="AA29" i="5" s="1"/>
  <c r="Z199" i="10"/>
  <c r="W124" i="9"/>
  <c r="W29" i="5" s="1"/>
  <c r="V121" i="10"/>
  <c r="S116" i="9"/>
  <c r="S21" i="5" s="1"/>
  <c r="R191" i="10"/>
  <c r="U108" i="9"/>
  <c r="U13" i="5" s="1"/>
  <c r="T183" i="10"/>
  <c r="Q108" i="9"/>
  <c r="Q13" i="5" s="1"/>
  <c r="P105" i="10"/>
  <c r="V108" i="9"/>
  <c r="V13" i="5" s="1"/>
  <c r="U183" i="10"/>
  <c r="R108" i="9"/>
  <c r="R13" i="5" s="1"/>
  <c r="Q105" i="10"/>
  <c r="N108" i="9"/>
  <c r="N13" i="5" s="1"/>
  <c r="M66" i="10"/>
  <c r="BD60" i="1" s="1"/>
  <c r="M1" i="11" s="1"/>
  <c r="S104" i="9"/>
  <c r="S9" i="5" s="1"/>
  <c r="R179" i="10"/>
  <c r="O104" i="9"/>
  <c r="O9" i="5" s="1"/>
  <c r="N101" i="10"/>
  <c r="T104" i="9"/>
  <c r="T9" i="5" s="1"/>
  <c r="S179" i="10"/>
  <c r="BJ63" i="1" s="1"/>
  <c r="S4" i="11" s="1"/>
  <c r="P104" i="9"/>
  <c r="P9" i="5" s="1"/>
  <c r="O101" i="10"/>
  <c r="Q100" i="9"/>
  <c r="Q5" i="5" s="1"/>
  <c r="P175" i="10"/>
  <c r="BG63" i="1" s="1"/>
  <c r="P4" i="11" s="1"/>
  <c r="N103" i="9"/>
  <c r="N8" i="5" s="1"/>
  <c r="M100" i="10"/>
  <c r="Z130" i="9"/>
  <c r="Z35" i="5" s="1"/>
  <c r="Y127" i="10"/>
  <c r="AB130" i="9"/>
  <c r="AB35" i="5" s="1"/>
  <c r="AA127" i="10"/>
  <c r="Y130" i="9"/>
  <c r="Y35" i="5" s="1"/>
  <c r="X127" i="10"/>
  <c r="AA130" i="9"/>
  <c r="AA35" i="5" s="1"/>
  <c r="Z127" i="10"/>
  <c r="X130" i="9"/>
  <c r="X35" i="5" s="1"/>
  <c r="W88" i="10"/>
  <c r="L107" i="9"/>
  <c r="L12" i="5" s="1"/>
  <c r="K182" i="10"/>
  <c r="BB63" i="1" s="1"/>
  <c r="K4" i="11" s="1"/>
  <c r="H107" i="9"/>
  <c r="H12" i="5" s="1"/>
  <c r="G65" i="10"/>
  <c r="I107" i="9"/>
  <c r="I12" i="5" s="1"/>
  <c r="H104" i="10"/>
  <c r="AY61" i="1" s="1"/>
  <c r="H2" i="11" s="1"/>
  <c r="O120" i="9"/>
  <c r="O25" i="5" s="1"/>
  <c r="N195" i="10"/>
  <c r="P120" i="9"/>
  <c r="P25" i="5" s="1"/>
  <c r="O195" i="10"/>
  <c r="L120" i="9"/>
  <c r="L25" i="5" s="1"/>
  <c r="K78" i="10"/>
  <c r="BB60" i="1" s="1"/>
  <c r="K1" i="11" s="1"/>
  <c r="P116" i="9"/>
  <c r="P21" i="5" s="1"/>
  <c r="O113" i="10"/>
  <c r="O116" i="9"/>
  <c r="O21" i="5" s="1"/>
  <c r="N74" i="10"/>
  <c r="R112" i="9"/>
  <c r="R17" i="5" s="1"/>
  <c r="Q187" i="10"/>
  <c r="BH63" i="1" s="1"/>
  <c r="Q4" i="11" s="1"/>
  <c r="N112" i="9"/>
  <c r="N17" i="5" s="1"/>
  <c r="M109" i="10"/>
  <c r="J112" i="9"/>
  <c r="J17" i="5" s="1"/>
  <c r="I109" i="10"/>
  <c r="O112" i="9"/>
  <c r="O17" i="5" s="1"/>
  <c r="N148" i="10"/>
  <c r="BE62" i="1" s="1"/>
  <c r="N3" i="11" s="1"/>
  <c r="K112" i="9"/>
  <c r="K17" i="5" s="1"/>
  <c r="J109" i="10"/>
  <c r="G112" i="9"/>
  <c r="G17" i="5" s="1"/>
  <c r="F70" i="10"/>
  <c r="AW60" i="1" s="1"/>
  <c r="F1" i="11" s="1"/>
  <c r="L104" i="9"/>
  <c r="L9" i="5" s="1"/>
  <c r="K101" i="10"/>
  <c r="M100" i="9"/>
  <c r="M5" i="5" s="1"/>
  <c r="L58" i="10"/>
  <c r="BC60" i="1" s="1"/>
  <c r="L1" i="11" s="1"/>
  <c r="M109" i="9"/>
  <c r="M14" i="5" s="1"/>
  <c r="L145" i="10"/>
  <c r="BC62" i="1" s="1"/>
  <c r="L3" i="11" s="1"/>
  <c r="L109" i="9"/>
  <c r="L14" i="5" s="1"/>
  <c r="K106" i="10"/>
  <c r="O103" i="9"/>
  <c r="O8" i="5" s="1"/>
  <c r="N100" i="10"/>
  <c r="R126" i="9"/>
  <c r="R31" i="5" s="1"/>
  <c r="Q123" i="10"/>
  <c r="N126" i="9"/>
  <c r="N31" i="5" s="1"/>
  <c r="M123" i="10"/>
  <c r="U126" i="9"/>
  <c r="U31" i="5" s="1"/>
  <c r="T123" i="10"/>
  <c r="Q126" i="9"/>
  <c r="Q31" i="5" s="1"/>
  <c r="P123" i="10"/>
  <c r="M126" i="9"/>
  <c r="M31" i="5" s="1"/>
  <c r="L123" i="10"/>
  <c r="O122" i="9"/>
  <c r="O27" i="5" s="1"/>
  <c r="N80" i="10"/>
  <c r="C118" i="9"/>
  <c r="C23" i="5" s="1"/>
  <c r="B76" i="10"/>
  <c r="L118" i="9"/>
  <c r="L23" i="5" s="1"/>
  <c r="K115" i="10"/>
  <c r="H118" i="9"/>
  <c r="H23" i="5" s="1"/>
  <c r="G115" i="10"/>
  <c r="D118" i="9"/>
  <c r="D23" i="5" s="1"/>
  <c r="C76" i="10"/>
  <c r="AT60" i="1" s="1"/>
  <c r="C1" i="11" s="1"/>
  <c r="C5" i="11" s="1"/>
  <c r="K118" i="9"/>
  <c r="K23" i="5" s="1"/>
  <c r="J115" i="10"/>
  <c r="G118" i="9"/>
  <c r="G23" i="5" s="1"/>
  <c r="F115" i="10"/>
  <c r="AW61" i="1" s="1"/>
  <c r="F2" i="11" s="1"/>
  <c r="O106" i="9"/>
  <c r="O11" i="5" s="1"/>
  <c r="N103" i="10"/>
  <c r="P106" i="9"/>
  <c r="P11" i="5" s="1"/>
  <c r="O142" i="10"/>
  <c r="F110" i="9"/>
  <c r="F15" i="5" s="1"/>
  <c r="E185" i="10"/>
  <c r="AV63" i="1" s="1"/>
  <c r="E4" i="11" s="1"/>
  <c r="C110" i="9"/>
  <c r="C15" i="5" s="1"/>
  <c r="B68" i="10"/>
  <c r="AS60" i="1" s="1"/>
  <c r="B1" i="11" s="1"/>
  <c r="B5" i="11" s="1"/>
  <c r="G110" i="9"/>
  <c r="G15" i="5" s="1"/>
  <c r="F185" i="10"/>
  <c r="AW63" i="1" s="1"/>
  <c r="F4" i="11" s="1"/>
  <c r="H9" i="1"/>
  <c r="F147" i="9"/>
  <c r="F52" i="5" s="1"/>
  <c r="BC21" i="1"/>
  <c r="AY21" i="1"/>
  <c r="AX21" i="1"/>
  <c r="G15" i="1"/>
  <c r="G22" i="1"/>
  <c r="G20" i="1"/>
  <c r="BD21" i="1"/>
  <c r="BM21" i="1"/>
  <c r="BG21" i="1"/>
  <c r="BJ21" i="1"/>
  <c r="BR21" i="1"/>
  <c r="BB21" i="1"/>
  <c r="BE21" i="1"/>
  <c r="BL21" i="1"/>
  <c r="BO21" i="1"/>
  <c r="BP21" i="1"/>
  <c r="BH21" i="1"/>
  <c r="AZ21" i="1"/>
  <c r="BK21" i="1"/>
  <c r="BA21" i="1"/>
  <c r="BN21" i="1"/>
  <c r="BF21" i="1"/>
  <c r="BQ21" i="1"/>
  <c r="BI21" i="1"/>
  <c r="G147" i="9"/>
  <c r="G52" i="5" s="1"/>
  <c r="Y123" i="9"/>
  <c r="Y28" i="5" s="1"/>
  <c r="U123" i="9"/>
  <c r="U28" i="5" s="1"/>
  <c r="Q123" i="9"/>
  <c r="Q40" i="5" s="1"/>
  <c r="M123" i="9"/>
  <c r="AA40" i="5"/>
  <c r="S40" i="5"/>
  <c r="O40" i="5"/>
  <c r="N40" i="5"/>
  <c r="K40" i="5"/>
  <c r="H40" i="5"/>
  <c r="M40" i="5"/>
  <c r="AB40" i="5"/>
  <c r="X40" i="5"/>
  <c r="T40" i="5"/>
  <c r="Y102" i="9"/>
  <c r="U102" i="9"/>
  <c r="I40" i="5"/>
  <c r="J40" i="5"/>
  <c r="Z100" i="9"/>
  <c r="Z40" i="5" s="1"/>
  <c r="V100" i="9"/>
  <c r="V40" i="5" s="1"/>
  <c r="R100" i="9"/>
  <c r="R40" i="5" s="1"/>
  <c r="L4" i="5"/>
  <c r="W40" i="5"/>
  <c r="AW54" i="1"/>
  <c r="AW58" i="1" s="1"/>
  <c r="G18" i="5"/>
  <c r="AU54" i="1"/>
  <c r="AU58" i="1" s="1"/>
  <c r="E24" i="5"/>
  <c r="AV54" i="1"/>
  <c r="AV58" i="1" s="1"/>
  <c r="F24" i="5"/>
  <c r="P40" i="5"/>
  <c r="AS54" i="1"/>
  <c r="AS58" i="1" s="1"/>
  <c r="C24" i="5"/>
  <c r="AT54" i="1"/>
  <c r="AT58" i="1" s="1"/>
  <c r="D24" i="5"/>
  <c r="BC54" i="1"/>
  <c r="BC58" i="1" s="1"/>
  <c r="AY54" i="1"/>
  <c r="AY58" i="1" s="1"/>
  <c r="F9" i="1" l="1"/>
  <c r="K114" i="9"/>
  <c r="J111" i="10"/>
  <c r="Z114" i="9"/>
  <c r="Z19" i="5" s="1"/>
  <c r="Y111" i="10"/>
  <c r="H114" i="9"/>
  <c r="G72" i="10"/>
  <c r="F5" i="11"/>
  <c r="BE60" i="1"/>
  <c r="N1" i="11" s="1"/>
  <c r="AX60" i="1"/>
  <c r="G1" i="11" s="1"/>
  <c r="D5" i="11"/>
  <c r="E5" i="11"/>
  <c r="BA60" i="1"/>
  <c r="J1" i="11" s="1"/>
  <c r="AX61" i="1"/>
  <c r="G2" i="11" s="1"/>
  <c r="BF62" i="1"/>
  <c r="O3" i="11" s="1"/>
  <c r="BH62" i="1"/>
  <c r="Q3" i="11" s="1"/>
  <c r="BG61" i="1"/>
  <c r="P2" i="11" s="1"/>
  <c r="BO62" i="1"/>
  <c r="X3" i="11" s="1"/>
  <c r="BE63" i="1"/>
  <c r="N4" i="11" s="1"/>
  <c r="D147" i="9"/>
  <c r="D52" i="5" s="1"/>
  <c r="BN60" i="1"/>
  <c r="W1" i="11" s="1"/>
  <c r="BI63" i="1"/>
  <c r="R4" i="11" s="1"/>
  <c r="BF63" i="1"/>
  <c r="O4" i="11" s="1"/>
  <c r="BI61" i="1"/>
  <c r="R2" i="11" s="1"/>
  <c r="R5" i="11" s="1"/>
  <c r="BL63" i="1"/>
  <c r="U4" i="11" s="1"/>
  <c r="BP61" i="1"/>
  <c r="Y2" i="11" s="1"/>
  <c r="Y5" i="11" s="1"/>
  <c r="BQ61" i="1"/>
  <c r="Z2" i="11" s="1"/>
  <c r="BG60" i="1"/>
  <c r="P1" i="11" s="1"/>
  <c r="P5" i="11" s="1"/>
  <c r="BJ60" i="1"/>
  <c r="S1" i="11" s="1"/>
  <c r="BR61" i="1"/>
  <c r="AA2" i="11" s="1"/>
  <c r="AA5" i="11" s="1"/>
  <c r="S114" i="9"/>
  <c r="S147" i="9" s="1"/>
  <c r="S52" i="5" s="1"/>
  <c r="R111" i="10"/>
  <c r="P114" i="9"/>
  <c r="P147" i="9" s="1"/>
  <c r="P52" i="5" s="1"/>
  <c r="O111" i="10"/>
  <c r="BF61" i="1" s="1"/>
  <c r="O2" i="11" s="1"/>
  <c r="O5" i="11" s="1"/>
  <c r="J114" i="9"/>
  <c r="J147" i="9" s="1"/>
  <c r="J52" i="5" s="1"/>
  <c r="I111" i="10"/>
  <c r="V114" i="9"/>
  <c r="V19" i="5" s="1"/>
  <c r="U111" i="10"/>
  <c r="BL61" i="1" s="1"/>
  <c r="U2" i="11" s="1"/>
  <c r="U5" i="11" s="1"/>
  <c r="L114" i="9"/>
  <c r="L147" i="9" s="1"/>
  <c r="L52" i="5" s="1"/>
  <c r="K111" i="10"/>
  <c r="T114" i="9"/>
  <c r="T147" i="9" s="1"/>
  <c r="T52" i="5" s="1"/>
  <c r="S111" i="10"/>
  <c r="BJ61" i="1" s="1"/>
  <c r="S2" i="11" s="1"/>
  <c r="W114" i="9"/>
  <c r="W147" i="9" s="1"/>
  <c r="W52" i="5" s="1"/>
  <c r="V111" i="10"/>
  <c r="BM61" i="1" s="1"/>
  <c r="V2" i="11" s="1"/>
  <c r="V5" i="11" s="1"/>
  <c r="M114" i="9"/>
  <c r="M19" i="5" s="1"/>
  <c r="L111" i="10"/>
  <c r="BC61" i="1" s="1"/>
  <c r="L2" i="11" s="1"/>
  <c r="L5" i="11" s="1"/>
  <c r="BB61" i="1"/>
  <c r="K2" i="11" s="1"/>
  <c r="K5" i="11" s="1"/>
  <c r="BA61" i="1"/>
  <c r="J2" i="11" s="1"/>
  <c r="AZ61" i="1"/>
  <c r="I2" i="11" s="1"/>
  <c r="I5" i="11" s="1"/>
  <c r="AA114" i="9"/>
  <c r="AA147" i="9" s="1"/>
  <c r="AA52" i="5" s="1"/>
  <c r="Z111" i="10"/>
  <c r="X114" i="9"/>
  <c r="X147" i="9" s="1"/>
  <c r="X52" i="5" s="1"/>
  <c r="W111" i="10"/>
  <c r="BN61" i="1" s="1"/>
  <c r="W2" i="11" s="1"/>
  <c r="U114" i="9"/>
  <c r="U19" i="5" s="1"/>
  <c r="T111" i="10"/>
  <c r="BK61" i="1" s="1"/>
  <c r="T2" i="11" s="1"/>
  <c r="T5" i="11" s="1"/>
  <c r="R114" i="9"/>
  <c r="R19" i="5" s="1"/>
  <c r="Q111" i="10"/>
  <c r="BH61" i="1" s="1"/>
  <c r="Q2" i="11" s="1"/>
  <c r="Q5" i="11" s="1"/>
  <c r="Y114" i="9"/>
  <c r="Y19" i="5" s="1"/>
  <c r="X111" i="10"/>
  <c r="BO61" i="1" s="1"/>
  <c r="X2" i="11" s="1"/>
  <c r="X5" i="11" s="1"/>
  <c r="O114" i="9"/>
  <c r="O147" i="9" s="1"/>
  <c r="O52" i="5" s="1"/>
  <c r="N111" i="10"/>
  <c r="BE61" i="1" s="1"/>
  <c r="N2" i="11" s="1"/>
  <c r="AB114" i="9"/>
  <c r="AB147" i="9" s="1"/>
  <c r="AB52" i="5" s="1"/>
  <c r="AA111" i="10"/>
  <c r="Q114" i="9"/>
  <c r="Q19" i="5" s="1"/>
  <c r="P111" i="10"/>
  <c r="N114" i="9"/>
  <c r="N147" i="9" s="1"/>
  <c r="N52" i="5" s="1"/>
  <c r="M111" i="10"/>
  <c r="BD61" i="1" s="1"/>
  <c r="M2" i="11" s="1"/>
  <c r="M5" i="11" s="1"/>
  <c r="I114" i="9"/>
  <c r="I19" i="5" s="1"/>
  <c r="H72" i="10"/>
  <c r="AY60" i="1" s="1"/>
  <c r="H1" i="11" s="1"/>
  <c r="H5" i="11" s="1"/>
  <c r="BP63" i="1"/>
  <c r="Y4" i="11" s="1"/>
  <c r="BQ63" i="1"/>
  <c r="Z4" i="11" s="1"/>
  <c r="C147" i="9"/>
  <c r="C52" i="5" s="1"/>
  <c r="I147" i="9"/>
  <c r="I52" i="5" s="1"/>
  <c r="S19" i="5"/>
  <c r="P19" i="5"/>
  <c r="K147" i="9"/>
  <c r="K52" i="5" s="1"/>
  <c r="K19" i="5"/>
  <c r="J19" i="5"/>
  <c r="L19" i="5"/>
  <c r="T19" i="5"/>
  <c r="W19" i="5"/>
  <c r="H147" i="9"/>
  <c r="H52" i="5" s="1"/>
  <c r="H19" i="5"/>
  <c r="AA19" i="5"/>
  <c r="X19" i="5"/>
  <c r="O19" i="5"/>
  <c r="AB19" i="5"/>
  <c r="N19" i="5"/>
  <c r="AX54" i="1"/>
  <c r="AX58" i="1" s="1"/>
  <c r="M147" i="9"/>
  <c r="M52" i="5" s="1"/>
  <c r="G21" i="1"/>
  <c r="BM54" i="1"/>
  <c r="BM58" i="1" s="1"/>
  <c r="BO54" i="1"/>
  <c r="BO58" i="1" s="1"/>
  <c r="BI54" i="1"/>
  <c r="BI58" i="1" s="1"/>
  <c r="BR54" i="1"/>
  <c r="BR58" i="1" s="1"/>
  <c r="BG54" i="1"/>
  <c r="BG58" i="1" s="1"/>
  <c r="BE54" i="1"/>
  <c r="BE58" i="1" s="1"/>
  <c r="BJ54" i="1"/>
  <c r="BJ58" i="1" s="1"/>
  <c r="BH54" i="1"/>
  <c r="BH58" i="1" s="1"/>
  <c r="BD54" i="1"/>
  <c r="BD58" i="1" s="1"/>
  <c r="BN54" i="1"/>
  <c r="BN58" i="1" s="1"/>
  <c r="BL54" i="1"/>
  <c r="BL58" i="1" s="1"/>
  <c r="AZ54" i="1"/>
  <c r="AZ58" i="1" s="1"/>
  <c r="BB54" i="1"/>
  <c r="BB58" i="1" s="1"/>
  <c r="BF54" i="1"/>
  <c r="BF58" i="1" s="1"/>
  <c r="BK54" i="1"/>
  <c r="BK58" i="1" s="1"/>
  <c r="BA54" i="1"/>
  <c r="BA58" i="1" s="1"/>
  <c r="U147" i="9"/>
  <c r="U52" i="5" s="1"/>
  <c r="BP54" i="1"/>
  <c r="BP58" i="1" s="1"/>
  <c r="BQ54" i="1"/>
  <c r="BQ58" i="1" s="1"/>
  <c r="R5" i="5"/>
  <c r="V5" i="5"/>
  <c r="Z5" i="5"/>
  <c r="U7" i="5"/>
  <c r="Y7" i="5"/>
  <c r="M28" i="5"/>
  <c r="Q28" i="5"/>
  <c r="R147" i="9"/>
  <c r="R52" i="5" s="1"/>
  <c r="Z147" i="9"/>
  <c r="Z52" i="5" s="1"/>
  <c r="V147" i="9"/>
  <c r="V52" i="5" s="1"/>
  <c r="U40" i="5"/>
  <c r="Y40" i="5"/>
  <c r="D40" i="5"/>
  <c r="E40" i="5"/>
  <c r="G40" i="5"/>
  <c r="C40" i="5"/>
  <c r="F40" i="5"/>
  <c r="L40" i="5"/>
  <c r="G17" i="1"/>
  <c r="Q147" i="9" l="1"/>
  <c r="Q52" i="5" s="1"/>
  <c r="Y147" i="9"/>
  <c r="Y52" i="5" s="1"/>
  <c r="S5" i="11"/>
  <c r="W5" i="11"/>
  <c r="J5" i="11"/>
  <c r="G5" i="11"/>
  <c r="N5" i="11"/>
  <c r="Z5" i="11"/>
  <c r="G12" i="1"/>
  <c r="G28" i="1"/>
  <c r="G30" i="1"/>
  <c r="G18" i="1"/>
  <c r="G4" i="1" l="1"/>
  <c r="G26" i="1"/>
  <c r="G11" i="1"/>
  <c r="G8" i="1"/>
  <c r="G14" i="1"/>
  <c r="G31" i="1"/>
  <c r="G16" i="1" l="1"/>
  <c r="G6" i="1"/>
  <c r="G24" i="1" l="1"/>
  <c r="G25" i="1"/>
  <c r="G7" i="1"/>
  <c r="G10" i="1" l="1"/>
  <c r="G34" i="1"/>
  <c r="G36" i="1" l="1"/>
  <c r="G13" i="1"/>
  <c r="G32" i="1" l="1"/>
  <c r="G35" i="1"/>
  <c r="G29" i="1"/>
  <c r="G27" i="1"/>
  <c r="G23" i="1" l="1"/>
  <c r="G9" i="1"/>
  <c r="T10" i="1" l="1"/>
  <c r="T12" i="1"/>
  <c r="T14" i="1"/>
  <c r="T18" i="1"/>
  <c r="T20" i="1"/>
  <c r="T22" i="1"/>
  <c r="T26" i="1"/>
  <c r="T28" i="1"/>
  <c r="T30" i="1"/>
  <c r="T36" i="1"/>
  <c r="T7" i="1"/>
  <c r="T9" i="1"/>
  <c r="T11" i="1"/>
  <c r="T13" i="1"/>
  <c r="T15" i="1"/>
  <c r="T17" i="1"/>
  <c r="T19" i="1"/>
  <c r="T21" i="1"/>
  <c r="T23" i="1"/>
  <c r="T25" i="1"/>
  <c r="T27" i="1"/>
  <c r="T29" i="1"/>
  <c r="T31" i="1"/>
  <c r="T33" i="1"/>
  <c r="T35" i="1"/>
  <c r="T34" i="1"/>
  <c r="T8" i="1"/>
  <c r="T32" i="1" l="1"/>
  <c r="T24" i="1"/>
  <c r="T16" i="1"/>
  <c r="G19" i="1"/>
  <c r="G33" i="1" l="1"/>
</calcChain>
</file>

<file path=xl/comments1.xml><?xml version="1.0" encoding="utf-8"?>
<comments xmlns="http://schemas.openxmlformats.org/spreadsheetml/2006/main">
  <authors>
    <author>PIRON Pierre-Alexandre</author>
  </authors>
  <commentList>
    <comment ref="Z3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Status must be documented as follow:
- Not Started = empty cell
- PCI= "PCI"
- Preliminary Studies= "Pre Study"
- Factory= "Factory"
- Certification= "Certification"
- Release= "Release"
- Recette= "R7"
- Post Production= "PostProd"
- Delivered= "Done"
Every other documented status won't be recognized by the conditional formatting rules</t>
        </r>
      </text>
    </comment>
    <comment ref="AJ3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See Tab SplitRates &amp; Max (MD per sprint). 
The table Max MD per sprint allows to create different setups of max md per sprint and choosing them from this column thanks to vlookup.</t>
        </r>
      </text>
    </comment>
    <comment ref="AK3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PCI and Preliminary Research are managed together. We compute if the required MD fit into the Maximum of MD allowed for a single sprint. This allows us to compute the number of needed MD for these project phases.</t>
        </r>
      </text>
    </comment>
    <comment ref="AL3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PCI and Preliminary Research are managed together. We compute if the required MD fit into the Maximum of MD allowed for a single sprint. This allows us to compute the number of needed MD for these project phases.</t>
        </r>
      </text>
    </comment>
    <comment ref="AN3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We compute if the required MD fit into the Maximum of MD allowed for a single sprint. This allows us to compute the number of needed MD for these project phases.</t>
        </r>
      </text>
    </comment>
    <comment ref="AO3" authorId="0">
      <text>
        <r>
          <rPr>
            <b/>
            <sz val="9"/>
            <color indexed="81"/>
            <rFont val="Tahoma"/>
            <family val="2"/>
          </rPr>
          <t xml:space="preserve">PIRON Pierre-Alexandre:We compute if the required MD fit into the Maximum of MD allowed for a single sprint. This allows us to compute the number of needed MD for these project phases. </t>
        </r>
      </text>
    </comment>
    <comment ref="AP3" authorId="0">
      <text>
        <r>
          <rPr>
            <b/>
            <sz val="9"/>
            <color indexed="81"/>
            <rFont val="Tahoma"/>
            <family val="2"/>
          </rPr>
          <t>PIRON Pierre-Alexandre:Release + Post Prod are managed together. We compute if the required MD fit into the Maximum of MD allowed for a single sprint. This allows us to compute the number of needed MD for these project phases. Moreover, a minium of 2 Sprint is accounted for for these specific stages.</t>
        </r>
      </text>
    </comment>
    <comment ref="AQ3" authorId="0">
      <text>
        <r>
          <rPr>
            <b/>
            <sz val="9"/>
            <color indexed="81"/>
            <rFont val="Tahoma"/>
            <family val="2"/>
          </rPr>
          <t>PIRON Pierre-Alexandre:Release + Post Prod are managed together. We compute if the required MD fit into the Maximum of MD allowed for a single sprint. This allows us to compute the number of needed MD for these project phases. Moreover, a minium of 2 Sprint is accounted for for these specific stages.</t>
        </r>
      </text>
    </comment>
  </commentList>
</comments>
</file>

<file path=xl/comments2.xml><?xml version="1.0" encoding="utf-8"?>
<comments xmlns="http://schemas.openxmlformats.org/spreadsheetml/2006/main">
  <authors>
    <author>PIRON Pierre-Alexandre</author>
  </authors>
  <commentList>
    <comment ref="B7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one person half-time during a sprint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One person half time during a sprint
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One developer full-time during a sprint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One person full time during a sprint
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One person full time during a sprint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one person part time during a sprint
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PIRON Pierre-Alexandre:</t>
        </r>
        <r>
          <rPr>
            <sz val="9"/>
            <color indexed="81"/>
            <rFont val="Tahoma"/>
            <family val="2"/>
          </rPr>
          <t xml:space="preserve">
one person part time during a sprint</t>
        </r>
      </text>
    </comment>
  </commentList>
</comments>
</file>

<file path=xl/sharedStrings.xml><?xml version="1.0" encoding="utf-8"?>
<sst xmlns="http://schemas.openxmlformats.org/spreadsheetml/2006/main" count="422" uniqueCount="174">
  <si>
    <t>After Discovery</t>
  </si>
  <si>
    <t>Sprint Finish</t>
  </si>
  <si>
    <t>Date Start</t>
  </si>
  <si>
    <t>Sprint Start</t>
  </si>
  <si>
    <t>Date Finish</t>
  </si>
  <si>
    <t>Sprint #</t>
  </si>
  <si>
    <t>Sprint Starting Date</t>
  </si>
  <si>
    <t>Year</t>
  </si>
  <si>
    <t># of Sprints</t>
  </si>
  <si>
    <t>Non Binding Offer</t>
  </si>
  <si>
    <t>Realized</t>
  </si>
  <si>
    <t>clos</t>
  </si>
  <si>
    <t>Change Manager</t>
  </si>
  <si>
    <t>Back up Change</t>
  </si>
  <si>
    <t>Mep Latest</t>
  </si>
  <si>
    <t>Status</t>
  </si>
  <si>
    <t>Scope</t>
  </si>
  <si>
    <t>FB</t>
  </si>
  <si>
    <t>B</t>
  </si>
  <si>
    <t>BPO</t>
  </si>
  <si>
    <t>F</t>
  </si>
  <si>
    <t>BFK</t>
  </si>
  <si>
    <t>K</t>
  </si>
  <si>
    <t>Priority</t>
  </si>
  <si>
    <t>Q2</t>
  </si>
  <si>
    <t>Q1</t>
  </si>
  <si>
    <t>Q3</t>
  </si>
  <si>
    <t>Sprint</t>
  </si>
  <si>
    <t>PCI</t>
  </si>
  <si>
    <t>Factory</t>
  </si>
  <si>
    <t>Certification</t>
  </si>
  <si>
    <t>R7</t>
  </si>
  <si>
    <t>Release</t>
  </si>
  <si>
    <t>PostProd</t>
  </si>
  <si>
    <t>Preliminary Research &amp; Factory backing</t>
  </si>
  <si>
    <t>Provisional</t>
  </si>
  <si>
    <t>check</t>
  </si>
  <si>
    <t>Project Description</t>
  </si>
  <si>
    <t>Preliminary Research and Factory Planning</t>
  </si>
  <si>
    <t>MD/Stage</t>
  </si>
  <si>
    <t>Computed Sprints</t>
  </si>
  <si>
    <t>Max # of man days per sprint</t>
  </si>
  <si>
    <t>X</t>
  </si>
  <si>
    <t>Y</t>
  </si>
  <si>
    <t>Z</t>
  </si>
  <si>
    <t>W</t>
  </si>
  <si>
    <t>Used Resources</t>
  </si>
  <si>
    <t>Task-free resources</t>
  </si>
  <si>
    <t>Preliminary Research &amp; Factory Planning</t>
  </si>
  <si>
    <t>J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</si>
  <si>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</si>
  <si>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</si>
  <si>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</si>
  <si>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</si>
  <si>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</si>
  <si>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</si>
  <si>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</si>
  <si>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</si>
  <si>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</si>
  <si>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</si>
  <si>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</si>
  <si>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Total Sprints Needed</t>
  </si>
  <si>
    <t>Sum</t>
  </si>
  <si>
    <t>Projects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</si>
  <si>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</si>
  <si>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</si>
  <si>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</si>
  <si>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</si>
  <si>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</si>
  <si>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</si>
  <si>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</si>
  <si>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</si>
  <si>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</si>
  <si>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</si>
  <si>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</si>
  <si>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</si>
  <si>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</si>
  <si>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</si>
  <si>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</si>
  <si>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</si>
  <si>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</si>
  <si>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</si>
  <si>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</si>
  <si>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</si>
  <si>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</si>
  <si>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</si>
  <si>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</si>
  <si>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</si>
  <si>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</si>
  <si>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</si>
  <si>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Sprint Deadline</t>
  </si>
  <si>
    <t>DO NOT MODIFY THIS SHEET</t>
  </si>
  <si>
    <t>Available MD for projects</t>
  </si>
  <si>
    <t>MD used for maintenance</t>
  </si>
  <si>
    <t>TOTAL available resources</t>
  </si>
  <si>
    <t>Available MD for Projects</t>
  </si>
  <si>
    <t>Total available Resources</t>
  </si>
  <si>
    <t>Done</t>
  </si>
  <si>
    <t>Current Sprint</t>
  </si>
  <si>
    <t>Clos</t>
  </si>
  <si>
    <t>Q3 NEW</t>
  </si>
  <si>
    <t>Légende</t>
  </si>
  <si>
    <t>PCI + Preliminary Studies</t>
  </si>
  <si>
    <t>Certification + R7</t>
  </si>
  <si>
    <t>Release + PostProd</t>
  </si>
  <si>
    <t>Split Key</t>
  </si>
  <si>
    <t>Small</t>
  </si>
  <si>
    <t>S-Slow</t>
  </si>
  <si>
    <t>S-Fast</t>
  </si>
  <si>
    <t>Medium</t>
  </si>
  <si>
    <t>M-Slow</t>
  </si>
  <si>
    <t>M-Fast</t>
  </si>
  <si>
    <t>Large</t>
  </si>
  <si>
    <t>L-Slow</t>
  </si>
  <si>
    <t>L-Fast</t>
  </si>
  <si>
    <t>L-slow</t>
  </si>
  <si>
    <t>m-fast</t>
  </si>
  <si>
    <t>L-fast</t>
  </si>
  <si>
    <t>s-fast</t>
  </si>
  <si>
    <t>l-fast</t>
  </si>
  <si>
    <t>l-slow</t>
  </si>
  <si>
    <t>Freeze?</t>
  </si>
  <si>
    <t>Freeze starting date</t>
  </si>
  <si>
    <t>Freeze ending date</t>
  </si>
  <si>
    <t>Freeze starting sprint</t>
  </si>
  <si>
    <t>Freeze ending sprint</t>
  </si>
  <si>
    <t>small</t>
  </si>
  <si>
    <t>medium</t>
  </si>
  <si>
    <t>large</t>
  </si>
  <si>
    <t>Pre study</t>
  </si>
  <si>
    <t>Project Code</t>
  </si>
  <si>
    <t>[MAPP]</t>
  </si>
  <si>
    <t>Lot</t>
  </si>
  <si>
    <t>[LVIIS]</t>
  </si>
  <si>
    <t>N/A</t>
  </si>
  <si>
    <t>[PSRV]</t>
  </si>
  <si>
    <t>1&amp;2</t>
  </si>
  <si>
    <t>[ELEC]</t>
  </si>
  <si>
    <t>[BCC]</t>
  </si>
  <si>
    <t>[BNP]</t>
  </si>
  <si>
    <t>[TLNT]</t>
  </si>
  <si>
    <t>[CRAC]</t>
  </si>
  <si>
    <t>[BNPA]</t>
  </si>
  <si>
    <t>SPOC Factory</t>
  </si>
  <si>
    <t>Consumed</t>
  </si>
  <si>
    <t>SUM PCI &amp; PreStudy</t>
  </si>
  <si>
    <t>SUM Factory</t>
  </si>
  <si>
    <t>PCI &amp; PreStudy</t>
  </si>
  <si>
    <t>SUM Certif &amp; R7</t>
  </si>
  <si>
    <t>Certif &amp; R7</t>
  </si>
  <si>
    <t>SUM Release &amp; PostProd</t>
  </si>
  <si>
    <t>Release &amp; PostProd</t>
  </si>
  <si>
    <t>Contingency Budget</t>
  </si>
  <si>
    <t>SUM All Phase</t>
  </si>
  <si>
    <t>Freeze Starting Date</t>
  </si>
  <si>
    <t>Freeze Starting Sprint</t>
  </si>
  <si>
    <t>Freeze Ending Date</t>
  </si>
  <si>
    <t>Freeze Ending Sprint</t>
  </si>
  <si>
    <t>Project</t>
  </si>
  <si>
    <t>A</t>
  </si>
  <si>
    <t>C</t>
  </si>
  <si>
    <t>D</t>
  </si>
  <si>
    <t>E</t>
  </si>
  <si>
    <t>G</t>
  </si>
  <si>
    <t>H</t>
  </si>
  <si>
    <t>I</t>
  </si>
  <si>
    <t>AA</t>
  </si>
  <si>
    <t>AB</t>
  </si>
  <si>
    <t>AC</t>
  </si>
  <si>
    <t>AD</t>
  </si>
  <si>
    <t>AE</t>
  </si>
  <si>
    <t>AF</t>
  </si>
  <si>
    <t>AG</t>
  </si>
  <si>
    <t>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</si>
</sst>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rgb="FF92D050"/>
      <name val="Calibri"/>
      <family val="2"/>
      <scheme val="minor"/>
    </font>
    <font>
      <sz val="28"/>
      <color rgb="FFFF000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sz val="10"/>
      <name val="Verdana"/>
      <family val="2"/>
    </font>
    <font>
      <b/>
      <sz val="10"/>
      <name val="System"/>
      <family val="2"/>
    </font>
    <font>
      <sz val="10"/>
      <name val="System"/>
      <family val="2"/>
    </font>
    <font>
      <sz val="10"/>
      <color rgb="FFFF0000"/>
      <name val="Verdana"/>
      <family val="2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1" fillId="0" borderId="0"/>
    <xf numFmtId="9" fontId="1" fillId="0" borderId="0" applyFont="0" applyFill="0" applyBorder="0" applyAlignment="0" applyProtection="0"/>
  </cellStyleXfs>
  <cellXfs count="24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2" xfId="0" applyBorder="1"/>
    <xf numFmtId="0" fontId="0" fillId="0" borderId="13" xfId="0" applyBorder="1" applyAlignment="1">
      <alignment horizontal="center"/>
    </xf>
    <xf numFmtId="9" fontId="7" fillId="0" borderId="0" xfId="0" applyNumberFormat="1" applyFont="1" applyAlignment="1">
      <alignment horizontal="center"/>
    </xf>
    <xf numFmtId="0" fontId="2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14" fontId="0" fillId="0" borderId="23" xfId="0" applyNumberFormat="1" applyBorder="1"/>
    <xf numFmtId="14" fontId="0" fillId="0" borderId="24" xfId="0" applyNumberFormat="1" applyBorder="1"/>
    <xf numFmtId="0" fontId="0" fillId="0" borderId="25" xfId="0" applyBorder="1"/>
    <xf numFmtId="0" fontId="0" fillId="0" borderId="26" xfId="0" applyBorder="1"/>
    <xf numFmtId="14" fontId="0" fillId="0" borderId="22" xfId="0" applyNumberFormat="1" applyBorder="1"/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center" wrapText="1"/>
    </xf>
    <xf numFmtId="0" fontId="0" fillId="0" borderId="0" xfId="0" applyNumberFormat="1" applyBorder="1"/>
    <xf numFmtId="14" fontId="0" fillId="0" borderId="0" xfId="0" applyNumberFormat="1" applyBorder="1" applyAlignment="1">
      <alignment wrapText="1"/>
    </xf>
    <xf numFmtId="0" fontId="0" fillId="0" borderId="6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3" xfId="0" applyBorder="1"/>
    <xf numFmtId="0" fontId="0" fillId="0" borderId="4" xfId="0" applyBorder="1"/>
    <xf numFmtId="0" fontId="8" fillId="3" borderId="0" xfId="0" applyFont="1" applyFill="1"/>
    <xf numFmtId="0" fontId="0" fillId="0" borderId="0" xfId="0" applyFill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8" xfId="0" applyBorder="1" applyAlignment="1">
      <alignment horizontal="center"/>
    </xf>
    <xf numFmtId="9" fontId="0" fillId="0" borderId="7" xfId="0" applyNumberFormat="1" applyBorder="1" applyAlignment="1">
      <alignment horizontal="center"/>
    </xf>
    <xf numFmtId="9" fontId="0" fillId="0" borderId="8" xfId="0" applyNumberFormat="1" applyBorder="1" applyAlignment="1">
      <alignment horizontal="center"/>
    </xf>
    <xf numFmtId="9" fontId="0" fillId="0" borderId="9" xfId="0" applyNumberFormat="1" applyBorder="1" applyAlignment="1">
      <alignment horizontal="center"/>
    </xf>
    <xf numFmtId="0" fontId="0" fillId="0" borderId="1" xfId="0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0" fillId="5" borderId="0" xfId="0" applyFont="1" applyFill="1" applyAlignment="1" applyProtection="1">
      <alignment horizontal="center"/>
      <protection locked="0"/>
    </xf>
    <xf numFmtId="0" fontId="0" fillId="5" borderId="0" xfId="0" applyFont="1" applyFill="1" applyProtection="1"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0" xfId="0" applyFill="1" applyProtection="1">
      <protection locked="0"/>
    </xf>
    <xf numFmtId="0" fontId="2" fillId="5" borderId="5" xfId="0" applyFont="1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2" fillId="5" borderId="1" xfId="0" applyFont="1" applyFill="1" applyBorder="1" applyProtection="1"/>
    <xf numFmtId="0" fontId="2" fillId="5" borderId="6" xfId="0" applyFont="1" applyFill="1" applyBorder="1" applyProtection="1"/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 wrapText="1"/>
    </xf>
    <xf numFmtId="0" fontId="0" fillId="0" borderId="9" xfId="0" applyBorder="1" applyAlignment="1">
      <alignment horizontal="center"/>
    </xf>
    <xf numFmtId="0" fontId="2" fillId="7" borderId="4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0" fontId="2" fillId="11" borderId="3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15" fillId="6" borderId="37" xfId="0" applyFont="1" applyFill="1" applyBorder="1" applyAlignment="1" applyProtection="1">
      <alignment vertical="center"/>
      <protection locked="0"/>
    </xf>
    <xf numFmtId="0" fontId="15" fillId="9" borderId="37" xfId="0" applyFont="1" applyFill="1" applyBorder="1" applyAlignment="1" applyProtection="1">
      <alignment vertical="center"/>
      <protection locked="0"/>
    </xf>
    <xf numFmtId="0" fontId="15" fillId="8" borderId="18" xfId="0" applyFont="1" applyFill="1" applyBorder="1" applyAlignment="1" applyProtection="1">
      <alignment vertical="center"/>
      <protection locked="0"/>
    </xf>
    <xf numFmtId="0" fontId="15" fillId="8" borderId="37" xfId="0" applyFont="1" applyFill="1" applyBorder="1" applyAlignment="1" applyProtection="1">
      <alignment vertical="center"/>
      <protection locked="0"/>
    </xf>
    <xf numFmtId="0" fontId="15" fillId="6" borderId="18" xfId="0" applyFont="1" applyFill="1" applyBorder="1" applyAlignment="1" applyProtection="1">
      <alignment vertical="center"/>
      <protection locked="0"/>
    </xf>
    <xf numFmtId="0" fontId="2" fillId="6" borderId="7" xfId="0" applyFont="1" applyFill="1" applyBorder="1" applyProtection="1">
      <protection locked="0"/>
    </xf>
    <xf numFmtId="1" fontId="2" fillId="6" borderId="8" xfId="0" applyNumberFormat="1" applyFont="1" applyFill="1" applyBorder="1" applyProtection="1"/>
    <xf numFmtId="1" fontId="2" fillId="6" borderId="9" xfId="0" applyNumberFormat="1" applyFont="1" applyFill="1" applyBorder="1" applyProtection="1"/>
    <xf numFmtId="0" fontId="2" fillId="6" borderId="8" xfId="0" applyFont="1" applyFill="1" applyBorder="1" applyProtection="1">
      <protection locked="0"/>
    </xf>
    <xf numFmtId="0" fontId="0" fillId="11" borderId="10" xfId="0" applyFill="1" applyBorder="1"/>
    <xf numFmtId="0" fontId="0" fillId="11" borderId="30" xfId="0" applyFill="1" applyBorder="1"/>
    <xf numFmtId="0" fontId="0" fillId="11" borderId="14" xfId="0" applyFill="1" applyBorder="1"/>
    <xf numFmtId="0" fontId="0" fillId="11" borderId="29" xfId="0" applyFill="1" applyBorder="1"/>
    <xf numFmtId="0" fontId="0" fillId="11" borderId="11" xfId="0" applyFill="1" applyBorder="1"/>
    <xf numFmtId="0" fontId="0" fillId="11" borderId="12" xfId="0" applyFill="1" applyBorder="1"/>
    <xf numFmtId="0" fontId="0" fillId="11" borderId="3" xfId="0" applyFill="1" applyBorder="1"/>
    <xf numFmtId="0" fontId="0" fillId="11" borderId="4" xfId="0" applyFill="1" applyBorder="1"/>
    <xf numFmtId="0" fontId="0" fillId="11" borderId="1" xfId="0" applyFill="1" applyBorder="1"/>
    <xf numFmtId="0" fontId="0" fillId="11" borderId="6" xfId="0" applyFill="1" applyBorder="1"/>
    <xf numFmtId="0" fontId="0" fillId="11" borderId="8" xfId="0" applyFill="1" applyBorder="1"/>
    <xf numFmtId="0" fontId="2" fillId="10" borderId="29" xfId="0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0" fillId="12" borderId="10" xfId="0" applyFill="1" applyBorder="1" applyAlignment="1">
      <alignment horizontal="center" wrapText="1"/>
    </xf>
    <xf numFmtId="0" fontId="0" fillId="12" borderId="18" xfId="0" applyFill="1" applyBorder="1" applyAlignment="1">
      <alignment horizontal="center" wrapText="1"/>
    </xf>
    <xf numFmtId="0" fontId="0" fillId="12" borderId="27" xfId="0" applyFill="1" applyBorder="1" applyAlignment="1">
      <alignment horizontal="center" wrapText="1"/>
    </xf>
    <xf numFmtId="0" fontId="15" fillId="9" borderId="38" xfId="0" applyFont="1" applyFill="1" applyBorder="1" applyAlignment="1" applyProtection="1">
      <alignment vertical="center"/>
      <protection locked="0"/>
    </xf>
    <xf numFmtId="0" fontId="15" fillId="8" borderId="34" xfId="0" applyFont="1" applyFill="1" applyBorder="1" applyAlignment="1" applyProtection="1">
      <alignment vertical="center"/>
      <protection locked="0"/>
    </xf>
    <xf numFmtId="0" fontId="15" fillId="8" borderId="38" xfId="0" applyFont="1" applyFill="1" applyBorder="1" applyAlignment="1" applyProtection="1">
      <alignment vertical="center"/>
      <protection locked="0"/>
    </xf>
    <xf numFmtId="0" fontId="15" fillId="6" borderId="34" xfId="0" applyFont="1" applyFill="1" applyBorder="1" applyAlignment="1" applyProtection="1">
      <alignment vertical="center"/>
      <protection locked="0"/>
    </xf>
    <xf numFmtId="0" fontId="15" fillId="6" borderId="38" xfId="0" applyFont="1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1" xfId="2" applyFont="1" applyFill="1" applyBorder="1"/>
    <xf numFmtId="14" fontId="0" fillId="0" borderId="1" xfId="0" applyNumberFormat="1" applyFill="1" applyBorder="1" applyAlignment="1" applyProtection="1">
      <alignment horizontal="center"/>
    </xf>
    <xf numFmtId="0" fontId="2" fillId="6" borderId="25" xfId="0" applyFont="1" applyFill="1" applyBorder="1" applyProtection="1">
      <protection locked="0"/>
    </xf>
    <xf numFmtId="0" fontId="0" fillId="6" borderId="13" xfId="0" applyFill="1" applyBorder="1" applyProtection="1">
      <protection locked="0"/>
    </xf>
    <xf numFmtId="1" fontId="2" fillId="6" borderId="13" xfId="0" applyNumberFormat="1" applyFont="1" applyFill="1" applyBorder="1" applyProtection="1"/>
    <xf numFmtId="1" fontId="2" fillId="6" borderId="28" xfId="0" applyNumberFormat="1" applyFont="1" applyFill="1" applyBorder="1" applyProtection="1"/>
    <xf numFmtId="0" fontId="11" fillId="4" borderId="2" xfId="1" applyFont="1" applyFill="1" applyBorder="1" applyAlignment="1">
      <alignment horizontal="center"/>
    </xf>
    <xf numFmtId="0" fontId="1" fillId="0" borderId="3" xfId="2" applyFont="1" applyBorder="1"/>
    <xf numFmtId="0" fontId="11" fillId="4" borderId="3" xfId="1" applyFont="1" applyFill="1" applyBorder="1" applyAlignment="1">
      <alignment horizontal="center" vertical="top" wrapText="1"/>
    </xf>
    <xf numFmtId="0" fontId="0" fillId="0" borderId="3" xfId="0" applyFill="1" applyBorder="1" applyAlignment="1" applyProtection="1">
      <alignment horizontal="center"/>
    </xf>
    <xf numFmtId="14" fontId="0" fillId="0" borderId="3" xfId="0" applyNumberFormat="1" applyFill="1" applyBorder="1" applyAlignment="1" applyProtection="1">
      <alignment horizontal="center"/>
    </xf>
    <xf numFmtId="0" fontId="13" fillId="4" borderId="3" xfId="1" applyFont="1" applyFill="1" applyBorder="1" applyAlignment="1">
      <alignment horizontal="center"/>
    </xf>
    <xf numFmtId="14" fontId="0" fillId="0" borderId="8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</xf>
    <xf numFmtId="14" fontId="0" fillId="0" borderId="3" xfId="0" applyNumberFormat="1" applyFill="1" applyBorder="1" applyAlignment="1" applyProtection="1">
      <alignment horizontal="center"/>
      <protection locked="0"/>
    </xf>
    <xf numFmtId="0" fontId="11" fillId="4" borderId="5" xfId="1" applyFont="1" applyFill="1" applyBorder="1" applyAlignment="1">
      <alignment horizontal="center"/>
    </xf>
    <xf numFmtId="0" fontId="0" fillId="0" borderId="8" xfId="0" applyFill="1" applyBorder="1" applyAlignment="1" applyProtection="1">
      <alignment horizontal="center"/>
      <protection locked="0"/>
    </xf>
    <xf numFmtId="14" fontId="11" fillId="0" borderId="3" xfId="1" applyNumberFormat="1" applyFont="1" applyFill="1" applyBorder="1" applyAlignment="1">
      <alignment horizontal="center" vertical="center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14" fontId="0" fillId="2" borderId="8" xfId="0" applyNumberForma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14" fontId="0" fillId="2" borderId="3" xfId="0" applyNumberFormat="1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14" fontId="0" fillId="2" borderId="1" xfId="0" applyNumberFormat="1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2" borderId="4" xfId="0" applyFill="1" applyBorder="1" applyAlignment="1" applyProtection="1">
      <alignment horizontal="center"/>
    </xf>
    <xf numFmtId="0" fontId="0" fillId="2" borderId="6" xfId="0" applyFill="1" applyBorder="1" applyAlignment="1" applyProtection="1">
      <alignment horizontal="center"/>
    </xf>
    <xf numFmtId="0" fontId="0" fillId="2" borderId="3" xfId="0" applyNumberFormat="1" applyFill="1" applyBorder="1" applyAlignment="1" applyProtection="1">
      <alignment horizontal="center"/>
    </xf>
    <xf numFmtId="0" fontId="0" fillId="2" borderId="1" xfId="0" applyNumberFormat="1" applyFill="1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14" fontId="0" fillId="2" borderId="8" xfId="0" applyNumberFormat="1" applyFill="1" applyBorder="1" applyAlignment="1" applyProtection="1">
      <alignment horizontal="center"/>
    </xf>
    <xf numFmtId="0" fontId="11" fillId="4" borderId="1" xfId="1" applyFont="1" applyFill="1" applyBorder="1" applyAlignment="1">
      <alignment horizontal="center" vertical="top" wrapText="1"/>
    </xf>
    <xf numFmtId="0" fontId="11" fillId="4" borderId="1" xfId="1" applyFont="1" applyFill="1" applyBorder="1" applyAlignment="1">
      <alignment horizontal="center" vertical="center"/>
    </xf>
    <xf numFmtId="0" fontId="11" fillId="4" borderId="1" xfId="1" applyFont="1" applyFill="1" applyBorder="1" applyAlignment="1">
      <alignment horizontal="center" vertical="top"/>
    </xf>
    <xf numFmtId="14" fontId="11" fillId="4" borderId="1" xfId="1" applyNumberFormat="1" applyFont="1" applyFill="1" applyBorder="1" applyAlignment="1">
      <alignment horizontal="center" vertical="center"/>
    </xf>
    <xf numFmtId="14" fontId="12" fillId="4" borderId="1" xfId="1" applyNumberFormat="1" applyFont="1" applyFill="1" applyBorder="1" applyAlignment="1">
      <alignment horizontal="center"/>
    </xf>
    <xf numFmtId="0" fontId="11" fillId="4" borderId="1" xfId="1" applyFont="1" applyFill="1" applyBorder="1" applyAlignment="1">
      <alignment horizontal="left" vertical="center" wrapText="1"/>
    </xf>
    <xf numFmtId="0" fontId="11" fillId="4" borderId="1" xfId="1" applyFont="1" applyFill="1" applyBorder="1"/>
    <xf numFmtId="0" fontId="0" fillId="0" borderId="0" xfId="0" applyFont="1" applyProtection="1">
      <protection locked="0"/>
    </xf>
    <xf numFmtId="0" fontId="11" fillId="4" borderId="1" xfId="1" applyFont="1" applyFill="1" applyBorder="1" applyAlignment="1">
      <alignment horizontal="center"/>
    </xf>
    <xf numFmtId="0" fontId="1" fillId="0" borderId="1" xfId="2" applyFont="1" applyBorder="1"/>
    <xf numFmtId="0" fontId="0" fillId="0" borderId="5" xfId="0" applyFont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left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8" xfId="0" applyFont="1" applyBorder="1" applyAlignment="1" applyProtection="1">
      <alignment horizontal="left"/>
      <protection locked="0"/>
    </xf>
    <xf numFmtId="0" fontId="13" fillId="4" borderId="1" xfId="1" applyFont="1" applyFill="1" applyBorder="1" applyAlignment="1">
      <alignment horizontal="center"/>
    </xf>
    <xf numFmtId="0" fontId="14" fillId="4" borderId="1" xfId="1" applyFont="1" applyFill="1" applyBorder="1" applyAlignment="1">
      <alignment horizontal="center"/>
    </xf>
    <xf numFmtId="0" fontId="11" fillId="4" borderId="1" xfId="1" applyFont="1" applyFill="1" applyBorder="1" applyAlignment="1">
      <alignment horizontal="center" wrapText="1"/>
    </xf>
    <xf numFmtId="0" fontId="0" fillId="0" borderId="1" xfId="0" applyFont="1" applyBorder="1" applyAlignment="1" applyProtection="1">
      <alignment horizontal="center"/>
      <protection locked="0"/>
    </xf>
    <xf numFmtId="0" fontId="0" fillId="0" borderId="8" xfId="0" applyFont="1" applyBorder="1" applyAlignment="1" applyProtection="1">
      <alignment horizontal="center"/>
      <protection locked="0"/>
    </xf>
    <xf numFmtId="0" fontId="0" fillId="5" borderId="15" xfId="0" applyFont="1" applyFill="1" applyBorder="1" applyAlignment="1" applyProtection="1">
      <alignment horizontal="center"/>
      <protection locked="0"/>
    </xf>
    <xf numFmtId="0" fontId="0" fillId="5" borderId="16" xfId="0" applyFont="1" applyFill="1" applyBorder="1" applyProtection="1">
      <protection locked="0"/>
    </xf>
    <xf numFmtId="0" fontId="0" fillId="5" borderId="16" xfId="0" applyFill="1" applyBorder="1" applyAlignment="1" applyProtection="1">
      <alignment horizontal="center"/>
      <protection locked="0"/>
    </xf>
    <xf numFmtId="0" fontId="0" fillId="5" borderId="16" xfId="0" applyFill="1" applyBorder="1" applyProtection="1">
      <protection locked="0"/>
    </xf>
    <xf numFmtId="0" fontId="2" fillId="5" borderId="16" xfId="0" applyFont="1" applyFill="1" applyBorder="1" applyAlignment="1" applyProtection="1">
      <alignment horizontal="center"/>
      <protection locked="0"/>
    </xf>
    <xf numFmtId="0" fontId="2" fillId="5" borderId="10" xfId="0" applyFont="1" applyFill="1" applyBorder="1" applyAlignment="1" applyProtection="1">
      <alignment horizontal="center" vertical="center" wrapText="1"/>
      <protection locked="0"/>
    </xf>
    <xf numFmtId="0" fontId="2" fillId="5" borderId="11" xfId="0" applyFont="1" applyFill="1" applyBorder="1" applyAlignment="1" applyProtection="1">
      <alignment horizontal="center" vertical="center" wrapText="1"/>
      <protection locked="0"/>
    </xf>
    <xf numFmtId="0" fontId="2" fillId="5" borderId="12" xfId="0" applyFont="1" applyFill="1" applyBorder="1" applyAlignment="1" applyProtection="1">
      <alignment horizontal="center" vertical="center" wrapText="1"/>
      <protection locked="0"/>
    </xf>
    <xf numFmtId="0" fontId="0" fillId="5" borderId="0" xfId="0" applyFont="1" applyFill="1" applyProtection="1">
      <protection locked="0"/>
    </xf>
    <xf numFmtId="0" fontId="0" fillId="5" borderId="0" xfId="0" applyFill="1" applyProtection="1">
      <protection locked="0"/>
    </xf>
    <xf numFmtId="0" fontId="0" fillId="0" borderId="1" xfId="2" applyFont="1" applyBorder="1"/>
    <xf numFmtId="0" fontId="15" fillId="11" borderId="18" xfId="0" applyFont="1" applyFill="1" applyBorder="1" applyAlignment="1" applyProtection="1">
      <alignment vertical="center"/>
      <protection locked="0"/>
    </xf>
    <xf numFmtId="0" fontId="15" fillId="11" borderId="37" xfId="0" applyFont="1" applyFill="1" applyBorder="1" applyAlignment="1" applyProtection="1">
      <alignment vertical="center"/>
      <protection locked="0"/>
    </xf>
    <xf numFmtId="14" fontId="13" fillId="4" borderId="1" xfId="1" applyNumberFormat="1" applyFont="1" applyFill="1" applyBorder="1" applyAlignment="1">
      <alignment horizontal="center"/>
    </xf>
    <xf numFmtId="0" fontId="0" fillId="0" borderId="1" xfId="0" applyFill="1" applyBorder="1" applyAlignment="1" applyProtection="1">
      <alignment horizontal="center"/>
      <protection locked="0"/>
    </xf>
    <xf numFmtId="0" fontId="1" fillId="0" borderId="1" xfId="2" applyFont="1" applyFill="1" applyBorder="1"/>
    <xf numFmtId="0" fontId="11" fillId="0" borderId="1" xfId="1" applyFont="1" applyFill="1" applyBorder="1" applyAlignment="1">
      <alignment horizontal="center" vertical="center"/>
    </xf>
    <xf numFmtId="0" fontId="11" fillId="0" borderId="1" xfId="1" applyFont="1" applyFill="1" applyBorder="1" applyAlignment="1">
      <alignment horizontal="center"/>
    </xf>
    <xf numFmtId="14" fontId="0" fillId="0" borderId="1" xfId="0" applyNumberFormat="1" applyFill="1" applyBorder="1" applyAlignment="1" applyProtection="1">
      <alignment horizontal="center"/>
      <protection locked="0"/>
    </xf>
    <xf numFmtId="14" fontId="11" fillId="0" borderId="1" xfId="1" applyNumberFormat="1" applyFont="1" applyFill="1" applyBorder="1" applyAlignment="1">
      <alignment horizontal="center" vertical="center"/>
    </xf>
    <xf numFmtId="0" fontId="14" fillId="0" borderId="1" xfId="1" applyFont="1" applyFill="1" applyBorder="1" applyAlignment="1">
      <alignment horizontal="center"/>
    </xf>
    <xf numFmtId="0" fontId="11" fillId="0" borderId="1" xfId="1" applyFont="1" applyFill="1" applyBorder="1" applyAlignment="1">
      <alignment horizontal="center" wrapText="1"/>
    </xf>
    <xf numFmtId="0" fontId="0" fillId="0" borderId="1" xfId="2" applyFont="1" applyBorder="1" applyAlignment="1">
      <alignment horizontal="left"/>
    </xf>
    <xf numFmtId="0" fontId="1" fillId="0" borderId="1" xfId="2" applyFont="1" applyBorder="1" applyAlignment="1">
      <alignment horizontal="left"/>
    </xf>
    <xf numFmtId="0" fontId="11" fillId="4" borderId="3" xfId="1" applyFont="1" applyFill="1" applyBorder="1" applyAlignment="1">
      <alignment horizontal="center" vertical="center"/>
    </xf>
    <xf numFmtId="0" fontId="0" fillId="0" borderId="3" xfId="0" applyFill="1" applyBorder="1" applyAlignment="1" applyProtection="1">
      <alignment horizontal="center"/>
      <protection locked="0"/>
    </xf>
    <xf numFmtId="0" fontId="11" fillId="4" borderId="3" xfId="1" applyFont="1" applyFill="1" applyBorder="1" applyAlignment="1">
      <alignment horizontal="center"/>
    </xf>
    <xf numFmtId="0" fontId="0" fillId="0" borderId="3" xfId="2" applyFont="1" applyBorder="1" applyAlignment="1">
      <alignment horizontal="left"/>
    </xf>
    <xf numFmtId="0" fontId="11" fillId="0" borderId="3" xfId="1" applyFont="1" applyFill="1" applyBorder="1" applyAlignment="1">
      <alignment horizontal="center" vertical="top" wrapText="1"/>
    </xf>
    <xf numFmtId="0" fontId="11" fillId="0" borderId="1" xfId="1" applyFont="1" applyFill="1" applyBorder="1" applyAlignment="1">
      <alignment horizontal="center" vertical="top" wrapText="1"/>
    </xf>
    <xf numFmtId="14" fontId="11" fillId="13" borderId="3" xfId="1" applyNumberFormat="1" applyFont="1" applyFill="1" applyBorder="1" applyAlignment="1">
      <alignment horizontal="center" vertical="center"/>
    </xf>
    <xf numFmtId="14" fontId="11" fillId="14" borderId="1" xfId="1" applyNumberFormat="1" applyFont="1" applyFill="1" applyBorder="1" applyAlignment="1">
      <alignment horizontal="center" vertical="center"/>
    </xf>
    <xf numFmtId="14" fontId="11" fillId="13" borderId="1" xfId="1" applyNumberFormat="1" applyFont="1" applyFill="1" applyBorder="1" applyAlignment="1">
      <alignment horizontal="center" vertical="center"/>
    </xf>
    <xf numFmtId="0" fontId="0" fillId="5" borderId="41" xfId="0" applyFill="1" applyBorder="1" applyAlignment="1" applyProtection="1">
      <alignment horizontal="center"/>
    </xf>
    <xf numFmtId="0" fontId="15" fillId="9" borderId="36" xfId="0" applyFont="1" applyFill="1" applyBorder="1" applyAlignment="1" applyProtection="1">
      <alignment vertical="center"/>
      <protection locked="0"/>
    </xf>
    <xf numFmtId="0" fontId="15" fillId="9" borderId="0" xfId="0" applyFont="1" applyFill="1" applyBorder="1" applyAlignment="1" applyProtection="1">
      <alignment vertical="center"/>
      <protection locked="0"/>
    </xf>
    <xf numFmtId="0" fontId="15" fillId="11" borderId="35" xfId="0" applyFont="1" applyFill="1" applyBorder="1" applyAlignment="1" applyProtection="1">
      <alignment vertical="center"/>
      <protection locked="0"/>
    </xf>
    <xf numFmtId="0" fontId="15" fillId="11" borderId="39" xfId="0" applyFont="1" applyFill="1" applyBorder="1" applyAlignment="1" applyProtection="1">
      <alignment vertical="center"/>
      <protection locked="0"/>
    </xf>
    <xf numFmtId="0" fontId="0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4" borderId="0" xfId="0" applyFill="1" applyBorder="1" applyProtection="1">
      <protection locked="0"/>
    </xf>
    <xf numFmtId="0" fontId="10" fillId="11" borderId="18" xfId="0" applyFont="1" applyFill="1" applyBorder="1" applyProtection="1">
      <protection locked="0"/>
    </xf>
    <xf numFmtId="0" fontId="10" fillId="11" borderId="35" xfId="0" applyFont="1" applyFill="1" applyBorder="1" applyProtection="1">
      <protection locked="0"/>
    </xf>
    <xf numFmtId="0" fontId="0" fillId="0" borderId="41" xfId="0" applyBorder="1"/>
    <xf numFmtId="0" fontId="0" fillId="0" borderId="46" xfId="0" applyBorder="1"/>
    <xf numFmtId="0" fontId="8" fillId="3" borderId="0" xfId="0" applyFont="1" applyFill="1" applyAlignment="1">
      <alignment horizontal="center"/>
    </xf>
    <xf numFmtId="0" fontId="0" fillId="0" borderId="45" xfId="0" applyFill="1" applyBorder="1" applyAlignment="1">
      <alignment horizontal="center"/>
    </xf>
    <xf numFmtId="0" fontId="0" fillId="0" borderId="43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0" xfId="0" applyNumberFormat="1" applyFill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16" fillId="0" borderId="0" xfId="0" applyFont="1"/>
    <xf numFmtId="0" fontId="0" fillId="0" borderId="8" xfId="0" applyBorder="1"/>
    <xf numFmtId="0" fontId="0" fillId="0" borderId="9" xfId="0" applyBorder="1"/>
    <xf numFmtId="0" fontId="0" fillId="5" borderId="0" xfId="0" applyFill="1" applyBorder="1" applyAlignment="1" applyProtection="1">
      <alignment horizontal="center"/>
    </xf>
    <xf numFmtId="0" fontId="15" fillId="11" borderId="34" xfId="0" applyFont="1" applyFill="1" applyBorder="1" applyAlignment="1" applyProtection="1">
      <alignment vertical="center"/>
      <protection locked="0"/>
    </xf>
    <xf numFmtId="0" fontId="15" fillId="11" borderId="38" xfId="0" applyFont="1" applyFill="1" applyBorder="1" applyAlignment="1" applyProtection="1">
      <alignment vertical="center"/>
      <protection locked="0"/>
    </xf>
    <xf numFmtId="0" fontId="2" fillId="5" borderId="3" xfId="0" applyFont="1" applyFill="1" applyBorder="1" applyAlignment="1" applyProtection="1">
      <alignment horizontal="center" vertical="center" wrapText="1"/>
      <protection locked="0"/>
    </xf>
    <xf numFmtId="0" fontId="11" fillId="2" borderId="5" xfId="1" applyFont="1" applyFill="1" applyBorder="1" applyAlignment="1">
      <alignment horizontal="center"/>
    </xf>
    <xf numFmtId="0" fontId="11" fillId="2" borderId="1" xfId="1" applyFont="1" applyFill="1" applyBorder="1" applyAlignment="1">
      <alignment horizontal="center" vertical="center"/>
    </xf>
    <xf numFmtId="14" fontId="11" fillId="2" borderId="1" xfId="3" applyNumberFormat="1" applyFont="1" applyFill="1" applyBorder="1" applyAlignment="1">
      <alignment horizontal="center"/>
    </xf>
    <xf numFmtId="14" fontId="0" fillId="2" borderId="1" xfId="0" applyNumberFormat="1" applyFill="1" applyBorder="1"/>
    <xf numFmtId="0" fontId="0" fillId="2" borderId="1" xfId="0" applyFill="1" applyBorder="1"/>
    <xf numFmtId="0" fontId="0" fillId="2" borderId="6" xfId="0" applyFill="1" applyBorder="1"/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0" fillId="4" borderId="0" xfId="0" applyFill="1" applyBorder="1" applyAlignment="1" applyProtection="1">
      <alignment horizontal="center"/>
      <protection locked="0"/>
    </xf>
    <xf numFmtId="0" fontId="15" fillId="0" borderId="18" xfId="0" applyFont="1" applyBorder="1" applyAlignment="1" applyProtection="1">
      <alignment horizontal="center" vertical="center"/>
      <protection locked="0"/>
    </xf>
    <xf numFmtId="0" fontId="15" fillId="0" borderId="35" xfId="0" applyFont="1" applyBorder="1" applyAlignment="1" applyProtection="1">
      <alignment horizontal="center" vertical="center"/>
      <protection locked="0"/>
    </xf>
    <xf numFmtId="0" fontId="0" fillId="0" borderId="34" xfId="0" applyFont="1" applyBorder="1" applyAlignment="1" applyProtection="1">
      <alignment horizontal="center"/>
      <protection locked="0"/>
    </xf>
    <xf numFmtId="0" fontId="15" fillId="0" borderId="27" xfId="0" applyFont="1" applyBorder="1" applyAlignment="1" applyProtection="1">
      <alignment horizontal="center" vertical="center"/>
      <protection locked="0"/>
    </xf>
    <xf numFmtId="0" fontId="15" fillId="0" borderId="37" xfId="0" applyFont="1" applyBorder="1" applyAlignment="1" applyProtection="1">
      <alignment horizontal="center" vertical="center"/>
      <protection locked="0"/>
    </xf>
    <xf numFmtId="0" fontId="15" fillId="0" borderId="39" xfId="0" applyFont="1" applyBorder="1" applyAlignment="1" applyProtection="1">
      <alignment horizontal="center" vertical="center"/>
      <protection locked="0"/>
    </xf>
    <xf numFmtId="0" fontId="0" fillId="0" borderId="38" xfId="0" applyFont="1" applyBorder="1" applyAlignment="1" applyProtection="1">
      <alignment horizontal="center"/>
      <protection locked="0"/>
    </xf>
    <xf numFmtId="0" fontId="15" fillId="0" borderId="40" xfId="0" applyFont="1" applyBorder="1" applyAlignment="1" applyProtection="1">
      <alignment horizontal="center" vertical="center"/>
      <protection locked="0"/>
    </xf>
    <xf numFmtId="0" fontId="15" fillId="0" borderId="34" xfId="0" applyFont="1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15" fillId="0" borderId="38" xfId="0" applyFont="1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2" fillId="5" borderId="15" xfId="0" applyFont="1" applyFill="1" applyBorder="1" applyAlignment="1" applyProtection="1">
      <alignment horizontal="center"/>
      <protection locked="0"/>
    </xf>
    <xf numFmtId="0" fontId="2" fillId="5" borderId="16" xfId="0" applyFont="1" applyFill="1" applyBorder="1" applyAlignment="1" applyProtection="1">
      <alignment horizontal="center"/>
      <protection locked="0"/>
    </xf>
    <xf numFmtId="0" fontId="2" fillId="5" borderId="17" xfId="0" applyFont="1" applyFill="1" applyBorder="1" applyAlignment="1" applyProtection="1">
      <alignment horizontal="center"/>
      <protection locked="0"/>
    </xf>
    <xf numFmtId="0" fontId="0" fillId="10" borderId="10" xfId="0" applyFont="1" applyFill="1" applyBorder="1" applyAlignment="1">
      <alignment horizontal="center"/>
    </xf>
    <xf numFmtId="0" fontId="0" fillId="10" borderId="11" xfId="0" applyFont="1" applyFill="1" applyBorder="1" applyAlignment="1">
      <alignment horizontal="center"/>
    </xf>
    <xf numFmtId="0" fontId="0" fillId="10" borderId="12" xfId="0" applyFont="1" applyFill="1" applyBorder="1" applyAlignment="1">
      <alignment horizontal="center"/>
    </xf>
    <xf numFmtId="0" fontId="2" fillId="10" borderId="31" xfId="0" applyFont="1" applyFill="1" applyBorder="1" applyAlignment="1">
      <alignment horizontal="center"/>
    </xf>
    <xf numFmtId="0" fontId="2" fillId="10" borderId="32" xfId="0" applyFont="1" applyFill="1" applyBorder="1" applyAlignment="1">
      <alignment horizontal="center"/>
    </xf>
    <xf numFmtId="0" fontId="2" fillId="10" borderId="10" xfId="0" applyFont="1" applyFill="1" applyBorder="1" applyAlignment="1">
      <alignment horizontal="center"/>
    </xf>
    <xf numFmtId="0" fontId="2" fillId="10" borderId="33" xfId="0" applyFont="1" applyFill="1" applyBorder="1" applyAlignment="1">
      <alignment horizontal="center"/>
    </xf>
  </cellXfs>
  <cellStyles count="4">
    <cellStyle name="Normal" xfId="0" builtinId="0"/>
    <cellStyle name="Normal 2" xfId="1"/>
    <cellStyle name="Normal 3" xfId="2"/>
    <cellStyle name="Percent" xfId="3" builtinId="5"/>
  </cellStyles>
  <dxfs count="31">
    <dxf>
      <font>
        <color theme="0"/>
      </font>
      <fill>
        <patternFill>
          <bgColor theme="0"/>
        </patternFill>
      </fill>
    </dxf>
    <dxf>
      <font>
        <color theme="6"/>
      </font>
      <fill>
        <patternFill>
          <bgColor theme="6"/>
        </patternFill>
      </fill>
    </dxf>
    <dxf>
      <font>
        <color theme="6"/>
      </font>
      <fill>
        <patternFill>
          <bgColor theme="6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7"/>
      </font>
      <fill>
        <patternFill>
          <bgColor theme="7"/>
        </patternFill>
      </fill>
    </dxf>
    <dxf>
      <font>
        <color theme="7"/>
      </font>
      <fill>
        <patternFill>
          <bgColor theme="7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4"/>
      </font>
      <fill>
        <patternFill>
          <bgColor theme="4"/>
        </patternFill>
      </fill>
    </dxf>
    <dxf>
      <font>
        <color theme="4"/>
      </font>
      <fill>
        <patternFill>
          <fgColor theme="4" tint="0.39988402966399123"/>
          <bgColor theme="4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baseline="0"/>
              <a:t>Consumption of MD per Sprint</a:t>
            </a:r>
            <a:endParaRPr lang="en-US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'Graph Data'!$B$3</c:f>
              <c:strCache>
                <c:ptCount val="1"/>
                <c:pt idx="0">
                  <c:v>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Data'!$C$3:$AB$3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36</c:v>
                </c:pt>
                <c:pt idx="18">
                  <c:v>40</c:v>
                </c:pt>
                <c:pt idx="19">
                  <c:v>40</c:v>
                </c:pt>
                <c:pt idx="20">
                  <c:v>40</c:v>
                </c:pt>
                <c:pt idx="21">
                  <c:v>40</c:v>
                </c:pt>
                <c:pt idx="22">
                  <c:v>40</c:v>
                </c:pt>
                <c:pt idx="23">
                  <c:v>40</c:v>
                </c:pt>
                <c:pt idx="24">
                  <c:v>40</c:v>
                </c:pt>
                <c:pt idx="25">
                  <c:v>40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 Data'!$B$4</c:f>
              <c:strCache>
                <c:ptCount val="1"/>
                <c:pt idx="0">
                  <c:v>C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Data'!$C$4:$AB$4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'Graph Data'!$B$5</c:f>
              <c:strCache>
                <c:ptCount val="1"/>
                <c:pt idx="0">
                  <c:v>D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Data'!$C$5:$AB$5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1.8</c:v>
                </c:pt>
                <c:pt idx="11">
                  <c:v>9</c:v>
                </c:pt>
                <c:pt idx="12">
                  <c:v>9</c:v>
                </c:pt>
                <c:pt idx="13">
                  <c:v>6</c:v>
                </c:pt>
                <c:pt idx="14">
                  <c:v>2.0999999999999996</c:v>
                </c:pt>
                <c:pt idx="15">
                  <c:v>2.0999999999999996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'Graph Data'!$B$6</c:f>
              <c:strCache>
                <c:ptCount val="1"/>
                <c:pt idx="0">
                  <c:v>E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Data'!$C$6:$AB$6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6.660000000000001</c:v>
                </c:pt>
                <c:pt idx="18">
                  <c:v>9.5142857142857142</c:v>
                </c:pt>
                <c:pt idx="19">
                  <c:v>9.5142857142857142</c:v>
                </c:pt>
                <c:pt idx="20">
                  <c:v>9.5142857142857142</c:v>
                </c:pt>
                <c:pt idx="21">
                  <c:v>9.5142857142857142</c:v>
                </c:pt>
                <c:pt idx="22">
                  <c:v>9.5142857142857142</c:v>
                </c:pt>
                <c:pt idx="23">
                  <c:v>9.5142857142857142</c:v>
                </c:pt>
                <c:pt idx="24">
                  <c:v>9.5142857142857142</c:v>
                </c:pt>
                <c:pt idx="25">
                  <c:v>11.100000000000001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'Graph Data'!$B$7</c:f>
              <c:strCache>
                <c:ptCount val="1"/>
                <c:pt idx="0">
                  <c:v>F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Data'!$C$7:$AB$7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'Graph Data'!$B$8</c:f>
              <c:strCache>
                <c:ptCount val="1"/>
                <c:pt idx="0">
                  <c:v>G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Data'!$C$8:$AB$8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2.4</c:v>
                </c:pt>
                <c:pt idx="11">
                  <c:v>8</c:v>
                </c:pt>
                <c:pt idx="12">
                  <c:v>8</c:v>
                </c:pt>
                <c:pt idx="13">
                  <c:v>8</c:v>
                </c:pt>
                <c:pt idx="14">
                  <c:v>8</c:v>
                </c:pt>
                <c:pt idx="15">
                  <c:v>2.8</c:v>
                </c:pt>
                <c:pt idx="16">
                  <c:v>2.8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'Graph Data'!$B$9</c:f>
              <c:strCache>
                <c:ptCount val="1"/>
                <c:pt idx="0">
                  <c:v>H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Data'!$C$9:$AB$9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5.04</c:v>
                </c:pt>
                <c:pt idx="9">
                  <c:v>8.4</c:v>
                </c:pt>
                <c:pt idx="10">
                  <c:v>8.4</c:v>
                </c:pt>
                <c:pt idx="11">
                  <c:v>8.4</c:v>
                </c:pt>
                <c:pt idx="12">
                  <c:v>8.4</c:v>
                </c:pt>
                <c:pt idx="13">
                  <c:v>8.4</c:v>
                </c:pt>
                <c:pt idx="14">
                  <c:v>8.4</c:v>
                </c:pt>
                <c:pt idx="15">
                  <c:v>16.8</c:v>
                </c:pt>
                <c:pt idx="16">
                  <c:v>5.88</c:v>
                </c:pt>
                <c:pt idx="17">
                  <c:v>5.88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'Graph Data'!$B$10</c:f>
              <c:strCache>
                <c:ptCount val="1"/>
                <c:pt idx="0">
                  <c:v>I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Data'!$C$10:$AB$10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1.5</c:v>
                </c:pt>
                <c:pt idx="15">
                  <c:v>7.5</c:v>
                </c:pt>
                <c:pt idx="16">
                  <c:v>7.5</c:v>
                </c:pt>
                <c:pt idx="17">
                  <c:v>5</c:v>
                </c:pt>
                <c:pt idx="18">
                  <c:v>1.75</c:v>
                </c:pt>
                <c:pt idx="19">
                  <c:v>1.75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'Graph Data'!$B$11</c:f>
              <c:strCache>
                <c:ptCount val="1"/>
                <c:pt idx="0">
                  <c:v>J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Data'!$C$11:$AB$11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1.32</c:v>
                </c:pt>
                <c:pt idx="11">
                  <c:v>6.6</c:v>
                </c:pt>
                <c:pt idx="12">
                  <c:v>6.6</c:v>
                </c:pt>
                <c:pt idx="13">
                  <c:v>4.4000000000000004</c:v>
                </c:pt>
                <c:pt idx="14">
                  <c:v>1.5399999999999998</c:v>
                </c:pt>
                <c:pt idx="15">
                  <c:v>1.5399999999999998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'Graph Data'!$B$12</c:f>
              <c:strCache>
                <c:ptCount val="1"/>
                <c:pt idx="0">
                  <c:v>K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Data'!$C$12:$AB$12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3.6</c:v>
                </c:pt>
                <c:pt idx="6">
                  <c:v>36</c:v>
                </c:pt>
                <c:pt idx="7">
                  <c:v>12</c:v>
                </c:pt>
                <c:pt idx="8">
                  <c:v>4.1999999999999993</c:v>
                </c:pt>
                <c:pt idx="9">
                  <c:v>4.1999999999999993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'Graph Data'!$B$13</c:f>
              <c:strCache>
                <c:ptCount val="1"/>
                <c:pt idx="0">
                  <c:v>L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Data'!$C$13:$AB$13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4.2</c:v>
                </c:pt>
                <c:pt idx="12">
                  <c:v>8.4</c:v>
                </c:pt>
                <c:pt idx="13">
                  <c:v>8.4</c:v>
                </c:pt>
                <c:pt idx="14">
                  <c:v>8.4</c:v>
                </c:pt>
                <c:pt idx="15">
                  <c:v>8.4</c:v>
                </c:pt>
                <c:pt idx="16">
                  <c:v>8.4</c:v>
                </c:pt>
                <c:pt idx="17">
                  <c:v>14</c:v>
                </c:pt>
                <c:pt idx="18">
                  <c:v>4.9000000000000004</c:v>
                </c:pt>
                <c:pt idx="19">
                  <c:v>4.9000000000000004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'Graph Data'!$B$14</c:f>
              <c:strCache>
                <c:ptCount val="1"/>
                <c:pt idx="0">
                  <c:v>M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Data'!$C$14:$AB$14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0.9</c:v>
                </c:pt>
                <c:pt idx="9">
                  <c:v>9</c:v>
                </c:pt>
                <c:pt idx="10">
                  <c:v>3</c:v>
                </c:pt>
                <c:pt idx="11">
                  <c:v>1.0499999999999998</c:v>
                </c:pt>
                <c:pt idx="12">
                  <c:v>1.0499999999999998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'Graph Data'!$B$15</c:f>
              <c:strCache>
                <c:ptCount val="1"/>
                <c:pt idx="0">
                  <c:v>N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Data'!$C$15:$AB$15</c:f>
              <c:numCache>
                <c:formatCode>General</c:formatCode>
                <c:ptCount val="26"/>
                <c:pt idx="0">
                  <c:v>0.6</c:v>
                </c:pt>
                <c:pt idx="1">
                  <c:v>6</c:v>
                </c:pt>
                <c:pt idx="2">
                  <c:v>2</c:v>
                </c:pt>
                <c:pt idx="3">
                  <c:v>0.7</c:v>
                </c:pt>
                <c:pt idx="4">
                  <c:v>0.7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'Graph Data'!$B$16</c:f>
              <c:strCache>
                <c:ptCount val="1"/>
                <c:pt idx="0">
                  <c:v>O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Data'!$C$16:$AB$16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3.6</c:v>
                </c:pt>
                <c:pt idx="22">
                  <c:v>9</c:v>
                </c:pt>
                <c:pt idx="23">
                  <c:v>9</c:v>
                </c:pt>
                <c:pt idx="24">
                  <c:v>9</c:v>
                </c:pt>
                <c:pt idx="25">
                  <c:v>9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'Graph Data'!$B$17</c:f>
              <c:strCache>
                <c:ptCount val="1"/>
                <c:pt idx="0">
                  <c:v>P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Data'!$C$17:$AB$17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6.6</c:v>
                </c:pt>
                <c:pt idx="5">
                  <c:v>9.4285714285714288</c:v>
                </c:pt>
                <c:pt idx="6">
                  <c:v>9.4285714285714288</c:v>
                </c:pt>
                <c:pt idx="7">
                  <c:v>9.4285714285714288</c:v>
                </c:pt>
                <c:pt idx="8">
                  <c:v>9.4285714285714288</c:v>
                </c:pt>
                <c:pt idx="9">
                  <c:v>9.4285714285714288</c:v>
                </c:pt>
                <c:pt idx="10">
                  <c:v>9.4285714285714288</c:v>
                </c:pt>
                <c:pt idx="11">
                  <c:v>9.4285714285714288</c:v>
                </c:pt>
                <c:pt idx="12">
                  <c:v>11</c:v>
                </c:pt>
                <c:pt idx="13">
                  <c:v>11</c:v>
                </c:pt>
                <c:pt idx="14">
                  <c:v>7.6999999999999993</c:v>
                </c:pt>
                <c:pt idx="15">
                  <c:v>7.6999999999999993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'Graph Data'!$B$18</c:f>
              <c:strCache>
                <c:ptCount val="1"/>
                <c:pt idx="0">
                  <c:v>Q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Data'!$C$18:$AB$18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10</c:v>
                </c:pt>
                <c:pt idx="12">
                  <c:v>3.5</c:v>
                </c:pt>
                <c:pt idx="13">
                  <c:v>3.5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'Graph Data'!$B$19</c:f>
              <c:strCache>
                <c:ptCount val="1"/>
                <c:pt idx="0">
                  <c:v>R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Data'!$C$19:$AB$19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10.8</c:v>
                </c:pt>
                <c:pt idx="6">
                  <c:v>10.8</c:v>
                </c:pt>
                <c:pt idx="7">
                  <c:v>9.8181818181818183</c:v>
                </c:pt>
                <c:pt idx="8">
                  <c:v>9.8181818181818183</c:v>
                </c:pt>
                <c:pt idx="9">
                  <c:v>9.8181818181818183</c:v>
                </c:pt>
                <c:pt idx="10">
                  <c:v>9.8181818181818183</c:v>
                </c:pt>
                <c:pt idx="11">
                  <c:v>9.8181818181818183</c:v>
                </c:pt>
                <c:pt idx="12">
                  <c:v>9.8181818181818183</c:v>
                </c:pt>
                <c:pt idx="13">
                  <c:v>9.8181818181818183</c:v>
                </c:pt>
                <c:pt idx="14">
                  <c:v>9.8181818181818183</c:v>
                </c:pt>
                <c:pt idx="15">
                  <c:v>9.8181818181818183</c:v>
                </c:pt>
                <c:pt idx="16">
                  <c:v>9.8181818181818183</c:v>
                </c:pt>
                <c:pt idx="17">
                  <c:v>9.8181818181818183</c:v>
                </c:pt>
                <c:pt idx="18">
                  <c:v>9.8181818181818183</c:v>
                </c:pt>
                <c:pt idx="19">
                  <c:v>9.8181818181818183</c:v>
                </c:pt>
                <c:pt idx="20">
                  <c:v>9.8181818181818183</c:v>
                </c:pt>
                <c:pt idx="21">
                  <c:v>9.8181818181818183</c:v>
                </c:pt>
                <c:pt idx="22">
                  <c:v>9.8181818181818183</c:v>
                </c:pt>
                <c:pt idx="23">
                  <c:v>9.8181818181818183</c:v>
                </c:pt>
                <c:pt idx="24">
                  <c:v>9.8181818181818183</c:v>
                </c:pt>
                <c:pt idx="25">
                  <c:v>9.8181818181818183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'Graph Data'!$B$20</c:f>
              <c:strCache>
                <c:ptCount val="1"/>
                <c:pt idx="0">
                  <c:v>S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Data'!$C$20:$AB$20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'Graph Data'!$B$21</c:f>
              <c:strCache>
                <c:ptCount val="1"/>
                <c:pt idx="0">
                  <c:v>T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Data'!$C$21:$AB$21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1.5</c:v>
                </c:pt>
                <c:pt idx="13">
                  <c:v>7.5</c:v>
                </c:pt>
                <c:pt idx="14">
                  <c:v>7.5</c:v>
                </c:pt>
                <c:pt idx="15">
                  <c:v>5</c:v>
                </c:pt>
                <c:pt idx="16">
                  <c:v>1.75</c:v>
                </c:pt>
                <c:pt idx="17">
                  <c:v>1.75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19"/>
          <c:order val="19"/>
          <c:tx>
            <c:strRef>
              <c:f>'Graph Data'!$B$22</c:f>
              <c:strCache>
                <c:ptCount val="1"/>
                <c:pt idx="0">
                  <c:v>U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Data'!$C$22:$AB$22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3.9600000000000004</c:v>
                </c:pt>
                <c:pt idx="18">
                  <c:v>9.9</c:v>
                </c:pt>
                <c:pt idx="19">
                  <c:v>9.9</c:v>
                </c:pt>
                <c:pt idx="20">
                  <c:v>9.9</c:v>
                </c:pt>
                <c:pt idx="21">
                  <c:v>9.9</c:v>
                </c:pt>
                <c:pt idx="22">
                  <c:v>13.200000000000001</c:v>
                </c:pt>
                <c:pt idx="23">
                  <c:v>4.62</c:v>
                </c:pt>
                <c:pt idx="24">
                  <c:v>4.62</c:v>
                </c:pt>
                <c:pt idx="25">
                  <c:v>0</c:v>
                </c:pt>
              </c:numCache>
            </c:numRef>
          </c:val>
          <c:smooth val="0"/>
        </c:ser>
        <c:ser>
          <c:idx val="20"/>
          <c:order val="20"/>
          <c:tx>
            <c:strRef>
              <c:f>'Graph Data'!$B$23</c:f>
              <c:strCache>
                <c:ptCount val="1"/>
                <c:pt idx="0">
                  <c:v>V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Data'!$C$23:$AB$23</c:f>
              <c:numCache>
                <c:formatCode>General</c:formatCode>
                <c:ptCount val="26"/>
                <c:pt idx="0">
                  <c:v>9</c:v>
                </c:pt>
                <c:pt idx="1">
                  <c:v>9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10</c:v>
                </c:pt>
                <c:pt idx="17">
                  <c:v>10</c:v>
                </c:pt>
                <c:pt idx="18">
                  <c:v>10</c:v>
                </c:pt>
                <c:pt idx="19">
                  <c:v>10</c:v>
                </c:pt>
                <c:pt idx="20">
                  <c:v>20</c:v>
                </c:pt>
                <c:pt idx="21">
                  <c:v>20</c:v>
                </c:pt>
                <c:pt idx="22">
                  <c:v>20</c:v>
                </c:pt>
                <c:pt idx="23">
                  <c:v>7</c:v>
                </c:pt>
                <c:pt idx="24">
                  <c:v>7</c:v>
                </c:pt>
                <c:pt idx="25">
                  <c:v>7</c:v>
                </c:pt>
              </c:numCache>
            </c:numRef>
          </c:val>
          <c:smooth val="0"/>
        </c:ser>
        <c:ser>
          <c:idx val="21"/>
          <c:order val="21"/>
          <c:tx>
            <c:strRef>
              <c:f>'Graph Data'!$B$24</c:f>
              <c:strCache>
                <c:ptCount val="1"/>
                <c:pt idx="0">
                  <c:v>W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Data'!$C$24:$AB$24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22"/>
          <c:order val="22"/>
          <c:tx>
            <c:strRef>
              <c:f>'Graph Data'!$B$25</c:f>
              <c:strCache>
                <c:ptCount val="1"/>
                <c:pt idx="0">
                  <c:v>X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Data'!$C$25:$AB$25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0.9</c:v>
                </c:pt>
                <c:pt idx="10">
                  <c:v>9</c:v>
                </c:pt>
                <c:pt idx="11">
                  <c:v>3</c:v>
                </c:pt>
                <c:pt idx="12">
                  <c:v>1.0499999999999998</c:v>
                </c:pt>
                <c:pt idx="13">
                  <c:v>1.0499999999999998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23"/>
          <c:order val="23"/>
          <c:tx>
            <c:strRef>
              <c:f>'Graph Data'!$B$26</c:f>
              <c:strCache>
                <c:ptCount val="1"/>
                <c:pt idx="0">
                  <c:v>Y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Data'!$C$26:$AB$26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24"/>
          <c:order val="24"/>
          <c:tx>
            <c:strRef>
              <c:f>'Graph Data'!$B$27</c:f>
              <c:strCache>
                <c:ptCount val="1"/>
                <c:pt idx="0">
                  <c:v>Z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Data'!$C$27:$AB$27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12.120000000000001</c:v>
                </c:pt>
                <c:pt idx="13">
                  <c:v>9.3230769230769219</c:v>
                </c:pt>
                <c:pt idx="14">
                  <c:v>9.3230769230769219</c:v>
                </c:pt>
                <c:pt idx="15">
                  <c:v>9.3230769230769219</c:v>
                </c:pt>
                <c:pt idx="16">
                  <c:v>9.3230769230769219</c:v>
                </c:pt>
                <c:pt idx="17">
                  <c:v>9.3230769230769219</c:v>
                </c:pt>
                <c:pt idx="18">
                  <c:v>9.3230769230769219</c:v>
                </c:pt>
                <c:pt idx="19">
                  <c:v>9.3230769230769219</c:v>
                </c:pt>
                <c:pt idx="20">
                  <c:v>9.3230769230769219</c:v>
                </c:pt>
                <c:pt idx="21">
                  <c:v>9.3230769230769219</c:v>
                </c:pt>
                <c:pt idx="22">
                  <c:v>9.3230769230769219</c:v>
                </c:pt>
                <c:pt idx="23">
                  <c:v>9.3230769230769219</c:v>
                </c:pt>
                <c:pt idx="24">
                  <c:v>9.3230769230769219</c:v>
                </c:pt>
                <c:pt idx="25">
                  <c:v>9.3230769230769219</c:v>
                </c:pt>
              </c:numCache>
            </c:numRef>
          </c:val>
          <c:smooth val="0"/>
        </c:ser>
        <c:ser>
          <c:idx val="25"/>
          <c:order val="25"/>
          <c:tx>
            <c:strRef>
              <c:f>'Graph Data'!$B$28</c:f>
              <c:strCache>
                <c:ptCount val="1"/>
                <c:pt idx="0">
                  <c:v>AA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Data'!$C$28:$AB$28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3.72</c:v>
                </c:pt>
                <c:pt idx="21">
                  <c:v>37.199999999999996</c:v>
                </c:pt>
                <c:pt idx="22">
                  <c:v>12.4</c:v>
                </c:pt>
                <c:pt idx="23">
                  <c:v>4.34</c:v>
                </c:pt>
                <c:pt idx="24">
                  <c:v>4.34</c:v>
                </c:pt>
                <c:pt idx="25">
                  <c:v>0</c:v>
                </c:pt>
              </c:numCache>
            </c:numRef>
          </c:val>
          <c:smooth val="0"/>
        </c:ser>
        <c:ser>
          <c:idx val="26"/>
          <c:order val="26"/>
          <c:tx>
            <c:strRef>
              <c:f>'Graph Data'!$B$29</c:f>
              <c:strCache>
                <c:ptCount val="1"/>
                <c:pt idx="0">
                  <c:v>AB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Data'!$C$29:$AB$29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1.32</c:v>
                </c:pt>
                <c:pt idx="20">
                  <c:v>6.6</c:v>
                </c:pt>
                <c:pt idx="21">
                  <c:v>6.6</c:v>
                </c:pt>
                <c:pt idx="22">
                  <c:v>4.4000000000000004</c:v>
                </c:pt>
                <c:pt idx="23">
                  <c:v>1.5399999999999998</c:v>
                </c:pt>
                <c:pt idx="24">
                  <c:v>1.5399999999999998</c:v>
                </c:pt>
                <c:pt idx="25">
                  <c:v>0</c:v>
                </c:pt>
              </c:numCache>
            </c:numRef>
          </c:val>
          <c:smooth val="0"/>
        </c:ser>
        <c:ser>
          <c:idx val="27"/>
          <c:order val="27"/>
          <c:tx>
            <c:strRef>
              <c:f>'Graph Data'!$B$30</c:f>
              <c:strCache>
                <c:ptCount val="1"/>
                <c:pt idx="0">
                  <c:v>AC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Data'!$C$30:$AB$30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28"/>
          <c:order val="28"/>
          <c:tx>
            <c:strRef>
              <c:f>'Graph Data'!$B$31</c:f>
              <c:strCache>
                <c:ptCount val="1"/>
                <c:pt idx="0">
                  <c:v>AD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Data'!$C$31:$AB$31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13.260000000000002</c:v>
                </c:pt>
                <c:pt idx="10">
                  <c:v>9.4714285714285715</c:v>
                </c:pt>
                <c:pt idx="11">
                  <c:v>9.4714285714285715</c:v>
                </c:pt>
                <c:pt idx="12">
                  <c:v>9.4714285714285715</c:v>
                </c:pt>
                <c:pt idx="13">
                  <c:v>9.4714285714285715</c:v>
                </c:pt>
                <c:pt idx="14">
                  <c:v>9.4714285714285715</c:v>
                </c:pt>
                <c:pt idx="15">
                  <c:v>9.4714285714285715</c:v>
                </c:pt>
                <c:pt idx="16">
                  <c:v>9.4714285714285715</c:v>
                </c:pt>
                <c:pt idx="17">
                  <c:v>9.4714285714285715</c:v>
                </c:pt>
                <c:pt idx="18">
                  <c:v>9.4714285714285715</c:v>
                </c:pt>
                <c:pt idx="19">
                  <c:v>9.4714285714285715</c:v>
                </c:pt>
                <c:pt idx="20">
                  <c:v>9.4714285714285715</c:v>
                </c:pt>
                <c:pt idx="21">
                  <c:v>9.4714285714285715</c:v>
                </c:pt>
                <c:pt idx="22">
                  <c:v>9.4714285714285715</c:v>
                </c:pt>
                <c:pt idx="23">
                  <c:v>9.4714285714285715</c:v>
                </c:pt>
                <c:pt idx="24">
                  <c:v>14.733333333333334</c:v>
                </c:pt>
                <c:pt idx="25">
                  <c:v>14.733333333333334</c:v>
                </c:pt>
              </c:numCache>
            </c:numRef>
          </c:val>
          <c:smooth val="0"/>
        </c:ser>
        <c:ser>
          <c:idx val="29"/>
          <c:order val="29"/>
          <c:tx>
            <c:strRef>
              <c:f>'Graph Data'!$B$32</c:f>
              <c:strCache>
                <c:ptCount val="1"/>
                <c:pt idx="0">
                  <c:v>AE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Data'!$C$32:$AB$32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3.4800000000000004</c:v>
                </c:pt>
                <c:pt idx="15">
                  <c:v>8.6999999999999993</c:v>
                </c:pt>
                <c:pt idx="16">
                  <c:v>8.6999999999999993</c:v>
                </c:pt>
                <c:pt idx="17">
                  <c:v>8.6999999999999993</c:v>
                </c:pt>
                <c:pt idx="18">
                  <c:v>8.6999999999999993</c:v>
                </c:pt>
                <c:pt idx="19">
                  <c:v>11.600000000000001</c:v>
                </c:pt>
                <c:pt idx="20">
                  <c:v>4.0599999999999996</c:v>
                </c:pt>
                <c:pt idx="21">
                  <c:v>4.0599999999999996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30"/>
          <c:order val="30"/>
          <c:tx>
            <c:strRef>
              <c:f>'Graph Data'!$B$33</c:f>
              <c:strCache>
                <c:ptCount val="1"/>
                <c:pt idx="0">
                  <c:v>AF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Data'!$C$33:$AB$33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31"/>
          <c:order val="31"/>
          <c:tx>
            <c:strRef>
              <c:f>'Graph Data'!$B$34</c:f>
              <c:strCache>
                <c:ptCount val="1"/>
                <c:pt idx="0">
                  <c:v>AG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Data'!$C$34:$AB$34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1.2</c:v>
                </c:pt>
                <c:pt idx="19">
                  <c:v>6</c:v>
                </c:pt>
                <c:pt idx="20">
                  <c:v>6</c:v>
                </c:pt>
                <c:pt idx="21">
                  <c:v>4</c:v>
                </c:pt>
                <c:pt idx="22">
                  <c:v>1.4</c:v>
                </c:pt>
                <c:pt idx="23">
                  <c:v>1.4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ser>
          <c:idx val="32"/>
          <c:order val="32"/>
          <c:tx>
            <c:strRef>
              <c:f>'Graph Data'!$B$35</c:f>
              <c:strCache>
                <c:ptCount val="1"/>
                <c:pt idx="0">
                  <c:v>AH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Data'!$C$35:$AB$35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4.2</c:v>
                </c:pt>
                <c:pt idx="22">
                  <c:v>8.4</c:v>
                </c:pt>
                <c:pt idx="23">
                  <c:v>8.4</c:v>
                </c:pt>
                <c:pt idx="24">
                  <c:v>8.4</c:v>
                </c:pt>
                <c:pt idx="25">
                  <c:v>8.4</c:v>
                </c:pt>
              </c:numCache>
            </c:numRef>
          </c:val>
          <c:smooth val="0"/>
        </c:ser>
        <c:ser>
          <c:idx val="33"/>
          <c:order val="33"/>
          <c:tx>
            <c:strRef>
              <c:f>'Graph Data'!$B$36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Data'!$C$36:$AB$36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34"/>
          <c:order val="34"/>
          <c:tx>
            <c:strRef>
              <c:f>'Graph Data'!$B$37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Data'!$C$37:$AB$37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35"/>
          <c:order val="35"/>
          <c:tx>
            <c:strRef>
              <c:f>'Graph Data'!$B$38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Data'!$C$38:$AB$38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36"/>
          <c:order val="36"/>
          <c:tx>
            <c:strRef>
              <c:f>'Graph Data'!$B$39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Data'!$C$39:$AB$39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37"/>
          <c:order val="37"/>
          <c:tx>
            <c:strRef>
              <c:f>'Graph Data'!$B$40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Data'!$C$40:$AB$40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38"/>
          <c:order val="38"/>
          <c:tx>
            <c:strRef>
              <c:f>'Graph Data'!$B$41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Data'!$C$41:$AB$41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39"/>
          <c:order val="39"/>
          <c:tx>
            <c:strRef>
              <c:f>'Graph Data'!$B$42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Data'!$C$42:$AB$42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0"/>
          <c:order val="40"/>
          <c:tx>
            <c:strRef>
              <c:f>'Graph Data'!$B$43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Data'!$C$43:$AB$43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1"/>
          <c:order val="41"/>
          <c:tx>
            <c:strRef>
              <c:f>'Graph Data'!$B$44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Data'!$C$44:$AB$44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2"/>
          <c:order val="42"/>
          <c:tx>
            <c:strRef>
              <c:f>'Graph Data'!$B$45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Data'!$C$45:$AB$45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3"/>
          <c:order val="43"/>
          <c:tx>
            <c:strRef>
              <c:f>'Graph Data'!$B$46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Data'!$C$46:$AB$46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4"/>
          <c:order val="44"/>
          <c:tx>
            <c:strRef>
              <c:f>'Graph Data'!$B$47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Data'!$C$47:$AB$47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5"/>
          <c:order val="45"/>
          <c:tx>
            <c:strRef>
              <c:f>'Graph Data'!$B$48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Data'!$C$48:$AB$48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6"/>
          <c:order val="46"/>
          <c:tx>
            <c:strRef>
              <c:f>'Graph Data'!$B$49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Data'!$C$49:$AB$49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7"/>
          <c:order val="47"/>
          <c:tx>
            <c:strRef>
              <c:f>'Graph Data'!$B$50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Data'!$C$50:$AB$50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8"/>
          <c:order val="48"/>
          <c:tx>
            <c:strRef>
              <c:f>'Graph Data'!$B$51</c:f>
              <c:strCache>
                <c:ptCount val="1"/>
                <c:pt idx="0">
                  <c:v>#N/A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Data'!$C$51:$AB$51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</c:ser>
        <c:ser>
          <c:idx val="49"/>
          <c:order val="49"/>
          <c:tx>
            <c:strRef>
              <c:f>'Graph Data'!#REF!</c:f>
              <c:strCache>
                <c:ptCount val="1"/>
                <c:pt idx="0">
                  <c:v>#REF!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0"/>
          <c:order val="50"/>
          <c:tx>
            <c:strRef>
              <c:f>'Graph Data'!$B$52</c:f>
              <c:strCache>
                <c:ptCount val="1"/>
                <c:pt idx="0">
                  <c:v>Sum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Data'!$C$52:$AB$52</c:f>
              <c:numCache>
                <c:formatCode>General</c:formatCode>
                <c:ptCount val="26"/>
                <c:pt idx="0">
                  <c:v>9.6</c:v>
                </c:pt>
                <c:pt idx="1">
                  <c:v>15</c:v>
                </c:pt>
                <c:pt idx="2">
                  <c:v>12</c:v>
                </c:pt>
                <c:pt idx="3">
                  <c:v>10.7</c:v>
                </c:pt>
                <c:pt idx="4">
                  <c:v>17.3</c:v>
                </c:pt>
                <c:pt idx="5">
                  <c:v>33.828571428571429</c:v>
                </c:pt>
                <c:pt idx="6">
                  <c:v>66.228571428571428</c:v>
                </c:pt>
                <c:pt idx="7">
                  <c:v>44.246753246753251</c:v>
                </c:pt>
                <c:pt idx="8">
                  <c:v>49.386753246753244</c:v>
                </c:pt>
                <c:pt idx="9">
                  <c:v>75.006753246753249</c:v>
                </c:pt>
                <c:pt idx="10">
                  <c:v>74.63818181818182</c:v>
                </c:pt>
                <c:pt idx="11">
                  <c:v>88.968181818181819</c:v>
                </c:pt>
                <c:pt idx="12">
                  <c:v>99.909610389610393</c:v>
                </c:pt>
                <c:pt idx="13">
                  <c:v>96.862687312687314</c:v>
                </c:pt>
                <c:pt idx="14">
                  <c:v>87.232687312687332</c:v>
                </c:pt>
                <c:pt idx="15">
                  <c:v>99.15268731268732</c:v>
                </c:pt>
                <c:pt idx="16">
                  <c:v>73.642687312687315</c:v>
                </c:pt>
                <c:pt idx="17">
                  <c:v>120.56268731268732</c:v>
                </c:pt>
                <c:pt idx="18">
                  <c:v>114.57697302697304</c:v>
                </c:pt>
                <c:pt idx="19">
                  <c:v>123.59697302697302</c:v>
                </c:pt>
                <c:pt idx="20">
                  <c:v>128.40697302697305</c:v>
                </c:pt>
                <c:pt idx="21">
                  <c:v>167.68697302697299</c:v>
                </c:pt>
                <c:pt idx="22">
                  <c:v>146.92697302697306</c:v>
                </c:pt>
                <c:pt idx="23">
                  <c:v>114.42697302697306</c:v>
                </c:pt>
                <c:pt idx="24">
                  <c:v>118.28887778887781</c:v>
                </c:pt>
                <c:pt idx="25">
                  <c:v>109.37459207459209</c:v>
                </c:pt>
              </c:numCache>
            </c:numRef>
          </c:val>
          <c:smooth val="0"/>
        </c:ser>
        <c:ser>
          <c:idx val="51"/>
          <c:order val="51"/>
          <c:tx>
            <c:strRef>
              <c:f>'Graph Data'!$B$53</c:f>
              <c:strCache>
                <c:ptCount val="1"/>
                <c:pt idx="0">
                  <c:v>Available MD for Projects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Data'!$C$53:$AB$53</c:f>
              <c:numCache>
                <c:formatCode>General</c:formatCode>
                <c:ptCount val="26"/>
                <c:pt idx="0">
                  <c:v>150</c:v>
                </c:pt>
                <c:pt idx="1">
                  <c:v>150</c:v>
                </c:pt>
                <c:pt idx="2">
                  <c:v>150</c:v>
                </c:pt>
                <c:pt idx="3">
                  <c:v>150</c:v>
                </c:pt>
                <c:pt idx="4">
                  <c:v>150</c:v>
                </c:pt>
                <c:pt idx="5">
                  <c:v>150</c:v>
                </c:pt>
                <c:pt idx="6">
                  <c:v>150</c:v>
                </c:pt>
                <c:pt idx="7">
                  <c:v>150</c:v>
                </c:pt>
                <c:pt idx="8">
                  <c:v>150</c:v>
                </c:pt>
                <c:pt idx="9">
                  <c:v>150</c:v>
                </c:pt>
                <c:pt idx="10">
                  <c:v>150</c:v>
                </c:pt>
                <c:pt idx="11">
                  <c:v>150</c:v>
                </c:pt>
                <c:pt idx="12">
                  <c:v>150</c:v>
                </c:pt>
                <c:pt idx="13">
                  <c:v>150</c:v>
                </c:pt>
                <c:pt idx="14">
                  <c:v>150</c:v>
                </c:pt>
                <c:pt idx="15">
                  <c:v>150</c:v>
                </c:pt>
                <c:pt idx="16">
                  <c:v>150</c:v>
                </c:pt>
                <c:pt idx="17">
                  <c:v>150</c:v>
                </c:pt>
                <c:pt idx="18">
                  <c:v>150</c:v>
                </c:pt>
                <c:pt idx="19">
                  <c:v>150</c:v>
                </c:pt>
                <c:pt idx="20">
                  <c:v>150</c:v>
                </c:pt>
                <c:pt idx="21">
                  <c:v>150</c:v>
                </c:pt>
                <c:pt idx="22">
                  <c:v>150</c:v>
                </c:pt>
                <c:pt idx="23">
                  <c:v>150</c:v>
                </c:pt>
                <c:pt idx="24">
                  <c:v>150</c:v>
                </c:pt>
                <c:pt idx="25">
                  <c:v>150</c:v>
                </c:pt>
              </c:numCache>
            </c:numRef>
          </c:val>
          <c:smooth val="0"/>
        </c:ser>
        <c:ser>
          <c:idx val="52"/>
          <c:order val="52"/>
          <c:tx>
            <c:strRef>
              <c:f>'Graph Data'!$B$54</c:f>
              <c:strCache>
                <c:ptCount val="1"/>
                <c:pt idx="0">
                  <c:v>MD used for maintenance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Data'!$C$54:$AB$54</c:f>
              <c:numCache>
                <c:formatCode>General</c:formatCode>
                <c:ptCount val="26"/>
                <c:pt idx="0">
                  <c:v>170</c:v>
                </c:pt>
                <c:pt idx="1">
                  <c:v>170</c:v>
                </c:pt>
                <c:pt idx="2">
                  <c:v>170</c:v>
                </c:pt>
                <c:pt idx="3">
                  <c:v>170</c:v>
                </c:pt>
                <c:pt idx="4">
                  <c:v>170</c:v>
                </c:pt>
                <c:pt idx="5">
                  <c:v>170</c:v>
                </c:pt>
                <c:pt idx="6">
                  <c:v>170</c:v>
                </c:pt>
                <c:pt idx="7">
                  <c:v>170</c:v>
                </c:pt>
                <c:pt idx="8">
                  <c:v>170</c:v>
                </c:pt>
                <c:pt idx="9">
                  <c:v>170</c:v>
                </c:pt>
                <c:pt idx="10">
                  <c:v>170</c:v>
                </c:pt>
                <c:pt idx="11">
                  <c:v>170</c:v>
                </c:pt>
                <c:pt idx="12">
                  <c:v>170</c:v>
                </c:pt>
                <c:pt idx="13">
                  <c:v>170</c:v>
                </c:pt>
                <c:pt idx="14">
                  <c:v>170</c:v>
                </c:pt>
                <c:pt idx="15">
                  <c:v>170</c:v>
                </c:pt>
                <c:pt idx="16">
                  <c:v>170</c:v>
                </c:pt>
                <c:pt idx="17">
                  <c:v>170</c:v>
                </c:pt>
                <c:pt idx="18">
                  <c:v>170</c:v>
                </c:pt>
                <c:pt idx="19">
                  <c:v>170</c:v>
                </c:pt>
                <c:pt idx="20">
                  <c:v>170</c:v>
                </c:pt>
                <c:pt idx="21">
                  <c:v>170</c:v>
                </c:pt>
                <c:pt idx="22">
                  <c:v>170</c:v>
                </c:pt>
                <c:pt idx="23">
                  <c:v>170</c:v>
                </c:pt>
                <c:pt idx="24">
                  <c:v>170</c:v>
                </c:pt>
                <c:pt idx="25">
                  <c:v>170</c:v>
                </c:pt>
              </c:numCache>
            </c:numRef>
          </c:val>
          <c:smooth val="0"/>
        </c:ser>
        <c:ser>
          <c:idx val="53"/>
          <c:order val="53"/>
          <c:tx>
            <c:strRef>
              <c:f>'Graph Data'!$B$55</c:f>
              <c:strCache>
                <c:ptCount val="1"/>
                <c:pt idx="0">
                  <c:v>Total available Resources</c:v>
                </c:pt>
              </c:strCache>
            </c:strRef>
          </c:tx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Data'!$C$55:$AB$55</c:f>
              <c:numCache>
                <c:formatCode>General</c:formatCode>
                <c:ptCount val="26"/>
                <c:pt idx="0">
                  <c:v>270</c:v>
                </c:pt>
                <c:pt idx="1">
                  <c:v>270</c:v>
                </c:pt>
                <c:pt idx="2">
                  <c:v>270</c:v>
                </c:pt>
                <c:pt idx="3">
                  <c:v>270</c:v>
                </c:pt>
                <c:pt idx="4">
                  <c:v>270</c:v>
                </c:pt>
                <c:pt idx="5">
                  <c:v>270</c:v>
                </c:pt>
                <c:pt idx="6">
                  <c:v>270</c:v>
                </c:pt>
                <c:pt idx="7">
                  <c:v>270</c:v>
                </c:pt>
                <c:pt idx="8">
                  <c:v>270</c:v>
                </c:pt>
                <c:pt idx="9">
                  <c:v>270</c:v>
                </c:pt>
                <c:pt idx="10">
                  <c:v>270</c:v>
                </c:pt>
                <c:pt idx="11">
                  <c:v>270</c:v>
                </c:pt>
                <c:pt idx="12">
                  <c:v>270</c:v>
                </c:pt>
                <c:pt idx="13">
                  <c:v>270</c:v>
                </c:pt>
                <c:pt idx="14">
                  <c:v>270</c:v>
                </c:pt>
                <c:pt idx="15">
                  <c:v>270</c:v>
                </c:pt>
                <c:pt idx="16">
                  <c:v>270</c:v>
                </c:pt>
                <c:pt idx="17">
                  <c:v>270</c:v>
                </c:pt>
                <c:pt idx="18">
                  <c:v>270</c:v>
                </c:pt>
                <c:pt idx="19">
                  <c:v>270</c:v>
                </c:pt>
                <c:pt idx="20">
                  <c:v>270</c:v>
                </c:pt>
                <c:pt idx="21">
                  <c:v>270</c:v>
                </c:pt>
                <c:pt idx="22">
                  <c:v>270</c:v>
                </c:pt>
                <c:pt idx="23">
                  <c:v>270</c:v>
                </c:pt>
                <c:pt idx="24">
                  <c:v>270</c:v>
                </c:pt>
                <c:pt idx="25">
                  <c:v>270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071552"/>
        <c:axId val="106073472"/>
      </c:lineChart>
      <c:catAx>
        <c:axId val="106071552"/>
        <c:scaling>
          <c:orientation val="minMax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Sprints</a:t>
                </a:r>
              </a:p>
            </c:rich>
          </c:tx>
          <c:layout/>
          <c:overlay val="0"/>
        </c:title>
        <c:majorTickMark val="out"/>
        <c:minorTickMark val="none"/>
        <c:tickLblPos val="nextTo"/>
        <c:crossAx val="106073472"/>
        <c:crosses val="autoZero"/>
        <c:auto val="1"/>
        <c:lblAlgn val="ctr"/>
        <c:lblOffset val="100"/>
        <c:noMultiLvlLbl val="0"/>
      </c:catAx>
      <c:valAx>
        <c:axId val="10607347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ManDays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06071552"/>
        <c:crosses val="autoZero"/>
        <c:crossBetween val="between"/>
      </c:valAx>
    </c:plotArea>
    <c:legend>
      <c:legendPos val="b"/>
      <c:layout/>
      <c:overlay val="0"/>
      <c:txPr>
        <a:bodyPr/>
        <a:lstStyle/>
        <a:p>
          <a:pPr>
            <a:defRPr sz="800"/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baseline="0"/>
              <a:t>Total Consumption of MD per Sprint</a:t>
            </a:r>
            <a:endParaRPr lang="en-US"/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279557119568235E-2"/>
          <c:y val="5.504530526648993E-2"/>
          <c:w val="0.94388378073695833"/>
          <c:h val="0.6026674052678088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'Graph Data'!$B$3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Data'!$C$3:$AB$3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36</c:v>
                </c:pt>
                <c:pt idx="18">
                  <c:v>40</c:v>
                </c:pt>
                <c:pt idx="19">
                  <c:v>40</c:v>
                </c:pt>
                <c:pt idx="20">
                  <c:v>40</c:v>
                </c:pt>
                <c:pt idx="21">
                  <c:v>40</c:v>
                </c:pt>
                <c:pt idx="22">
                  <c:v>40</c:v>
                </c:pt>
                <c:pt idx="23">
                  <c:v>40</c:v>
                </c:pt>
                <c:pt idx="24">
                  <c:v>40</c:v>
                </c:pt>
                <c:pt idx="25">
                  <c:v>40</c:v>
                </c:pt>
              </c:numCache>
            </c:numRef>
          </c:val>
        </c:ser>
        <c:ser>
          <c:idx val="1"/>
          <c:order val="1"/>
          <c:tx>
            <c:strRef>
              <c:f>'Graph Data'!$B$4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Data'!$C$4:$AB$4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2"/>
          <c:order val="2"/>
          <c:tx>
            <c:strRef>
              <c:f>'Graph Data'!$B$5</c:f>
              <c:strCache>
                <c:ptCount val="1"/>
                <c:pt idx="0">
                  <c:v>D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Data'!$C$5:$AB$5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1.8</c:v>
                </c:pt>
                <c:pt idx="11">
                  <c:v>9</c:v>
                </c:pt>
                <c:pt idx="12">
                  <c:v>9</c:v>
                </c:pt>
                <c:pt idx="13">
                  <c:v>6</c:v>
                </c:pt>
                <c:pt idx="14">
                  <c:v>2.0999999999999996</c:v>
                </c:pt>
                <c:pt idx="15">
                  <c:v>2.0999999999999996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3"/>
          <c:order val="3"/>
          <c:tx>
            <c:strRef>
              <c:f>'Graph Data'!$B$6</c:f>
              <c:strCache>
                <c:ptCount val="1"/>
                <c:pt idx="0">
                  <c:v>E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Data'!$C$6:$AB$6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6.660000000000001</c:v>
                </c:pt>
                <c:pt idx="18">
                  <c:v>9.5142857142857142</c:v>
                </c:pt>
                <c:pt idx="19">
                  <c:v>9.5142857142857142</c:v>
                </c:pt>
                <c:pt idx="20">
                  <c:v>9.5142857142857142</c:v>
                </c:pt>
                <c:pt idx="21">
                  <c:v>9.5142857142857142</c:v>
                </c:pt>
                <c:pt idx="22">
                  <c:v>9.5142857142857142</c:v>
                </c:pt>
                <c:pt idx="23">
                  <c:v>9.5142857142857142</c:v>
                </c:pt>
                <c:pt idx="24">
                  <c:v>9.5142857142857142</c:v>
                </c:pt>
                <c:pt idx="25">
                  <c:v>11.100000000000001</c:v>
                </c:pt>
              </c:numCache>
            </c:numRef>
          </c:val>
        </c:ser>
        <c:ser>
          <c:idx val="4"/>
          <c:order val="4"/>
          <c:tx>
            <c:strRef>
              <c:f>'Graph Data'!$B$7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Data'!$C$7:$AB$7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5"/>
          <c:order val="5"/>
          <c:tx>
            <c:strRef>
              <c:f>'Graph Data'!$B$8</c:f>
              <c:strCache>
                <c:ptCount val="1"/>
                <c:pt idx="0">
                  <c:v>G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Data'!$C$8:$AB$8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2.4</c:v>
                </c:pt>
                <c:pt idx="11">
                  <c:v>8</c:v>
                </c:pt>
                <c:pt idx="12">
                  <c:v>8</c:v>
                </c:pt>
                <c:pt idx="13">
                  <c:v>8</c:v>
                </c:pt>
                <c:pt idx="14">
                  <c:v>8</c:v>
                </c:pt>
                <c:pt idx="15">
                  <c:v>2.8</c:v>
                </c:pt>
                <c:pt idx="16">
                  <c:v>2.8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6"/>
          <c:order val="6"/>
          <c:tx>
            <c:strRef>
              <c:f>'Graph Data'!$B$9</c:f>
              <c:strCache>
                <c:ptCount val="1"/>
                <c:pt idx="0">
                  <c:v>H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Data'!$C$9:$AB$9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5.04</c:v>
                </c:pt>
                <c:pt idx="9">
                  <c:v>8.4</c:v>
                </c:pt>
                <c:pt idx="10">
                  <c:v>8.4</c:v>
                </c:pt>
                <c:pt idx="11">
                  <c:v>8.4</c:v>
                </c:pt>
                <c:pt idx="12">
                  <c:v>8.4</c:v>
                </c:pt>
                <c:pt idx="13">
                  <c:v>8.4</c:v>
                </c:pt>
                <c:pt idx="14">
                  <c:v>8.4</c:v>
                </c:pt>
                <c:pt idx="15">
                  <c:v>16.8</c:v>
                </c:pt>
                <c:pt idx="16">
                  <c:v>5.88</c:v>
                </c:pt>
                <c:pt idx="17">
                  <c:v>5.88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7"/>
          <c:order val="7"/>
          <c:tx>
            <c:strRef>
              <c:f>'Graph Data'!$B$10</c:f>
              <c:strCache>
                <c:ptCount val="1"/>
                <c:pt idx="0">
                  <c:v>I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Data'!$C$10:$AB$10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1.5</c:v>
                </c:pt>
                <c:pt idx="15">
                  <c:v>7.5</c:v>
                </c:pt>
                <c:pt idx="16">
                  <c:v>7.5</c:v>
                </c:pt>
                <c:pt idx="17">
                  <c:v>5</c:v>
                </c:pt>
                <c:pt idx="18">
                  <c:v>1.75</c:v>
                </c:pt>
                <c:pt idx="19">
                  <c:v>1.75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8"/>
          <c:order val="8"/>
          <c:tx>
            <c:strRef>
              <c:f>'Graph Data'!$B$11</c:f>
              <c:strCache>
                <c:ptCount val="1"/>
                <c:pt idx="0">
                  <c:v>J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Data'!$C$11:$AB$11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1.32</c:v>
                </c:pt>
                <c:pt idx="11">
                  <c:v>6.6</c:v>
                </c:pt>
                <c:pt idx="12">
                  <c:v>6.6</c:v>
                </c:pt>
                <c:pt idx="13">
                  <c:v>4.4000000000000004</c:v>
                </c:pt>
                <c:pt idx="14">
                  <c:v>1.5399999999999998</c:v>
                </c:pt>
                <c:pt idx="15">
                  <c:v>1.5399999999999998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9"/>
          <c:order val="9"/>
          <c:tx>
            <c:strRef>
              <c:f>'Graph Data'!$B$12</c:f>
              <c:strCache>
                <c:ptCount val="1"/>
                <c:pt idx="0">
                  <c:v>K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Data'!$C$12:$AB$12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3.6</c:v>
                </c:pt>
                <c:pt idx="6">
                  <c:v>36</c:v>
                </c:pt>
                <c:pt idx="7">
                  <c:v>12</c:v>
                </c:pt>
                <c:pt idx="8">
                  <c:v>4.1999999999999993</c:v>
                </c:pt>
                <c:pt idx="9">
                  <c:v>4.1999999999999993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'Graph Data'!$B$13</c:f>
              <c:strCache>
                <c:ptCount val="1"/>
                <c:pt idx="0">
                  <c:v>L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Data'!$C$13:$AB$13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4.2</c:v>
                </c:pt>
                <c:pt idx="12">
                  <c:v>8.4</c:v>
                </c:pt>
                <c:pt idx="13">
                  <c:v>8.4</c:v>
                </c:pt>
                <c:pt idx="14">
                  <c:v>8.4</c:v>
                </c:pt>
                <c:pt idx="15">
                  <c:v>8.4</c:v>
                </c:pt>
                <c:pt idx="16">
                  <c:v>8.4</c:v>
                </c:pt>
                <c:pt idx="17">
                  <c:v>14</c:v>
                </c:pt>
                <c:pt idx="18">
                  <c:v>4.9000000000000004</c:v>
                </c:pt>
                <c:pt idx="19">
                  <c:v>4.9000000000000004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'Graph Data'!$B$14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Data'!$C$14:$AB$14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0.9</c:v>
                </c:pt>
                <c:pt idx="9">
                  <c:v>9</c:v>
                </c:pt>
                <c:pt idx="10">
                  <c:v>3</c:v>
                </c:pt>
                <c:pt idx="11">
                  <c:v>1.0499999999999998</c:v>
                </c:pt>
                <c:pt idx="12">
                  <c:v>1.0499999999999998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12"/>
          <c:order val="12"/>
          <c:tx>
            <c:strRef>
              <c:f>'Graph Data'!$B$15</c:f>
              <c:strCache>
                <c:ptCount val="1"/>
                <c:pt idx="0">
                  <c:v>N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Data'!$C$15:$AB$15</c:f>
              <c:numCache>
                <c:formatCode>General</c:formatCode>
                <c:ptCount val="26"/>
                <c:pt idx="0">
                  <c:v>0.6</c:v>
                </c:pt>
                <c:pt idx="1">
                  <c:v>6</c:v>
                </c:pt>
                <c:pt idx="2">
                  <c:v>2</c:v>
                </c:pt>
                <c:pt idx="3">
                  <c:v>0.7</c:v>
                </c:pt>
                <c:pt idx="4">
                  <c:v>0.7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13"/>
          <c:order val="13"/>
          <c:tx>
            <c:strRef>
              <c:f>'Graph Data'!$B$16</c:f>
              <c:strCache>
                <c:ptCount val="1"/>
                <c:pt idx="0">
                  <c:v>O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Data'!$C$16:$AB$16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3.6</c:v>
                </c:pt>
                <c:pt idx="22">
                  <c:v>9</c:v>
                </c:pt>
                <c:pt idx="23">
                  <c:v>9</c:v>
                </c:pt>
                <c:pt idx="24">
                  <c:v>9</c:v>
                </c:pt>
                <c:pt idx="25">
                  <c:v>9</c:v>
                </c:pt>
              </c:numCache>
            </c:numRef>
          </c:val>
        </c:ser>
        <c:ser>
          <c:idx val="14"/>
          <c:order val="14"/>
          <c:tx>
            <c:strRef>
              <c:f>'Graph Data'!$B$17</c:f>
              <c:strCache>
                <c:ptCount val="1"/>
                <c:pt idx="0">
                  <c:v>P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Data'!$C$17:$AB$17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6.6</c:v>
                </c:pt>
                <c:pt idx="5">
                  <c:v>9.4285714285714288</c:v>
                </c:pt>
                <c:pt idx="6">
                  <c:v>9.4285714285714288</c:v>
                </c:pt>
                <c:pt idx="7">
                  <c:v>9.4285714285714288</c:v>
                </c:pt>
                <c:pt idx="8">
                  <c:v>9.4285714285714288</c:v>
                </c:pt>
                <c:pt idx="9">
                  <c:v>9.4285714285714288</c:v>
                </c:pt>
                <c:pt idx="10">
                  <c:v>9.4285714285714288</c:v>
                </c:pt>
                <c:pt idx="11">
                  <c:v>9.4285714285714288</c:v>
                </c:pt>
                <c:pt idx="12">
                  <c:v>11</c:v>
                </c:pt>
                <c:pt idx="13">
                  <c:v>11</c:v>
                </c:pt>
                <c:pt idx="14">
                  <c:v>7.6999999999999993</c:v>
                </c:pt>
                <c:pt idx="15">
                  <c:v>7.6999999999999993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15"/>
          <c:order val="15"/>
          <c:tx>
            <c:strRef>
              <c:f>'Graph Data'!$B$18</c:f>
              <c:strCache>
                <c:ptCount val="1"/>
                <c:pt idx="0">
                  <c:v>Q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Data'!$C$18:$AB$18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10</c:v>
                </c:pt>
                <c:pt idx="12">
                  <c:v>3.5</c:v>
                </c:pt>
                <c:pt idx="13">
                  <c:v>3.5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16"/>
          <c:order val="16"/>
          <c:tx>
            <c:strRef>
              <c:f>'Graph Data'!$B$19</c:f>
              <c:strCache>
                <c:ptCount val="1"/>
                <c:pt idx="0">
                  <c:v>R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Data'!$C$19:$AB$19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10.8</c:v>
                </c:pt>
                <c:pt idx="6">
                  <c:v>10.8</c:v>
                </c:pt>
                <c:pt idx="7">
                  <c:v>9.8181818181818183</c:v>
                </c:pt>
                <c:pt idx="8">
                  <c:v>9.8181818181818183</c:v>
                </c:pt>
                <c:pt idx="9">
                  <c:v>9.8181818181818183</c:v>
                </c:pt>
                <c:pt idx="10">
                  <c:v>9.8181818181818183</c:v>
                </c:pt>
                <c:pt idx="11">
                  <c:v>9.8181818181818183</c:v>
                </c:pt>
                <c:pt idx="12">
                  <c:v>9.8181818181818183</c:v>
                </c:pt>
                <c:pt idx="13">
                  <c:v>9.8181818181818183</c:v>
                </c:pt>
                <c:pt idx="14">
                  <c:v>9.8181818181818183</c:v>
                </c:pt>
                <c:pt idx="15">
                  <c:v>9.8181818181818183</c:v>
                </c:pt>
                <c:pt idx="16">
                  <c:v>9.8181818181818183</c:v>
                </c:pt>
                <c:pt idx="17">
                  <c:v>9.8181818181818183</c:v>
                </c:pt>
                <c:pt idx="18">
                  <c:v>9.8181818181818183</c:v>
                </c:pt>
                <c:pt idx="19">
                  <c:v>9.8181818181818183</c:v>
                </c:pt>
                <c:pt idx="20">
                  <c:v>9.8181818181818183</c:v>
                </c:pt>
                <c:pt idx="21">
                  <c:v>9.8181818181818183</c:v>
                </c:pt>
                <c:pt idx="22">
                  <c:v>9.8181818181818183</c:v>
                </c:pt>
                <c:pt idx="23">
                  <c:v>9.8181818181818183</c:v>
                </c:pt>
                <c:pt idx="24">
                  <c:v>9.8181818181818183</c:v>
                </c:pt>
                <c:pt idx="25">
                  <c:v>9.8181818181818183</c:v>
                </c:pt>
              </c:numCache>
            </c:numRef>
          </c:val>
        </c:ser>
        <c:ser>
          <c:idx val="17"/>
          <c:order val="17"/>
          <c:tx>
            <c:strRef>
              <c:f>'Graph Data'!$B$20</c:f>
              <c:strCache>
                <c:ptCount val="1"/>
                <c:pt idx="0">
                  <c:v>S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Data'!$C$20:$AB$20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18"/>
          <c:order val="18"/>
          <c:tx>
            <c:strRef>
              <c:f>'Graph Data'!$B$21</c:f>
              <c:strCache>
                <c:ptCount val="1"/>
                <c:pt idx="0">
                  <c:v>T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Data'!$C$21:$AB$21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1.5</c:v>
                </c:pt>
                <c:pt idx="13">
                  <c:v>7.5</c:v>
                </c:pt>
                <c:pt idx="14">
                  <c:v>7.5</c:v>
                </c:pt>
                <c:pt idx="15">
                  <c:v>5</c:v>
                </c:pt>
                <c:pt idx="16">
                  <c:v>1.75</c:v>
                </c:pt>
                <c:pt idx="17">
                  <c:v>1.75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19"/>
          <c:order val="19"/>
          <c:tx>
            <c:strRef>
              <c:f>'Graph Data'!$B$22</c:f>
              <c:strCache>
                <c:ptCount val="1"/>
                <c:pt idx="0">
                  <c:v>U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Data'!$C$22:$AB$22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3.9600000000000004</c:v>
                </c:pt>
                <c:pt idx="18">
                  <c:v>9.9</c:v>
                </c:pt>
                <c:pt idx="19">
                  <c:v>9.9</c:v>
                </c:pt>
                <c:pt idx="20">
                  <c:v>9.9</c:v>
                </c:pt>
                <c:pt idx="21">
                  <c:v>9.9</c:v>
                </c:pt>
                <c:pt idx="22">
                  <c:v>13.200000000000001</c:v>
                </c:pt>
                <c:pt idx="23">
                  <c:v>4.62</c:v>
                </c:pt>
                <c:pt idx="24">
                  <c:v>4.62</c:v>
                </c:pt>
                <c:pt idx="25">
                  <c:v>0</c:v>
                </c:pt>
              </c:numCache>
            </c:numRef>
          </c:val>
        </c:ser>
        <c:ser>
          <c:idx val="20"/>
          <c:order val="20"/>
          <c:tx>
            <c:strRef>
              <c:f>'Graph Data'!$B$23</c:f>
              <c:strCache>
                <c:ptCount val="1"/>
                <c:pt idx="0">
                  <c:v>V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Data'!$C$23:$AB$23</c:f>
              <c:numCache>
                <c:formatCode>General</c:formatCode>
                <c:ptCount val="26"/>
                <c:pt idx="0">
                  <c:v>9</c:v>
                </c:pt>
                <c:pt idx="1">
                  <c:v>9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10</c:v>
                </c:pt>
                <c:pt idx="17">
                  <c:v>10</c:v>
                </c:pt>
                <c:pt idx="18">
                  <c:v>10</c:v>
                </c:pt>
                <c:pt idx="19">
                  <c:v>10</c:v>
                </c:pt>
                <c:pt idx="20">
                  <c:v>20</c:v>
                </c:pt>
                <c:pt idx="21">
                  <c:v>20</c:v>
                </c:pt>
                <c:pt idx="22">
                  <c:v>20</c:v>
                </c:pt>
                <c:pt idx="23">
                  <c:v>7</c:v>
                </c:pt>
                <c:pt idx="24">
                  <c:v>7</c:v>
                </c:pt>
                <c:pt idx="25">
                  <c:v>7</c:v>
                </c:pt>
              </c:numCache>
            </c:numRef>
          </c:val>
        </c:ser>
        <c:ser>
          <c:idx val="21"/>
          <c:order val="21"/>
          <c:tx>
            <c:strRef>
              <c:f>'Graph Data'!$B$24</c:f>
              <c:strCache>
                <c:ptCount val="1"/>
                <c:pt idx="0">
                  <c:v>W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Data'!$C$24:$AB$24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22"/>
          <c:order val="22"/>
          <c:tx>
            <c:strRef>
              <c:f>'Graph Data'!$B$25</c:f>
              <c:strCache>
                <c:ptCount val="1"/>
                <c:pt idx="0">
                  <c:v>X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Data'!$C$25:$AB$25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0.9</c:v>
                </c:pt>
                <c:pt idx="10">
                  <c:v>9</c:v>
                </c:pt>
                <c:pt idx="11">
                  <c:v>3</c:v>
                </c:pt>
                <c:pt idx="12">
                  <c:v>1.0499999999999998</c:v>
                </c:pt>
                <c:pt idx="13">
                  <c:v>1.0499999999999998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23"/>
          <c:order val="23"/>
          <c:tx>
            <c:strRef>
              <c:f>'Graph Data'!$B$26</c:f>
              <c:strCache>
                <c:ptCount val="1"/>
                <c:pt idx="0">
                  <c:v>Y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Data'!$C$26:$AB$26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24"/>
          <c:order val="24"/>
          <c:tx>
            <c:strRef>
              <c:f>'Graph Data'!$B$27</c:f>
              <c:strCache>
                <c:ptCount val="1"/>
                <c:pt idx="0">
                  <c:v>Z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Data'!$C$27:$AB$27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12.120000000000001</c:v>
                </c:pt>
                <c:pt idx="13">
                  <c:v>9.3230769230769219</c:v>
                </c:pt>
                <c:pt idx="14">
                  <c:v>9.3230769230769219</c:v>
                </c:pt>
                <c:pt idx="15">
                  <c:v>9.3230769230769219</c:v>
                </c:pt>
                <c:pt idx="16">
                  <c:v>9.3230769230769219</c:v>
                </c:pt>
                <c:pt idx="17">
                  <c:v>9.3230769230769219</c:v>
                </c:pt>
                <c:pt idx="18">
                  <c:v>9.3230769230769219</c:v>
                </c:pt>
                <c:pt idx="19">
                  <c:v>9.3230769230769219</c:v>
                </c:pt>
                <c:pt idx="20">
                  <c:v>9.3230769230769219</c:v>
                </c:pt>
                <c:pt idx="21">
                  <c:v>9.3230769230769219</c:v>
                </c:pt>
                <c:pt idx="22">
                  <c:v>9.3230769230769219</c:v>
                </c:pt>
                <c:pt idx="23">
                  <c:v>9.3230769230769219</c:v>
                </c:pt>
                <c:pt idx="24">
                  <c:v>9.3230769230769219</c:v>
                </c:pt>
                <c:pt idx="25">
                  <c:v>9.3230769230769219</c:v>
                </c:pt>
              </c:numCache>
            </c:numRef>
          </c:val>
        </c:ser>
        <c:ser>
          <c:idx val="25"/>
          <c:order val="25"/>
          <c:tx>
            <c:strRef>
              <c:f>'Graph Data'!$B$28</c:f>
              <c:strCache>
                <c:ptCount val="1"/>
                <c:pt idx="0">
                  <c:v>AA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Data'!$C$28:$AB$28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3.72</c:v>
                </c:pt>
                <c:pt idx="21">
                  <c:v>37.199999999999996</c:v>
                </c:pt>
                <c:pt idx="22">
                  <c:v>12.4</c:v>
                </c:pt>
                <c:pt idx="23">
                  <c:v>4.34</c:v>
                </c:pt>
                <c:pt idx="24">
                  <c:v>4.34</c:v>
                </c:pt>
                <c:pt idx="25">
                  <c:v>0</c:v>
                </c:pt>
              </c:numCache>
            </c:numRef>
          </c:val>
        </c:ser>
        <c:ser>
          <c:idx val="26"/>
          <c:order val="26"/>
          <c:tx>
            <c:strRef>
              <c:f>'Graph Data'!$B$29</c:f>
              <c:strCache>
                <c:ptCount val="1"/>
                <c:pt idx="0">
                  <c:v>AB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Data'!$C$29:$AB$29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1.32</c:v>
                </c:pt>
                <c:pt idx="20">
                  <c:v>6.6</c:v>
                </c:pt>
                <c:pt idx="21">
                  <c:v>6.6</c:v>
                </c:pt>
                <c:pt idx="22">
                  <c:v>4.4000000000000004</c:v>
                </c:pt>
                <c:pt idx="23">
                  <c:v>1.5399999999999998</c:v>
                </c:pt>
                <c:pt idx="24">
                  <c:v>1.5399999999999998</c:v>
                </c:pt>
                <c:pt idx="25">
                  <c:v>0</c:v>
                </c:pt>
              </c:numCache>
            </c:numRef>
          </c:val>
        </c:ser>
        <c:ser>
          <c:idx val="27"/>
          <c:order val="27"/>
          <c:tx>
            <c:strRef>
              <c:f>'Graph Data'!$B$30</c:f>
              <c:strCache>
                <c:ptCount val="1"/>
                <c:pt idx="0">
                  <c:v>AC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Data'!$C$30:$AB$30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28"/>
          <c:order val="28"/>
          <c:tx>
            <c:strRef>
              <c:f>'Graph Data'!$B$31</c:f>
              <c:strCache>
                <c:ptCount val="1"/>
                <c:pt idx="0">
                  <c:v>AD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Data'!$C$31:$AB$31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13.260000000000002</c:v>
                </c:pt>
                <c:pt idx="10">
                  <c:v>9.4714285714285715</c:v>
                </c:pt>
                <c:pt idx="11">
                  <c:v>9.4714285714285715</c:v>
                </c:pt>
                <c:pt idx="12">
                  <c:v>9.4714285714285715</c:v>
                </c:pt>
                <c:pt idx="13">
                  <c:v>9.4714285714285715</c:v>
                </c:pt>
                <c:pt idx="14">
                  <c:v>9.4714285714285715</c:v>
                </c:pt>
                <c:pt idx="15">
                  <c:v>9.4714285714285715</c:v>
                </c:pt>
                <c:pt idx="16">
                  <c:v>9.4714285714285715</c:v>
                </c:pt>
                <c:pt idx="17">
                  <c:v>9.4714285714285715</c:v>
                </c:pt>
                <c:pt idx="18">
                  <c:v>9.4714285714285715</c:v>
                </c:pt>
                <c:pt idx="19">
                  <c:v>9.4714285714285715</c:v>
                </c:pt>
                <c:pt idx="20">
                  <c:v>9.4714285714285715</c:v>
                </c:pt>
                <c:pt idx="21">
                  <c:v>9.4714285714285715</c:v>
                </c:pt>
                <c:pt idx="22">
                  <c:v>9.4714285714285715</c:v>
                </c:pt>
                <c:pt idx="23">
                  <c:v>9.4714285714285715</c:v>
                </c:pt>
                <c:pt idx="24">
                  <c:v>14.733333333333334</c:v>
                </c:pt>
                <c:pt idx="25">
                  <c:v>14.733333333333334</c:v>
                </c:pt>
              </c:numCache>
            </c:numRef>
          </c:val>
        </c:ser>
        <c:ser>
          <c:idx val="29"/>
          <c:order val="29"/>
          <c:tx>
            <c:strRef>
              <c:f>'Graph Data'!$B$32</c:f>
              <c:strCache>
                <c:ptCount val="1"/>
                <c:pt idx="0">
                  <c:v>AE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Data'!$C$32:$AB$32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3.4800000000000004</c:v>
                </c:pt>
                <c:pt idx="15">
                  <c:v>8.6999999999999993</c:v>
                </c:pt>
                <c:pt idx="16">
                  <c:v>8.6999999999999993</c:v>
                </c:pt>
                <c:pt idx="17">
                  <c:v>8.6999999999999993</c:v>
                </c:pt>
                <c:pt idx="18">
                  <c:v>8.6999999999999993</c:v>
                </c:pt>
                <c:pt idx="19">
                  <c:v>11.600000000000001</c:v>
                </c:pt>
                <c:pt idx="20">
                  <c:v>4.0599999999999996</c:v>
                </c:pt>
                <c:pt idx="21">
                  <c:v>4.0599999999999996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30"/>
          <c:order val="30"/>
          <c:tx>
            <c:strRef>
              <c:f>'Graph Data'!$B$33</c:f>
              <c:strCache>
                <c:ptCount val="1"/>
                <c:pt idx="0">
                  <c:v>AF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Data'!$C$33:$AB$33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31"/>
          <c:order val="31"/>
          <c:tx>
            <c:strRef>
              <c:f>'Graph Data'!$B$34</c:f>
              <c:strCache>
                <c:ptCount val="1"/>
                <c:pt idx="0">
                  <c:v>AG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Data'!$C$34:$AB$34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1.2</c:v>
                </c:pt>
                <c:pt idx="19">
                  <c:v>6</c:v>
                </c:pt>
                <c:pt idx="20">
                  <c:v>6</c:v>
                </c:pt>
                <c:pt idx="21">
                  <c:v>4</c:v>
                </c:pt>
                <c:pt idx="22">
                  <c:v>1.4</c:v>
                </c:pt>
                <c:pt idx="23">
                  <c:v>1.4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32"/>
          <c:order val="32"/>
          <c:tx>
            <c:strRef>
              <c:f>'Graph Data'!$B$35</c:f>
              <c:strCache>
                <c:ptCount val="1"/>
                <c:pt idx="0">
                  <c:v>AH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Data'!$C$35:$AB$35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4.2</c:v>
                </c:pt>
                <c:pt idx="22">
                  <c:v>8.4</c:v>
                </c:pt>
                <c:pt idx="23">
                  <c:v>8.4</c:v>
                </c:pt>
                <c:pt idx="24">
                  <c:v>8.4</c:v>
                </c:pt>
                <c:pt idx="25">
                  <c:v>8.4</c:v>
                </c:pt>
              </c:numCache>
            </c:numRef>
          </c:val>
        </c:ser>
        <c:ser>
          <c:idx val="33"/>
          <c:order val="33"/>
          <c:tx>
            <c:strRef>
              <c:f>'Graph Data'!$B$36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Data'!$C$36:$AB$36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34"/>
          <c:order val="34"/>
          <c:tx>
            <c:strRef>
              <c:f>'Graph Data'!$B$37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Data'!$C$37:$AB$37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35"/>
          <c:order val="35"/>
          <c:tx>
            <c:strRef>
              <c:f>'Graph Data'!$B$38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Data'!$C$38:$AB$38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36"/>
          <c:order val="36"/>
          <c:tx>
            <c:strRef>
              <c:f>'Graph Data'!$B$39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Data'!$C$39:$AB$39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37"/>
          <c:order val="37"/>
          <c:tx>
            <c:strRef>
              <c:f>'Graph Data'!$B$40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Data'!$C$40:$AB$40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38"/>
          <c:order val="38"/>
          <c:tx>
            <c:strRef>
              <c:f>'Graph Data'!$B$41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Data'!$C$41:$AB$41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39"/>
          <c:order val="39"/>
          <c:tx>
            <c:strRef>
              <c:f>'Graph Data'!$B$42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Data'!$C$42:$AB$42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40"/>
          <c:order val="40"/>
          <c:tx>
            <c:strRef>
              <c:f>'Graph Data'!$B$43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Data'!$C$43:$AB$43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41"/>
          <c:order val="41"/>
          <c:tx>
            <c:strRef>
              <c:f>'Graph Data'!$B$44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Data'!$C$44:$AB$44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42"/>
          <c:order val="42"/>
          <c:tx>
            <c:strRef>
              <c:f>'Graph Data'!$B$45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Data'!$C$45:$AB$45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43"/>
          <c:order val="43"/>
          <c:tx>
            <c:strRef>
              <c:f>'Graph Data'!$B$46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Data'!$C$46:$AB$46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44"/>
          <c:order val="44"/>
          <c:tx>
            <c:strRef>
              <c:f>'Graph Data'!$B$47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Data'!$C$47:$AB$47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45"/>
          <c:order val="45"/>
          <c:tx>
            <c:strRef>
              <c:f>'Graph Data'!$B$48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Data'!$C$48:$AB$48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46"/>
          <c:order val="46"/>
          <c:tx>
            <c:strRef>
              <c:f>'Graph Data'!$B$49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Data'!$C$49:$AB$49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47"/>
          <c:order val="47"/>
          <c:tx>
            <c:strRef>
              <c:f>'Graph Data'!$B$50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Data'!$C$50:$AB$50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ser>
          <c:idx val="48"/>
          <c:order val="48"/>
          <c:tx>
            <c:strRef>
              <c:f>'Graph Data'!$B$51</c:f>
              <c:strCache>
                <c:ptCount val="1"/>
                <c:pt idx="0">
                  <c:v>#N/A</c:v>
                </c:pt>
              </c:strCache>
            </c:strRef>
          </c:tx>
          <c:invertIfNegative val="0"/>
          <c:cat>
            <c:strRef>
              <c:f>'Graph Data'!$C$2:$AB$2</c:f>
              <c:strCache>
                <c:ptCount val="26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'Graph Data'!$C$51:$AB$51</c:f>
              <c:numCache>
                <c:formatCode>General</c:formatCode>
                <c:ptCount val="2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3364352"/>
        <c:axId val="113370624"/>
      </c:barChart>
      <c:catAx>
        <c:axId val="113364352"/>
        <c:scaling>
          <c:orientation val="minMax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Sprints</a:t>
                </a:r>
              </a:p>
            </c:rich>
          </c:tx>
          <c:layout/>
          <c:overlay val="0"/>
        </c:title>
        <c:majorTickMark val="out"/>
        <c:minorTickMark val="none"/>
        <c:tickLblPos val="nextTo"/>
        <c:crossAx val="113370624"/>
        <c:crosses val="autoZero"/>
        <c:auto val="1"/>
        <c:lblAlgn val="ctr"/>
        <c:lblOffset val="100"/>
        <c:noMultiLvlLbl val="0"/>
      </c:catAx>
      <c:valAx>
        <c:axId val="11337062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ManDays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13364352"/>
        <c:crosses val="autoZero"/>
        <c:crossBetween val="between"/>
      </c:valAx>
    </c:plotArea>
    <c:legend>
      <c:legendPos val="b"/>
      <c:layout/>
      <c:overlay val="0"/>
      <c:txPr>
        <a:bodyPr/>
        <a:lstStyle/>
        <a:p>
          <a:pPr>
            <a:defRPr sz="800"/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Consumption of MD per phase &amp; per sprint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'Bar Graph per phase'!$A$1</c:f>
              <c:strCache>
                <c:ptCount val="1"/>
                <c:pt idx="0">
                  <c:v>SUM PCI &amp; PreStudy</c:v>
                </c:pt>
              </c:strCache>
            </c:strRef>
          </c:tx>
          <c:invertIfNegative val="0"/>
          <c:val>
            <c:numRef>
              <c:f>'Bar Graph per phase'!$B$1:$AA$1</c:f>
              <c:numCache>
                <c:formatCode>General</c:formatCode>
                <c:ptCount val="26"/>
                <c:pt idx="0">
                  <c:v>9.6</c:v>
                </c:pt>
                <c:pt idx="1">
                  <c:v>9</c:v>
                </c:pt>
                <c:pt idx="2">
                  <c:v>0</c:v>
                </c:pt>
                <c:pt idx="3">
                  <c:v>0</c:v>
                </c:pt>
                <c:pt idx="4">
                  <c:v>6.6</c:v>
                </c:pt>
                <c:pt idx="5">
                  <c:v>14.4</c:v>
                </c:pt>
                <c:pt idx="6">
                  <c:v>10.8</c:v>
                </c:pt>
                <c:pt idx="7">
                  <c:v>3</c:v>
                </c:pt>
                <c:pt idx="8">
                  <c:v>5.94</c:v>
                </c:pt>
                <c:pt idx="9">
                  <c:v>14.160000000000002</c:v>
                </c:pt>
                <c:pt idx="10">
                  <c:v>5.5200000000000005</c:v>
                </c:pt>
                <c:pt idx="11">
                  <c:v>6.0600000000000005</c:v>
                </c:pt>
                <c:pt idx="12">
                  <c:v>13.620000000000001</c:v>
                </c:pt>
                <c:pt idx="13">
                  <c:v>0</c:v>
                </c:pt>
                <c:pt idx="14">
                  <c:v>4.9800000000000004</c:v>
                </c:pt>
                <c:pt idx="15">
                  <c:v>0</c:v>
                </c:pt>
                <c:pt idx="16">
                  <c:v>0</c:v>
                </c:pt>
                <c:pt idx="17">
                  <c:v>46.620000000000005</c:v>
                </c:pt>
                <c:pt idx="18">
                  <c:v>1.2</c:v>
                </c:pt>
                <c:pt idx="19">
                  <c:v>1.32</c:v>
                </c:pt>
                <c:pt idx="20">
                  <c:v>3.72</c:v>
                </c:pt>
                <c:pt idx="21">
                  <c:v>7.8000000000000007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ser>
          <c:idx val="1"/>
          <c:order val="1"/>
          <c:tx>
            <c:strRef>
              <c:f>'Bar Graph per phase'!$A$2</c:f>
              <c:strCache>
                <c:ptCount val="1"/>
                <c:pt idx="0">
                  <c:v>SUM Factory</c:v>
                </c:pt>
              </c:strCache>
            </c:strRef>
          </c:tx>
          <c:invertIfNegative val="0"/>
          <c:val>
            <c:numRef>
              <c:f>'Bar Graph per phase'!$B$2:$AA$2</c:f>
              <c:numCache>
                <c:formatCode>General</c:formatCode>
                <c:ptCount val="26"/>
                <c:pt idx="0">
                  <c:v>0</c:v>
                </c:pt>
                <c:pt idx="1">
                  <c:v>6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19.428571428571431</c:v>
                </c:pt>
                <c:pt idx="6">
                  <c:v>55.428571428571431</c:v>
                </c:pt>
                <c:pt idx="7">
                  <c:v>29.246753246753247</c:v>
                </c:pt>
                <c:pt idx="8">
                  <c:v>39.246753246753251</c:v>
                </c:pt>
                <c:pt idx="9">
                  <c:v>56.646753246753249</c:v>
                </c:pt>
                <c:pt idx="10">
                  <c:v>66.118181818181824</c:v>
                </c:pt>
                <c:pt idx="11">
                  <c:v>70.718181818181819</c:v>
                </c:pt>
                <c:pt idx="12">
                  <c:v>78.989610389610391</c:v>
                </c:pt>
                <c:pt idx="13">
                  <c:v>80.212687312687308</c:v>
                </c:pt>
                <c:pt idx="14">
                  <c:v>62.912687312687311</c:v>
                </c:pt>
                <c:pt idx="15">
                  <c:v>63.212687312687322</c:v>
                </c:pt>
                <c:pt idx="16">
                  <c:v>63.212687312687322</c:v>
                </c:pt>
                <c:pt idx="17">
                  <c:v>47.312687312687316</c:v>
                </c:pt>
                <c:pt idx="18">
                  <c:v>106.72697302697304</c:v>
                </c:pt>
                <c:pt idx="19">
                  <c:v>104.02697302697304</c:v>
                </c:pt>
                <c:pt idx="20">
                  <c:v>100.62697302697303</c:v>
                </c:pt>
                <c:pt idx="21">
                  <c:v>131.82697302697301</c:v>
                </c:pt>
                <c:pt idx="22">
                  <c:v>95.526973026973039</c:v>
                </c:pt>
                <c:pt idx="23">
                  <c:v>95.526973026973039</c:v>
                </c:pt>
                <c:pt idx="24">
                  <c:v>86.055544455544464</c:v>
                </c:pt>
                <c:pt idx="25">
                  <c:v>76.541258741258744</c:v>
                </c:pt>
              </c:numCache>
            </c:numRef>
          </c:val>
        </c:ser>
        <c:ser>
          <c:idx val="2"/>
          <c:order val="2"/>
          <c:tx>
            <c:strRef>
              <c:f>'Bar Graph per phase'!$A$3</c:f>
              <c:strCache>
                <c:ptCount val="1"/>
                <c:pt idx="0">
                  <c:v>SUM Certif &amp; R7</c:v>
                </c:pt>
              </c:strCache>
            </c:strRef>
          </c:tx>
          <c:invertIfNegative val="0"/>
          <c:val>
            <c:numRef>
              <c:f>'Bar Graph per phase'!$B$3:$AA$3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12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13</c:v>
                </c:pt>
                <c:pt idx="12">
                  <c:v>11</c:v>
                </c:pt>
                <c:pt idx="13">
                  <c:v>21.4</c:v>
                </c:pt>
                <c:pt idx="14">
                  <c:v>14.2</c:v>
                </c:pt>
                <c:pt idx="15">
                  <c:v>21.8</c:v>
                </c:pt>
                <c:pt idx="16">
                  <c:v>0</c:v>
                </c:pt>
                <c:pt idx="17">
                  <c:v>19</c:v>
                </c:pt>
                <c:pt idx="18">
                  <c:v>0</c:v>
                </c:pt>
                <c:pt idx="19">
                  <c:v>11.600000000000001</c:v>
                </c:pt>
                <c:pt idx="20">
                  <c:v>20</c:v>
                </c:pt>
                <c:pt idx="21">
                  <c:v>24</c:v>
                </c:pt>
                <c:pt idx="22">
                  <c:v>50</c:v>
                </c:pt>
                <c:pt idx="23">
                  <c:v>0</c:v>
                </c:pt>
                <c:pt idx="24">
                  <c:v>14.733333333333334</c:v>
                </c:pt>
                <c:pt idx="25">
                  <c:v>25.833333333333336</c:v>
                </c:pt>
              </c:numCache>
            </c:numRef>
          </c:val>
        </c:ser>
        <c:ser>
          <c:idx val="3"/>
          <c:order val="3"/>
          <c:tx>
            <c:strRef>
              <c:f>'Bar Graph per phase'!$A$4</c:f>
              <c:strCache>
                <c:ptCount val="1"/>
                <c:pt idx="0">
                  <c:v>SUM Release &amp; PostProd</c:v>
                </c:pt>
              </c:strCache>
            </c:strRef>
          </c:tx>
          <c:invertIfNegative val="0"/>
          <c:val>
            <c:numRef>
              <c:f>'Bar Graph per phase'!$B$4:$AA$4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0.7</c:v>
                </c:pt>
                <c:pt idx="4">
                  <c:v>0.7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4.1999999999999993</c:v>
                </c:pt>
                <c:pt idx="9">
                  <c:v>4.1999999999999993</c:v>
                </c:pt>
                <c:pt idx="10">
                  <c:v>0</c:v>
                </c:pt>
                <c:pt idx="11">
                  <c:v>1.0499999999999998</c:v>
                </c:pt>
                <c:pt idx="12">
                  <c:v>5.6</c:v>
                </c:pt>
                <c:pt idx="13">
                  <c:v>4.55</c:v>
                </c:pt>
                <c:pt idx="14">
                  <c:v>11.34</c:v>
                </c:pt>
                <c:pt idx="15">
                  <c:v>16.309999999999999</c:v>
                </c:pt>
                <c:pt idx="16">
                  <c:v>12.6</c:v>
                </c:pt>
                <c:pt idx="17">
                  <c:v>7.63</c:v>
                </c:pt>
                <c:pt idx="18">
                  <c:v>6.65</c:v>
                </c:pt>
                <c:pt idx="19">
                  <c:v>6.65</c:v>
                </c:pt>
                <c:pt idx="20">
                  <c:v>4.0599999999999996</c:v>
                </c:pt>
                <c:pt idx="21">
                  <c:v>4.0599999999999996</c:v>
                </c:pt>
                <c:pt idx="22">
                  <c:v>1.4</c:v>
                </c:pt>
                <c:pt idx="23">
                  <c:v>18.899999999999999</c:v>
                </c:pt>
                <c:pt idx="24">
                  <c:v>17.5</c:v>
                </c:pt>
                <c:pt idx="25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13432448"/>
        <c:axId val="113577984"/>
      </c:barChart>
      <c:catAx>
        <c:axId val="1134324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en-US" sz="1200"/>
                  <a:t>Sprints</a:t>
                </a:r>
              </a:p>
            </c:rich>
          </c:tx>
          <c:layout/>
          <c:overlay val="0"/>
        </c:title>
        <c:majorTickMark val="none"/>
        <c:minorTickMark val="none"/>
        <c:tickLblPos val="nextTo"/>
        <c:crossAx val="113577984"/>
        <c:crosses val="autoZero"/>
        <c:auto val="1"/>
        <c:lblAlgn val="ctr"/>
        <c:lblOffset val="100"/>
        <c:noMultiLvlLbl val="0"/>
      </c:catAx>
      <c:valAx>
        <c:axId val="11357798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200"/>
                </a:pPr>
                <a:r>
                  <a:rPr lang="en-US" sz="1200"/>
                  <a:t>ManDays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1134324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1"/>
    <c:plotArea>
      <c:layout/>
      <c:lineChart>
        <c:grouping val="stacked"/>
        <c:varyColors val="0"/>
        <c:ser>
          <c:idx val="0"/>
          <c:order val="0"/>
          <c:tx>
            <c:strRef>
              <c:f>'Bar Graph per phase'!$A$5</c:f>
              <c:strCache>
                <c:ptCount val="1"/>
                <c:pt idx="0">
                  <c:v>SUM All Phase</c:v>
                </c:pt>
              </c:strCache>
            </c:strRef>
          </c:tx>
          <c:val>
            <c:numRef>
              <c:f>'Bar Graph per phase'!$B$5:$AA$5</c:f>
              <c:numCache>
                <c:formatCode>General</c:formatCode>
                <c:ptCount val="26"/>
                <c:pt idx="0">
                  <c:v>9.6</c:v>
                </c:pt>
                <c:pt idx="1">
                  <c:v>15</c:v>
                </c:pt>
                <c:pt idx="2">
                  <c:v>12</c:v>
                </c:pt>
                <c:pt idx="3">
                  <c:v>10.7</c:v>
                </c:pt>
                <c:pt idx="4">
                  <c:v>17.3</c:v>
                </c:pt>
                <c:pt idx="5">
                  <c:v>33.828571428571429</c:v>
                </c:pt>
                <c:pt idx="6">
                  <c:v>66.228571428571428</c:v>
                </c:pt>
                <c:pt idx="7">
                  <c:v>44.246753246753244</c:v>
                </c:pt>
                <c:pt idx="8">
                  <c:v>49.386753246753244</c:v>
                </c:pt>
                <c:pt idx="9">
                  <c:v>75.006753246753249</c:v>
                </c:pt>
                <c:pt idx="10">
                  <c:v>74.63818181818182</c:v>
                </c:pt>
                <c:pt idx="11">
                  <c:v>90.828181818181818</c:v>
                </c:pt>
                <c:pt idx="12">
                  <c:v>109.20961038961039</c:v>
                </c:pt>
                <c:pt idx="13">
                  <c:v>106.16268731268731</c:v>
                </c:pt>
                <c:pt idx="14">
                  <c:v>93.432687312687321</c:v>
                </c:pt>
                <c:pt idx="15">
                  <c:v>101.32268731268732</c:v>
                </c:pt>
                <c:pt idx="16">
                  <c:v>75.812687312687316</c:v>
                </c:pt>
                <c:pt idx="17">
                  <c:v>120.56268731268732</c:v>
                </c:pt>
                <c:pt idx="18">
                  <c:v>114.57697302697305</c:v>
                </c:pt>
                <c:pt idx="19">
                  <c:v>123.59697302697305</c:v>
                </c:pt>
                <c:pt idx="20">
                  <c:v>128.40697302697302</c:v>
                </c:pt>
                <c:pt idx="21">
                  <c:v>167.68697302697302</c:v>
                </c:pt>
                <c:pt idx="22">
                  <c:v>146.92697302697306</c:v>
                </c:pt>
                <c:pt idx="23">
                  <c:v>114.42697302697303</c:v>
                </c:pt>
                <c:pt idx="24">
                  <c:v>118.2888777888778</c:v>
                </c:pt>
                <c:pt idx="25">
                  <c:v>109.37459207459207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613056"/>
        <c:axId val="113618944"/>
      </c:lineChart>
      <c:catAx>
        <c:axId val="113613056"/>
        <c:scaling>
          <c:orientation val="minMax"/>
        </c:scaling>
        <c:delete val="0"/>
        <c:axPos val="b"/>
        <c:majorTickMark val="out"/>
        <c:minorTickMark val="none"/>
        <c:tickLblPos val="nextTo"/>
        <c:crossAx val="113618944"/>
        <c:crosses val="autoZero"/>
        <c:auto val="1"/>
        <c:lblAlgn val="ctr"/>
        <c:lblOffset val="100"/>
        <c:noMultiLvlLbl val="0"/>
      </c:catAx>
      <c:valAx>
        <c:axId val="11361894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13613056"/>
        <c:crosses val="autoZero"/>
        <c:crossBetween val="between"/>
      </c:valAx>
      <c:spPr>
        <a:noFill/>
      </c:spPr>
    </c:plotArea>
    <c:legend>
      <c:legendPos val="tr"/>
      <c:layout/>
      <c:overlay val="0"/>
    </c:legend>
    <c:plotVisOnly val="1"/>
    <c:dispBlanksAs val="zero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CheckBox" checked="Checked" fmlaLink="'Graph Data'!$A$3" lockText="1" noThreeD="1"/>
</file>

<file path=xl/ctrlProps/ctrlProp2.xml><?xml version="1.0" encoding="utf-8"?>
<formControlPr xmlns="http://schemas.microsoft.com/office/spreadsheetml/2009/9/main" objectType="CheckBox" checked="Checked" fmlaLink="'Graph Data'!$A$4" lockText="1" noThreeD="1"/>
</file>

<file path=xl/ctrlProps/ctrlProp3.xml><?xml version="1.0" encoding="utf-8"?>
<formControlPr xmlns="http://schemas.microsoft.com/office/spreadsheetml/2009/9/main" objectType="CheckBox" checked="Checked" fmlaLink="'Graph Data'!$A$5" lockText="1" noThreeD="1"/>
</file>

<file path=xl/ctrlProps/ctrlProp4.xml><?xml version="1.0" encoding="utf-8"?>
<formControlPr xmlns="http://schemas.microsoft.com/office/spreadsheetml/2009/9/main" objectType="CheckBox" checked="Checked" fmlaLink="'Graph Data'!$A$6" lockText="1" noThreeD="1"/>
</file>

<file path=xl/ctrlProps/ctrlProp5.xml><?xml version="1.0" encoding="utf-8"?>
<formControlPr xmlns="http://schemas.microsoft.com/office/spreadsheetml/2009/9/main" objectType="CheckBox" checked="Checked" fmlaLink="'Graph Data'!$A$7" lockText="1" noThreeD="1"/>
</file>

<file path=xl/ctrlProps/ctrlProp6.xml><?xml version="1.0" encoding="utf-8"?>
<formControlPr xmlns="http://schemas.microsoft.com/office/spreadsheetml/2009/9/main" objectType="CheckBox" checked="Checked" fmlaLink="'Graph Data'!$A$8" lockText="1" noThreeD="1"/>
</file>

<file path=xl/ctrlProps/ctrlProp7.xml><?xml version="1.0" encoding="utf-8"?>
<formControlPr xmlns="http://schemas.microsoft.com/office/spreadsheetml/2009/9/main" objectType="CheckBox" checked="Checked" fmlaLink="'Graph Data'!$A$9" lockText="1" noThreeD="1"/>
</file>

<file path=xl/ctrlProps/ctrlProp8.xml><?xml version="1.0" encoding="utf-8"?>
<formControlPr xmlns="http://schemas.microsoft.com/office/spreadsheetml/2009/9/main" objectType="CheckBox" checked="Checked" fmlaLink="'Graph Data'!$A$10" lockText="1" noThreeD="1"/>
</file>

<file path=xl/ctrlProps/ctrlProp9.xml><?xml version="1.0" encoding="utf-8"?>
<formControlPr xmlns="http://schemas.microsoft.com/office/spreadsheetml/2009/9/main" objectType="CheckBox" checked="Checked" fmlaLink="'Graph Data'!$A$11" lockText="1" noThreeD="1"/>
</file>

<file path=xl/ctrlProps/ctrlProp10.xml><?xml version="1.0" encoding="utf-8"?>
<formControlPr xmlns="http://schemas.microsoft.com/office/spreadsheetml/2009/9/main" objectType="CheckBox" checked="Checked" fmlaLink="'Graph Data'!$A$12" lockText="1" noThreeD="1"/>
</file>

<file path=xl/ctrlProps/ctrlProp11.xml><?xml version="1.0" encoding="utf-8"?>
<formControlPr xmlns="http://schemas.microsoft.com/office/spreadsheetml/2009/9/main" objectType="CheckBox" checked="Checked" fmlaLink="'Graph Data'!$A$13" lockText="1" noThreeD="1"/>
</file>

<file path=xl/ctrlProps/ctrlProp12.xml><?xml version="1.0" encoding="utf-8"?>
<formControlPr xmlns="http://schemas.microsoft.com/office/spreadsheetml/2009/9/main" objectType="CheckBox" checked="Checked" fmlaLink="'Graph Data'!$A$14" lockText="1" noThreeD="1"/>
</file>

<file path=xl/ctrlProps/ctrlProp13.xml><?xml version="1.0" encoding="utf-8"?>
<formControlPr xmlns="http://schemas.microsoft.com/office/spreadsheetml/2009/9/main" objectType="CheckBox" checked="Checked" fmlaLink="'Graph Data'!$A$15" lockText="1" noThreeD="1"/>
</file>

<file path=xl/ctrlProps/ctrlProp14.xml><?xml version="1.0" encoding="utf-8"?>
<formControlPr xmlns="http://schemas.microsoft.com/office/spreadsheetml/2009/9/main" objectType="CheckBox" checked="Checked" fmlaLink="'Graph Data'!$A$16" lockText="1" noThreeD="1"/>
</file>

<file path=xl/ctrlProps/ctrlProp15.xml><?xml version="1.0" encoding="utf-8"?>
<formControlPr xmlns="http://schemas.microsoft.com/office/spreadsheetml/2009/9/main" objectType="CheckBox" checked="Checked" fmlaLink="'Graph Data'!$A$17" lockText="1" noThreeD="1"/>
</file>

<file path=xl/ctrlProps/ctrlProp16.xml><?xml version="1.0" encoding="utf-8"?>
<formControlPr xmlns="http://schemas.microsoft.com/office/spreadsheetml/2009/9/main" objectType="CheckBox" checked="Checked" fmlaLink="'Graph Data'!$A$18" lockText="1" noThreeD="1"/>
</file>

<file path=xl/ctrlProps/ctrlProp17.xml><?xml version="1.0" encoding="utf-8"?>
<formControlPr xmlns="http://schemas.microsoft.com/office/spreadsheetml/2009/9/main" objectType="CheckBox" checked="Checked" fmlaLink="'Graph Data'!$A$19" lockText="1" noThreeD="1"/>
</file>

<file path=xl/ctrlProps/ctrlProp18.xml><?xml version="1.0" encoding="utf-8"?>
<formControlPr xmlns="http://schemas.microsoft.com/office/spreadsheetml/2009/9/main" objectType="CheckBox" checked="Checked" fmlaLink="'Graph Data'!$A$20" lockText="1" noThreeD="1"/>
</file>

<file path=xl/ctrlProps/ctrlProp19.xml><?xml version="1.0" encoding="utf-8"?>
<formControlPr xmlns="http://schemas.microsoft.com/office/spreadsheetml/2009/9/main" objectType="CheckBox" checked="Checked" fmlaLink="'Graph Data'!$A$21" lockText="1" noThreeD="1"/>
</file>

<file path=xl/ctrlProps/ctrlProp20.xml><?xml version="1.0" encoding="utf-8"?>
<formControlPr xmlns="http://schemas.microsoft.com/office/spreadsheetml/2009/9/main" objectType="CheckBox" checked="Checked" fmlaLink="'Graph Data'!$A$22" lockText="1" noThreeD="1"/>
</file>

<file path=xl/ctrlProps/ctrlProp21.xml><?xml version="1.0" encoding="utf-8"?>
<formControlPr xmlns="http://schemas.microsoft.com/office/spreadsheetml/2009/9/main" objectType="CheckBox" checked="Checked" fmlaLink="'Graph Data'!$A$23" lockText="1" noThreeD="1"/>
</file>

<file path=xl/ctrlProps/ctrlProp22.xml><?xml version="1.0" encoding="utf-8"?>
<formControlPr xmlns="http://schemas.microsoft.com/office/spreadsheetml/2009/9/main" objectType="CheckBox" checked="Checked" fmlaLink="'Graph Data'!$A$24" lockText="1" noThreeD="1"/>
</file>

<file path=xl/ctrlProps/ctrlProp23.xml><?xml version="1.0" encoding="utf-8"?>
<formControlPr xmlns="http://schemas.microsoft.com/office/spreadsheetml/2009/9/main" objectType="CheckBox" checked="Checked" fmlaLink="'Graph Data'!$A$25" lockText="1" noThreeD="1"/>
</file>

<file path=xl/ctrlProps/ctrlProp24.xml><?xml version="1.0" encoding="utf-8"?>
<formControlPr xmlns="http://schemas.microsoft.com/office/spreadsheetml/2009/9/main" objectType="CheckBox" checked="Checked" fmlaLink="'Graph Data'!$A$26" lockText="1" noThreeD="1"/>
</file>

<file path=xl/ctrlProps/ctrlProp25.xml><?xml version="1.0" encoding="utf-8"?>
<formControlPr xmlns="http://schemas.microsoft.com/office/spreadsheetml/2009/9/main" objectType="CheckBox" checked="Checked" fmlaLink="'Graph Data'!$A$27" lockText="1" noThreeD="1"/>
</file>

<file path=xl/ctrlProps/ctrlProp26.xml><?xml version="1.0" encoding="utf-8"?>
<formControlPr xmlns="http://schemas.microsoft.com/office/spreadsheetml/2009/9/main" objectType="CheckBox" checked="Checked" fmlaLink="'Graph Data'!$A$28" lockText="1" noThreeD="1"/>
</file>

<file path=xl/ctrlProps/ctrlProp27.xml><?xml version="1.0" encoding="utf-8"?>
<formControlPr xmlns="http://schemas.microsoft.com/office/spreadsheetml/2009/9/main" objectType="CheckBox" checked="Checked" fmlaLink="'Graph Data'!$A$29" lockText="1" noThreeD="1"/>
</file>

<file path=xl/ctrlProps/ctrlProp28.xml><?xml version="1.0" encoding="utf-8"?>
<formControlPr xmlns="http://schemas.microsoft.com/office/spreadsheetml/2009/9/main" objectType="CheckBox" checked="Checked" fmlaLink="'Graph Data'!$A$30" lockText="1" noThreeD="1"/>
</file>

<file path=xl/ctrlProps/ctrlProp29.xml><?xml version="1.0" encoding="utf-8"?>
<formControlPr xmlns="http://schemas.microsoft.com/office/spreadsheetml/2009/9/main" objectType="CheckBox" checked="Checked" fmlaLink="'Graph Data'!$A$31" lockText="1" noThreeD="1"/>
</file>

<file path=xl/ctrlProps/ctrlProp30.xml><?xml version="1.0" encoding="utf-8"?>
<formControlPr xmlns="http://schemas.microsoft.com/office/spreadsheetml/2009/9/main" objectType="CheckBox" checked="Checked" fmlaLink="'Graph Data'!$A$32" lockText="1" noThreeD="1"/>
</file>

<file path=xl/ctrlProps/ctrlProp31.xml><?xml version="1.0" encoding="utf-8"?>
<formControlPr xmlns="http://schemas.microsoft.com/office/spreadsheetml/2009/9/main" objectType="CheckBox" checked="Checked" fmlaLink="'Graph Data'!$A$33" lockText="1" noThreeD="1"/>
</file>

<file path=xl/ctrlProps/ctrlProp32.xml><?xml version="1.0" encoding="utf-8"?>
<formControlPr xmlns="http://schemas.microsoft.com/office/spreadsheetml/2009/9/main" objectType="CheckBox" checked="Checked" fmlaLink="'Graph Data'!$A$34" lockText="1" noThreeD="1"/>
</file>

<file path=xl/ctrlProps/ctrlProp33.xml><?xml version="1.0" encoding="utf-8"?>
<formControlPr xmlns="http://schemas.microsoft.com/office/spreadsheetml/2009/9/main" objectType="CheckBox" checked="Checked" fmlaLink="'Graph Data'!$A$35" lockText="1" noThreeD="1"/>
</file>

<file path=xl/ctrlProps/ctrlProp34.xml><?xml version="1.0" encoding="utf-8"?>
<formControlPr xmlns="http://schemas.microsoft.com/office/spreadsheetml/2009/9/main" objectType="CheckBox" fmlaLink="'Graph Data'!$A$36" lockText="1" noThreeD="1"/>
</file>

<file path=xl/ctrlProps/ctrlProp35.xml><?xml version="1.0" encoding="utf-8"?>
<formControlPr xmlns="http://schemas.microsoft.com/office/spreadsheetml/2009/9/main" objectType="CheckBox" fmlaLink="'Graph Data'!$A$37" lockText="1" noThreeD="1"/>
</file>

<file path=xl/ctrlProps/ctrlProp36.xml><?xml version="1.0" encoding="utf-8"?>
<formControlPr xmlns="http://schemas.microsoft.com/office/spreadsheetml/2009/9/main" objectType="CheckBox" fmlaLink="'Graph Data'!$A$38" lockText="1" noThreeD="1"/>
</file>

<file path=xl/ctrlProps/ctrlProp37.xml><?xml version="1.0" encoding="utf-8"?>
<formControlPr xmlns="http://schemas.microsoft.com/office/spreadsheetml/2009/9/main" objectType="CheckBox" fmlaLink="'Graph Data'!$A$39" lockText="1" noThreeD="1"/>
</file>

<file path=xl/ctrlProps/ctrlProp38.xml><?xml version="1.0" encoding="utf-8"?>
<formControlPr xmlns="http://schemas.microsoft.com/office/spreadsheetml/2009/9/main" objectType="CheckBox" fmlaLink="'Graph Data'!$A$40" lockText="1" noThreeD="1"/>
</file>

<file path=xl/ctrlProps/ctrlProp39.xml><?xml version="1.0" encoding="utf-8"?>
<formControlPr xmlns="http://schemas.microsoft.com/office/spreadsheetml/2009/9/main" objectType="CheckBox" fmlaLink="'Graph Data'!$A$41" lockText="1" noThreeD="1"/>
</file>

<file path=xl/ctrlProps/ctrlProp40.xml><?xml version="1.0" encoding="utf-8"?>
<formControlPr xmlns="http://schemas.microsoft.com/office/spreadsheetml/2009/9/main" objectType="CheckBox" fmlaLink="'Graph Data'!$A$42" lockText="1" noThreeD="1"/>
</file>

<file path=xl/ctrlProps/ctrlProp41.xml><?xml version="1.0" encoding="utf-8"?>
<formControlPr xmlns="http://schemas.microsoft.com/office/spreadsheetml/2009/9/main" objectType="CheckBox" fmlaLink="'Graph Data'!$A$43" lockText="1" noThreeD="1"/>
</file>

<file path=xl/ctrlProps/ctrlProp42.xml><?xml version="1.0" encoding="utf-8"?>
<formControlPr xmlns="http://schemas.microsoft.com/office/spreadsheetml/2009/9/main" objectType="CheckBox" fmlaLink="'Graph Data'!$A$44" lockText="1" noThreeD="1"/>
</file>

<file path=xl/ctrlProps/ctrlProp43.xml><?xml version="1.0" encoding="utf-8"?>
<formControlPr xmlns="http://schemas.microsoft.com/office/spreadsheetml/2009/9/main" objectType="CheckBox" fmlaLink="'Graph Data'!$A$45" lockText="1" noThreeD="1"/>
</file>

<file path=xl/ctrlProps/ctrlProp44.xml><?xml version="1.0" encoding="utf-8"?>
<formControlPr xmlns="http://schemas.microsoft.com/office/spreadsheetml/2009/9/main" objectType="CheckBox" fmlaLink="'Graph Data'!$A$46" lockText="1" noThreeD="1"/>
</file>

<file path=xl/ctrlProps/ctrlProp45.xml><?xml version="1.0" encoding="utf-8"?>
<formControlPr xmlns="http://schemas.microsoft.com/office/spreadsheetml/2009/9/main" objectType="CheckBox" fmlaLink="'Graph Data'!$A$47" lockText="1" noThreeD="1"/>
</file>

<file path=xl/ctrlProps/ctrlProp46.xml><?xml version="1.0" encoding="utf-8"?>
<formControlPr xmlns="http://schemas.microsoft.com/office/spreadsheetml/2009/9/main" objectType="CheckBox" fmlaLink="'Graph Data'!$A$48" lockText="1" noThreeD="1"/>
</file>

<file path=xl/ctrlProps/ctrlProp47.xml><?xml version="1.0" encoding="utf-8"?>
<formControlPr xmlns="http://schemas.microsoft.com/office/spreadsheetml/2009/9/main" objectType="CheckBox" fmlaLink="'Graph Data'!$A$49" lockText="1" noThreeD="1"/>
</file>

<file path=xl/ctrlProps/ctrlProp48.xml><?xml version="1.0" encoding="utf-8"?>
<formControlPr xmlns="http://schemas.microsoft.com/office/spreadsheetml/2009/9/main" objectType="CheckBox" fmlaLink="'Graph Data'!$A$50" lockText="1" noThreeD="1"/>
</file>

<file path=xl/ctrlProps/ctrlProp49.xml><?xml version="1.0" encoding="utf-8"?>
<formControlPr xmlns="http://schemas.microsoft.com/office/spreadsheetml/2009/9/main" objectType="CheckBox" fmlaLink="'Graph Data'!$A$51" lockText="1" noThreeD="1"/>
</file>

<file path=xl/ctrlProps/ctrlProp50.xml><?xml version="1.0" encoding="utf-8"?>
<formControlPr xmlns="http://schemas.microsoft.com/office/spreadsheetml/2009/9/main" objectType="CheckBox" checked="Checked" fmlaLink="'Graph Data'!$A$52" lockText="1" noThreeD="1"/>
</file>

<file path=xl/ctrlProps/ctrlProp51.xml><?xml version="1.0" encoding="utf-8"?>
<formControlPr xmlns="http://schemas.microsoft.com/office/spreadsheetml/2009/9/main" objectType="CheckBox" checked="Checked" fmlaLink="'Graph Data'!$A$53" lockText="1" noThreeD="1"/>
</file>

<file path=xl/ctrlProps/ctrlProp52.xml><?xml version="1.0" encoding="utf-8"?>
<formControlPr xmlns="http://schemas.microsoft.com/office/spreadsheetml/2009/9/main" objectType="CheckBox" checked="Mixed" lockText="1" noThreeD="1"/>
</file>

<file path=xl/ctrlProps/ctrlProp53.xml><?xml version="1.0" encoding="utf-8"?>
<formControlPr xmlns="http://schemas.microsoft.com/office/spreadsheetml/2009/9/main" objectType="CheckBox" checked="Checked" fmlaLink="'Graph Data'!$A$54" lockText="1" noThreeD="1"/>
</file>

<file path=xl/ctrlProps/ctrlProp54.xml><?xml version="1.0" encoding="utf-8"?>
<formControlPr xmlns="http://schemas.microsoft.com/office/spreadsheetml/2009/9/main" objectType="CheckBox" checked="Checked" fmlaLink="'Graph Data'!$A$55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</xdr:colOff>
      <xdr:row>51</xdr:row>
      <xdr:rowOff>23813</xdr:rowOff>
    </xdr:from>
    <xdr:to>
      <xdr:col>16</xdr:col>
      <xdr:colOff>380999</xdr:colOff>
      <xdr:row>95</xdr:row>
      <xdr:rowOff>11906</xdr:rowOff>
    </xdr:to>
    <xdr:graphicFrame macro="">
      <xdr:nvGraphicFramePr>
        <xdr:cNvPr id="3" name="Consumption of MD per Sprin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97</xdr:row>
          <xdr:rowOff>0</xdr:rowOff>
        </xdr:from>
        <xdr:to>
          <xdr:col>0</xdr:col>
          <xdr:colOff>314325</xdr:colOff>
          <xdr:row>98</xdr:row>
          <xdr:rowOff>9525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97</xdr:row>
          <xdr:rowOff>161925</xdr:rowOff>
        </xdr:from>
        <xdr:to>
          <xdr:col>0</xdr:col>
          <xdr:colOff>333375</xdr:colOff>
          <xdr:row>99</xdr:row>
          <xdr:rowOff>28575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98</xdr:row>
          <xdr:rowOff>180975</xdr:rowOff>
        </xdr:from>
        <xdr:to>
          <xdr:col>0</xdr:col>
          <xdr:colOff>409575</xdr:colOff>
          <xdr:row>100</xdr:row>
          <xdr:rowOff>19050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99</xdr:row>
          <xdr:rowOff>171450</xdr:rowOff>
        </xdr:from>
        <xdr:to>
          <xdr:col>0</xdr:col>
          <xdr:colOff>428625</xdr:colOff>
          <xdr:row>101</xdr:row>
          <xdr:rowOff>9525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100</xdr:row>
          <xdr:rowOff>171450</xdr:rowOff>
        </xdr:from>
        <xdr:to>
          <xdr:col>0</xdr:col>
          <xdr:colOff>409575</xdr:colOff>
          <xdr:row>102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101</xdr:row>
          <xdr:rowOff>171450</xdr:rowOff>
        </xdr:from>
        <xdr:to>
          <xdr:col>0</xdr:col>
          <xdr:colOff>409575</xdr:colOff>
          <xdr:row>103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102</xdr:row>
          <xdr:rowOff>180975</xdr:rowOff>
        </xdr:from>
        <xdr:to>
          <xdr:col>0</xdr:col>
          <xdr:colOff>409575</xdr:colOff>
          <xdr:row>104</xdr:row>
          <xdr:rowOff>19050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103</xdr:row>
          <xdr:rowOff>161925</xdr:rowOff>
        </xdr:from>
        <xdr:to>
          <xdr:col>0</xdr:col>
          <xdr:colOff>514350</xdr:colOff>
          <xdr:row>105</xdr:row>
          <xdr:rowOff>47625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104</xdr:row>
          <xdr:rowOff>161925</xdr:rowOff>
        </xdr:from>
        <xdr:to>
          <xdr:col>0</xdr:col>
          <xdr:colOff>409575</xdr:colOff>
          <xdr:row>106</xdr:row>
          <xdr:rowOff>19050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105</xdr:row>
          <xdr:rowOff>171450</xdr:rowOff>
        </xdr:from>
        <xdr:to>
          <xdr:col>0</xdr:col>
          <xdr:colOff>419100</xdr:colOff>
          <xdr:row>107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106</xdr:row>
          <xdr:rowOff>171450</xdr:rowOff>
        </xdr:from>
        <xdr:to>
          <xdr:col>0</xdr:col>
          <xdr:colOff>409575</xdr:colOff>
          <xdr:row>108</xdr:row>
          <xdr:rowOff>9525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107</xdr:row>
          <xdr:rowOff>171450</xdr:rowOff>
        </xdr:from>
        <xdr:to>
          <xdr:col>0</xdr:col>
          <xdr:colOff>409575</xdr:colOff>
          <xdr:row>109</xdr:row>
          <xdr:rowOff>9525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108</xdr:row>
          <xdr:rowOff>180975</xdr:rowOff>
        </xdr:from>
        <xdr:to>
          <xdr:col>0</xdr:col>
          <xdr:colOff>409575</xdr:colOff>
          <xdr:row>110</xdr:row>
          <xdr:rowOff>19050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109</xdr:row>
          <xdr:rowOff>152400</xdr:rowOff>
        </xdr:from>
        <xdr:to>
          <xdr:col>0</xdr:col>
          <xdr:colOff>409575</xdr:colOff>
          <xdr:row>111</xdr:row>
          <xdr:rowOff>9525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110</xdr:row>
          <xdr:rowOff>180975</xdr:rowOff>
        </xdr:from>
        <xdr:to>
          <xdr:col>0</xdr:col>
          <xdr:colOff>409575</xdr:colOff>
          <xdr:row>112</xdr:row>
          <xdr:rowOff>19050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111</xdr:row>
          <xdr:rowOff>142875</xdr:rowOff>
        </xdr:from>
        <xdr:to>
          <xdr:col>0</xdr:col>
          <xdr:colOff>409575</xdr:colOff>
          <xdr:row>113</xdr:row>
          <xdr:rowOff>66675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112</xdr:row>
          <xdr:rowOff>142875</xdr:rowOff>
        </xdr:from>
        <xdr:to>
          <xdr:col>0</xdr:col>
          <xdr:colOff>409575</xdr:colOff>
          <xdr:row>114</xdr:row>
          <xdr:rowOff>38100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113</xdr:row>
          <xdr:rowOff>152400</xdr:rowOff>
        </xdr:from>
        <xdr:to>
          <xdr:col>0</xdr:col>
          <xdr:colOff>409575</xdr:colOff>
          <xdr:row>115</xdr:row>
          <xdr:rowOff>9525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114</xdr:row>
          <xdr:rowOff>171450</xdr:rowOff>
        </xdr:from>
        <xdr:to>
          <xdr:col>0</xdr:col>
          <xdr:colOff>409575</xdr:colOff>
          <xdr:row>116</xdr:row>
          <xdr:rowOff>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115</xdr:row>
          <xdr:rowOff>152400</xdr:rowOff>
        </xdr:from>
        <xdr:to>
          <xdr:col>0</xdr:col>
          <xdr:colOff>409575</xdr:colOff>
          <xdr:row>117</xdr:row>
          <xdr:rowOff>9525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116</xdr:row>
          <xdr:rowOff>161925</xdr:rowOff>
        </xdr:from>
        <xdr:to>
          <xdr:col>0</xdr:col>
          <xdr:colOff>409575</xdr:colOff>
          <xdr:row>118</xdr:row>
          <xdr:rowOff>28575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117</xdr:row>
          <xdr:rowOff>152400</xdr:rowOff>
        </xdr:from>
        <xdr:to>
          <xdr:col>0</xdr:col>
          <xdr:colOff>409575</xdr:colOff>
          <xdr:row>119</xdr:row>
          <xdr:rowOff>38100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118</xdr:row>
          <xdr:rowOff>161925</xdr:rowOff>
        </xdr:from>
        <xdr:to>
          <xdr:col>0</xdr:col>
          <xdr:colOff>409575</xdr:colOff>
          <xdr:row>120</xdr:row>
          <xdr:rowOff>19050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119</xdr:row>
          <xdr:rowOff>152400</xdr:rowOff>
        </xdr:from>
        <xdr:to>
          <xdr:col>0</xdr:col>
          <xdr:colOff>409575</xdr:colOff>
          <xdr:row>121</xdr:row>
          <xdr:rowOff>9525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120</xdr:row>
          <xdr:rowOff>171450</xdr:rowOff>
        </xdr:from>
        <xdr:to>
          <xdr:col>0</xdr:col>
          <xdr:colOff>409575</xdr:colOff>
          <xdr:row>122</xdr:row>
          <xdr:rowOff>19050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121</xdr:row>
          <xdr:rowOff>161925</xdr:rowOff>
        </xdr:from>
        <xdr:to>
          <xdr:col>0</xdr:col>
          <xdr:colOff>409575</xdr:colOff>
          <xdr:row>123</xdr:row>
          <xdr:rowOff>28575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122</xdr:row>
          <xdr:rowOff>161925</xdr:rowOff>
        </xdr:from>
        <xdr:to>
          <xdr:col>0</xdr:col>
          <xdr:colOff>409575</xdr:colOff>
          <xdr:row>124</xdr:row>
          <xdr:rowOff>19050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123</xdr:row>
          <xdr:rowOff>161925</xdr:rowOff>
        </xdr:from>
        <xdr:to>
          <xdr:col>0</xdr:col>
          <xdr:colOff>409575</xdr:colOff>
          <xdr:row>125</xdr:row>
          <xdr:rowOff>38100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124</xdr:row>
          <xdr:rowOff>142875</xdr:rowOff>
        </xdr:from>
        <xdr:to>
          <xdr:col>0</xdr:col>
          <xdr:colOff>409575</xdr:colOff>
          <xdr:row>126</xdr:row>
          <xdr:rowOff>38100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125</xdr:row>
          <xdr:rowOff>161925</xdr:rowOff>
        </xdr:from>
        <xdr:to>
          <xdr:col>0</xdr:col>
          <xdr:colOff>409575</xdr:colOff>
          <xdr:row>127</xdr:row>
          <xdr:rowOff>28575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126</xdr:row>
          <xdr:rowOff>133350</xdr:rowOff>
        </xdr:from>
        <xdr:to>
          <xdr:col>0</xdr:col>
          <xdr:colOff>409575</xdr:colOff>
          <xdr:row>128</xdr:row>
          <xdr:rowOff>38100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127</xdr:row>
          <xdr:rowOff>161925</xdr:rowOff>
        </xdr:from>
        <xdr:to>
          <xdr:col>0</xdr:col>
          <xdr:colOff>409575</xdr:colOff>
          <xdr:row>129</xdr:row>
          <xdr:rowOff>19050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128</xdr:row>
          <xdr:rowOff>171450</xdr:rowOff>
        </xdr:from>
        <xdr:to>
          <xdr:col>0</xdr:col>
          <xdr:colOff>409575</xdr:colOff>
          <xdr:row>130</xdr:row>
          <xdr:rowOff>19050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129</xdr:row>
          <xdr:rowOff>161925</xdr:rowOff>
        </xdr:from>
        <xdr:to>
          <xdr:col>0</xdr:col>
          <xdr:colOff>409575</xdr:colOff>
          <xdr:row>131</xdr:row>
          <xdr:rowOff>28575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130</xdr:row>
          <xdr:rowOff>133350</xdr:rowOff>
        </xdr:from>
        <xdr:to>
          <xdr:col>0</xdr:col>
          <xdr:colOff>409575</xdr:colOff>
          <xdr:row>132</xdr:row>
          <xdr:rowOff>47625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131</xdr:row>
          <xdr:rowOff>142875</xdr:rowOff>
        </xdr:from>
        <xdr:to>
          <xdr:col>0</xdr:col>
          <xdr:colOff>466725</xdr:colOff>
          <xdr:row>133</xdr:row>
          <xdr:rowOff>38100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132</xdr:row>
          <xdr:rowOff>171450</xdr:rowOff>
        </xdr:from>
        <xdr:to>
          <xdr:col>0</xdr:col>
          <xdr:colOff>409575</xdr:colOff>
          <xdr:row>134</xdr:row>
          <xdr:rowOff>19050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133</xdr:row>
          <xdr:rowOff>171450</xdr:rowOff>
        </xdr:from>
        <xdr:to>
          <xdr:col>0</xdr:col>
          <xdr:colOff>409575</xdr:colOff>
          <xdr:row>135</xdr:row>
          <xdr:rowOff>19050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134</xdr:row>
          <xdr:rowOff>171450</xdr:rowOff>
        </xdr:from>
        <xdr:to>
          <xdr:col>0</xdr:col>
          <xdr:colOff>409575</xdr:colOff>
          <xdr:row>136</xdr:row>
          <xdr:rowOff>9525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135</xdr:row>
          <xdr:rowOff>133350</xdr:rowOff>
        </xdr:from>
        <xdr:to>
          <xdr:col>0</xdr:col>
          <xdr:colOff>466725</xdr:colOff>
          <xdr:row>137</xdr:row>
          <xdr:rowOff>57150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136</xdr:row>
          <xdr:rowOff>142875</xdr:rowOff>
        </xdr:from>
        <xdr:to>
          <xdr:col>0</xdr:col>
          <xdr:colOff>457200</xdr:colOff>
          <xdr:row>138</xdr:row>
          <xdr:rowOff>57150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137</xdr:row>
          <xdr:rowOff>152400</xdr:rowOff>
        </xdr:from>
        <xdr:to>
          <xdr:col>0</xdr:col>
          <xdr:colOff>466725</xdr:colOff>
          <xdr:row>139</xdr:row>
          <xdr:rowOff>47625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138</xdr:row>
          <xdr:rowOff>152400</xdr:rowOff>
        </xdr:from>
        <xdr:to>
          <xdr:col>0</xdr:col>
          <xdr:colOff>457200</xdr:colOff>
          <xdr:row>140</xdr:row>
          <xdr:rowOff>38100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139</xdr:row>
          <xdr:rowOff>133350</xdr:rowOff>
        </xdr:from>
        <xdr:to>
          <xdr:col>0</xdr:col>
          <xdr:colOff>466725</xdr:colOff>
          <xdr:row>141</xdr:row>
          <xdr:rowOff>38100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140</xdr:row>
          <xdr:rowOff>142875</xdr:rowOff>
        </xdr:from>
        <xdr:to>
          <xdr:col>0</xdr:col>
          <xdr:colOff>466725</xdr:colOff>
          <xdr:row>142</xdr:row>
          <xdr:rowOff>57150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141</xdr:row>
          <xdr:rowOff>142875</xdr:rowOff>
        </xdr:from>
        <xdr:to>
          <xdr:col>0</xdr:col>
          <xdr:colOff>466725</xdr:colOff>
          <xdr:row>143</xdr:row>
          <xdr:rowOff>28575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142</xdr:row>
          <xdr:rowOff>152400</xdr:rowOff>
        </xdr:from>
        <xdr:to>
          <xdr:col>0</xdr:col>
          <xdr:colOff>466725</xdr:colOff>
          <xdr:row>144</xdr:row>
          <xdr:rowOff>38100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143</xdr:row>
          <xdr:rowOff>142875</xdr:rowOff>
        </xdr:from>
        <xdr:to>
          <xdr:col>0</xdr:col>
          <xdr:colOff>466725</xdr:colOff>
          <xdr:row>145</xdr:row>
          <xdr:rowOff>47625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144</xdr:row>
          <xdr:rowOff>152400</xdr:rowOff>
        </xdr:from>
        <xdr:to>
          <xdr:col>0</xdr:col>
          <xdr:colOff>466725</xdr:colOff>
          <xdr:row>146</xdr:row>
          <xdr:rowOff>28575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145</xdr:row>
          <xdr:rowOff>152400</xdr:rowOff>
        </xdr:from>
        <xdr:to>
          <xdr:col>0</xdr:col>
          <xdr:colOff>466725</xdr:colOff>
          <xdr:row>147</xdr:row>
          <xdr:rowOff>57150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146</xdr:row>
          <xdr:rowOff>123825</xdr:rowOff>
        </xdr:from>
        <xdr:to>
          <xdr:col>0</xdr:col>
          <xdr:colOff>466725</xdr:colOff>
          <xdr:row>148</xdr:row>
          <xdr:rowOff>66675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95</xdr:row>
          <xdr:rowOff>180975</xdr:rowOff>
        </xdr:from>
        <xdr:to>
          <xdr:col>0</xdr:col>
          <xdr:colOff>857250</xdr:colOff>
          <xdr:row>97</xdr:row>
          <xdr:rowOff>0</xdr:rowOff>
        </xdr:to>
        <xdr:sp macro="" textlink="">
          <xdr:nvSpPr>
            <xdr:cNvPr id="2112" name="SelectAll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Select All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147</xdr:row>
          <xdr:rowOff>161925</xdr:rowOff>
        </xdr:from>
        <xdr:to>
          <xdr:col>0</xdr:col>
          <xdr:colOff>466725</xdr:colOff>
          <xdr:row>149</xdr:row>
          <xdr:rowOff>38100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148</xdr:row>
          <xdr:rowOff>152400</xdr:rowOff>
        </xdr:from>
        <xdr:to>
          <xdr:col>0</xdr:col>
          <xdr:colOff>466725</xdr:colOff>
          <xdr:row>150</xdr:row>
          <xdr:rowOff>28575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159885</xdr:colOff>
      <xdr:row>0</xdr:row>
      <xdr:rowOff>83343</xdr:rowOff>
    </xdr:from>
    <xdr:to>
      <xdr:col>16</xdr:col>
      <xdr:colOff>445634</xdr:colOff>
      <xdr:row>50</xdr:row>
      <xdr:rowOff>35718</xdr:rowOff>
    </xdr:to>
    <xdr:graphicFrame macro="">
      <xdr:nvGraphicFramePr>
        <xdr:cNvPr id="58" name="Consumption of MD per Sprin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21167</xdr:colOff>
      <xdr:row>9</xdr:row>
      <xdr:rowOff>180975</xdr:rowOff>
    </xdr:from>
    <xdr:to>
      <xdr:col>25</xdr:col>
      <xdr:colOff>449035</xdr:colOff>
      <xdr:row>43</xdr:row>
      <xdr:rowOff>81643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321470</xdr:colOff>
      <xdr:row>10</xdr:row>
      <xdr:rowOff>154781</xdr:rowOff>
    </xdr:from>
    <xdr:to>
      <xdr:col>25</xdr:col>
      <xdr:colOff>71438</xdr:colOff>
      <xdr:row>42</xdr:row>
      <xdr:rowOff>59532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 tint="0.39997558519241921"/>
    <outlinePr summaryRight="0"/>
    <pageSetUpPr fitToPage="1"/>
  </sheetPr>
  <dimension ref="A1:BR74"/>
  <sheetViews>
    <sheetView topLeftCell="AP1" zoomScale="60" zoomScaleNormal="60" workbookViewId="0">
      <selection activeCell="AA16" sqref="AA16"/>
    </sheetView>
  </sheetViews>
  <sheetFormatPr defaultRowHeight="15" x14ac:dyDescent="0.25"/>
  <cols>
    <col min="1" max="1" width="12.85546875" style="46" customWidth="1"/>
    <col min="2" max="2" width="49" style="47" customWidth="1"/>
    <col min="3" max="3" width="12.5703125" style="141" bestFit="1" customWidth="1"/>
    <col min="4" max="4" width="10.140625" style="33" customWidth="1"/>
    <col min="5" max="5" width="17.28515625" style="34" customWidth="1" collapsed="1"/>
    <col min="6" max="6" width="12.7109375" style="34" customWidth="1"/>
    <col min="7" max="7" width="18.28515625" style="34" customWidth="1"/>
    <col min="8" max="8" width="7.85546875" style="34" bestFit="1" customWidth="1"/>
    <col min="9" max="9" width="16.28515625" style="34" bestFit="1" customWidth="1"/>
    <col min="10" max="11" width="20.140625" style="34" customWidth="1"/>
    <col min="12" max="13" width="19.140625" style="34" customWidth="1"/>
    <col min="14" max="14" width="11.28515625" style="34" bestFit="1" customWidth="1"/>
    <col min="15" max="15" width="12.42578125" style="34" bestFit="1" customWidth="1"/>
    <col min="16" max="16" width="12.42578125" style="34" customWidth="1"/>
    <col min="17" max="17" width="12.42578125" style="123" customWidth="1"/>
    <col min="18" max="18" width="15.140625" style="47" bestFit="1" customWidth="1"/>
    <col min="19" max="19" width="16.28515625" style="34" bestFit="1" customWidth="1"/>
    <col min="20" max="20" width="12.7109375" style="34" customWidth="1"/>
    <col min="21" max="22" width="12.140625" style="34" bestFit="1" customWidth="1"/>
    <col min="23" max="23" width="14.85546875" style="34" customWidth="1"/>
    <col min="24" max="24" width="13.140625" style="34" customWidth="1"/>
    <col min="25" max="25" width="12.5703125" style="123" bestFit="1" customWidth="1"/>
    <col min="26" max="26" width="15.5703125" style="34" bestFit="1" customWidth="1"/>
    <col min="27" max="27" width="9.140625" style="47"/>
    <col min="28" max="28" width="8.140625" style="47" bestFit="1" customWidth="1"/>
    <col min="29" max="29" width="18.140625" style="34" customWidth="1"/>
    <col min="30" max="30" width="32.140625" style="34" customWidth="1"/>
    <col min="31" max="35" width="18.140625" style="34" customWidth="1"/>
    <col min="36" max="36" width="13.85546875" style="34" customWidth="1"/>
    <col min="37" max="37" width="9.28515625" style="34" customWidth="1"/>
    <col min="38" max="38" width="21.42578125" style="34" customWidth="1"/>
    <col min="39" max="39" width="12.85546875" style="34" customWidth="1"/>
    <col min="40" max="40" width="17.85546875" style="34" customWidth="1"/>
    <col min="41" max="41" width="8.7109375" style="34" customWidth="1"/>
    <col min="42" max="42" width="14.140625" style="34" customWidth="1"/>
    <col min="43" max="44" width="14.42578125" style="34" customWidth="1"/>
    <col min="45" max="50" width="9.28515625" style="34" customWidth="1"/>
    <col min="51" max="53" width="9.7109375" style="34" customWidth="1"/>
    <col min="54" max="54" width="9.28515625" style="34" customWidth="1"/>
    <col min="55" max="57" width="9.7109375" style="34" customWidth="1"/>
    <col min="58" max="58" width="9.7109375" style="34" bestFit="1" customWidth="1"/>
    <col min="59" max="59" width="9.28515625" style="34" bestFit="1" customWidth="1"/>
    <col min="60" max="61" width="9.7109375" style="34" bestFit="1" customWidth="1"/>
    <col min="62" max="70" width="9.28515625" style="34" bestFit="1" customWidth="1"/>
    <col min="71" max="16384" width="9.140625" style="34"/>
  </cols>
  <sheetData>
    <row r="1" spans="1:70" ht="15.75" thickBot="1" x14ac:dyDescent="0.3">
      <c r="B1" s="191"/>
      <c r="C1" s="191"/>
      <c r="D1" s="118"/>
      <c r="E1" s="192"/>
      <c r="F1" s="192"/>
      <c r="G1" s="192"/>
      <c r="H1" s="192"/>
      <c r="I1" s="192"/>
      <c r="J1" s="192"/>
      <c r="K1" s="192"/>
      <c r="L1" s="192"/>
      <c r="M1" s="192"/>
      <c r="N1" s="221"/>
      <c r="O1" s="221"/>
      <c r="P1" s="193"/>
      <c r="Q1" s="193"/>
      <c r="R1" s="191"/>
      <c r="S1" s="192"/>
      <c r="T1" s="192"/>
      <c r="U1" s="192"/>
      <c r="V1" s="192"/>
      <c r="W1" s="192"/>
      <c r="X1" s="192"/>
      <c r="Y1" s="192"/>
      <c r="Z1" s="194" t="s">
        <v>98</v>
      </c>
      <c r="AA1" s="195">
        <v>22</v>
      </c>
      <c r="AB1" s="191"/>
      <c r="AC1" s="192"/>
      <c r="AD1" s="192"/>
      <c r="AE1" s="192"/>
      <c r="AF1" s="192"/>
      <c r="AG1" s="192"/>
      <c r="AH1" s="192"/>
      <c r="AI1" s="192"/>
      <c r="AJ1" s="192"/>
      <c r="AK1" s="192"/>
      <c r="AL1" s="192"/>
      <c r="AM1" s="192"/>
      <c r="AN1" s="192"/>
      <c r="AO1" s="192"/>
      <c r="AP1" s="192"/>
      <c r="AQ1" s="192"/>
      <c r="AR1" s="192"/>
      <c r="AS1" s="192"/>
      <c r="AT1" s="192"/>
      <c r="AU1" s="192"/>
      <c r="AV1" s="192"/>
      <c r="AW1" s="192"/>
      <c r="AX1" s="192"/>
      <c r="AY1" s="192"/>
      <c r="AZ1" s="192"/>
      <c r="BA1" s="192"/>
      <c r="BB1" s="192"/>
      <c r="BC1" s="192"/>
      <c r="BD1" s="192"/>
      <c r="BE1" s="192"/>
      <c r="BF1" s="192"/>
      <c r="BG1" s="192"/>
      <c r="BH1" s="192"/>
      <c r="BI1" s="192"/>
      <c r="BJ1" s="192"/>
      <c r="BK1" s="192"/>
      <c r="BL1" s="192"/>
      <c r="BM1" s="192"/>
      <c r="BN1" s="192"/>
      <c r="BO1" s="192"/>
      <c r="BP1" s="192"/>
      <c r="BQ1" s="192"/>
      <c r="BR1" s="192"/>
    </row>
    <row r="2" spans="1:70" s="31" customFormat="1" ht="15.75" thickBot="1" x14ac:dyDescent="0.3">
      <c r="A2" s="153"/>
      <c r="B2" s="154"/>
      <c r="C2" s="154"/>
      <c r="D2" s="155"/>
      <c r="E2" s="156"/>
      <c r="F2" s="156"/>
      <c r="G2" s="156"/>
      <c r="H2" s="156"/>
      <c r="I2" s="156"/>
      <c r="J2" s="156"/>
      <c r="K2" s="156"/>
      <c r="L2" s="156"/>
      <c r="M2" s="156"/>
      <c r="N2" s="156"/>
      <c r="O2" s="156"/>
      <c r="P2" s="156"/>
      <c r="Q2" s="156"/>
      <c r="R2" s="154"/>
      <c r="S2" s="156"/>
      <c r="T2" s="156"/>
      <c r="U2" s="156"/>
      <c r="V2" s="156"/>
      <c r="W2" s="156"/>
      <c r="X2" s="156"/>
      <c r="Y2" s="156"/>
      <c r="Z2" s="156"/>
      <c r="AA2" s="154"/>
      <c r="AB2" s="154"/>
      <c r="AC2" s="234" t="s">
        <v>39</v>
      </c>
      <c r="AD2" s="235"/>
      <c r="AE2" s="235"/>
      <c r="AF2" s="235"/>
      <c r="AG2" s="235"/>
      <c r="AH2" s="235"/>
      <c r="AI2" s="236"/>
      <c r="AJ2" s="157"/>
      <c r="AK2" s="234" t="s">
        <v>40</v>
      </c>
      <c r="AL2" s="235"/>
      <c r="AM2" s="235"/>
      <c r="AN2" s="235"/>
      <c r="AO2" s="235"/>
      <c r="AP2" s="235"/>
      <c r="AQ2" s="236"/>
      <c r="AR2" s="157"/>
      <c r="AS2" s="234" t="s">
        <v>27</v>
      </c>
      <c r="AT2" s="235"/>
      <c r="AU2" s="235"/>
      <c r="AV2" s="235"/>
      <c r="AW2" s="235"/>
      <c r="AX2" s="235"/>
      <c r="AY2" s="235"/>
      <c r="AZ2" s="235"/>
      <c r="BA2" s="235"/>
      <c r="BB2" s="235"/>
      <c r="BC2" s="235"/>
      <c r="BD2" s="235"/>
      <c r="BE2" s="235"/>
      <c r="BF2" s="235"/>
      <c r="BG2" s="235"/>
      <c r="BH2" s="235"/>
      <c r="BI2" s="235"/>
      <c r="BJ2" s="235"/>
      <c r="BK2" s="235"/>
      <c r="BL2" s="235"/>
      <c r="BM2" s="235"/>
      <c r="BN2" s="235"/>
      <c r="BO2" s="235"/>
      <c r="BP2" s="235"/>
      <c r="BQ2" s="235"/>
      <c r="BR2" s="236"/>
    </row>
    <row r="3" spans="1:70" s="116" customFormat="1" ht="52.5" customHeight="1" thickBot="1" x14ac:dyDescent="0.3">
      <c r="A3" s="158" t="s">
        <v>130</v>
      </c>
      <c r="B3" s="159" t="s">
        <v>37</v>
      </c>
      <c r="C3" s="159" t="s">
        <v>132</v>
      </c>
      <c r="D3" s="159" t="s">
        <v>3</v>
      </c>
      <c r="E3" s="159" t="s">
        <v>2</v>
      </c>
      <c r="F3" s="159" t="s">
        <v>1</v>
      </c>
      <c r="G3" s="159" t="s">
        <v>4</v>
      </c>
      <c r="H3" s="159" t="s">
        <v>8</v>
      </c>
      <c r="I3" s="159" t="s">
        <v>121</v>
      </c>
      <c r="J3" s="159" t="s">
        <v>122</v>
      </c>
      <c r="K3" s="159" t="s">
        <v>124</v>
      </c>
      <c r="L3" s="159" t="s">
        <v>123</v>
      </c>
      <c r="M3" s="159" t="s">
        <v>125</v>
      </c>
      <c r="N3" s="159" t="s">
        <v>0</v>
      </c>
      <c r="O3" s="159" t="s">
        <v>9</v>
      </c>
      <c r="P3" s="159" t="s">
        <v>144</v>
      </c>
      <c r="Q3" s="159" t="s">
        <v>152</v>
      </c>
      <c r="R3" s="159" t="s">
        <v>10</v>
      </c>
      <c r="S3" s="159" t="s">
        <v>14</v>
      </c>
      <c r="T3" s="159" t="s">
        <v>90</v>
      </c>
      <c r="U3" s="159" t="s">
        <v>12</v>
      </c>
      <c r="V3" s="159" t="s">
        <v>13</v>
      </c>
      <c r="W3" s="159" t="s">
        <v>143</v>
      </c>
      <c r="X3" s="159" t="s">
        <v>130</v>
      </c>
      <c r="Y3" s="159" t="s">
        <v>132</v>
      </c>
      <c r="Z3" s="159" t="s">
        <v>15</v>
      </c>
      <c r="AA3" s="159" t="s">
        <v>16</v>
      </c>
      <c r="AB3" s="159" t="s">
        <v>23</v>
      </c>
      <c r="AC3" s="159" t="s">
        <v>28</v>
      </c>
      <c r="AD3" s="159" t="s">
        <v>38</v>
      </c>
      <c r="AE3" s="159" t="s">
        <v>29</v>
      </c>
      <c r="AF3" s="159" t="s">
        <v>30</v>
      </c>
      <c r="AG3" s="159" t="s">
        <v>31</v>
      </c>
      <c r="AH3" s="159" t="s">
        <v>32</v>
      </c>
      <c r="AI3" s="159" t="s">
        <v>33</v>
      </c>
      <c r="AJ3" s="159" t="s">
        <v>105</v>
      </c>
      <c r="AK3" s="159" t="s">
        <v>28</v>
      </c>
      <c r="AL3" s="159" t="s">
        <v>48</v>
      </c>
      <c r="AM3" s="159" t="s">
        <v>29</v>
      </c>
      <c r="AN3" s="159" t="s">
        <v>30</v>
      </c>
      <c r="AO3" s="159" t="s">
        <v>31</v>
      </c>
      <c r="AP3" s="159" t="s">
        <v>32</v>
      </c>
      <c r="AQ3" s="159" t="s">
        <v>33</v>
      </c>
      <c r="AR3" s="159" t="s">
        <v>61</v>
      </c>
      <c r="AS3" s="159">
        <v>1</v>
      </c>
      <c r="AT3" s="159">
        <v>2</v>
      </c>
      <c r="AU3" s="159">
        <v>3</v>
      </c>
      <c r="AV3" s="159">
        <v>4</v>
      </c>
      <c r="AW3" s="159">
        <v>5</v>
      </c>
      <c r="AX3" s="159">
        <v>6</v>
      </c>
      <c r="AY3" s="159">
        <v>7</v>
      </c>
      <c r="AZ3" s="159">
        <v>8</v>
      </c>
      <c r="BA3" s="159">
        <v>9</v>
      </c>
      <c r="BB3" s="159">
        <v>10</v>
      </c>
      <c r="BC3" s="159">
        <v>11</v>
      </c>
      <c r="BD3" s="159">
        <v>12</v>
      </c>
      <c r="BE3" s="159">
        <v>13</v>
      </c>
      <c r="BF3" s="159">
        <v>14</v>
      </c>
      <c r="BG3" s="159">
        <v>15</v>
      </c>
      <c r="BH3" s="159">
        <v>16</v>
      </c>
      <c r="BI3" s="159">
        <v>17</v>
      </c>
      <c r="BJ3" s="159">
        <v>18</v>
      </c>
      <c r="BK3" s="159">
        <v>19</v>
      </c>
      <c r="BL3" s="159">
        <v>20</v>
      </c>
      <c r="BM3" s="159">
        <v>21</v>
      </c>
      <c r="BN3" s="159">
        <v>22</v>
      </c>
      <c r="BO3" s="159">
        <v>23</v>
      </c>
      <c r="BP3" s="159">
        <v>24</v>
      </c>
      <c r="BQ3" s="159">
        <v>25</v>
      </c>
      <c r="BR3" s="160">
        <v>26</v>
      </c>
    </row>
    <row r="4" spans="1:70" s="32" customFormat="1" x14ac:dyDescent="0.25">
      <c r="A4" s="104">
        <v>1</v>
      </c>
      <c r="B4" s="180" t="s">
        <v>159</v>
      </c>
      <c r="C4" s="180" t="s">
        <v>134</v>
      </c>
      <c r="D4" s="177">
        <v>18</v>
      </c>
      <c r="E4" s="124">
        <f>IF(ISERROR(VLOOKUP($D4,[0]!SprintStartingDates,3,FALSE)),"",VLOOKUP($D4,[0]!SprintStartingDates,3,FALSE))</f>
        <v>42241</v>
      </c>
      <c r="F4" s="125">
        <f>IF(OR($D4="",$H4=""),"",IF($I4="",$D4+$H4-1,$D4+$H4+$M4-$K4-1))</f>
        <v>31</v>
      </c>
      <c r="G4" s="124">
        <f>IF(ISERROR(VLOOKUP($F4,[0]!SprintStartingDates,3,FALSE)),"",VLOOKUP($F4,[0]!SprintStartingDates,3,FALSE))</f>
        <v>42423</v>
      </c>
      <c r="H4" s="125">
        <f>IF($AR4="","",IF($I4="",$AR4,$AR4+$M4-$K4))</f>
        <v>14</v>
      </c>
      <c r="I4" s="107"/>
      <c r="J4" s="108">
        <v>42292</v>
      </c>
      <c r="K4" s="125">
        <f>IF($J4="","",MATCH($J4,'Sprint Starting Dates'!$C$2:$C$54,1))</f>
        <v>21</v>
      </c>
      <c r="L4" s="108">
        <v>42307</v>
      </c>
      <c r="M4" s="125">
        <f>IF($L4="","",MATCH($L4,'Sprint Starting Dates'!$C$2:$C$54,1))</f>
        <v>22</v>
      </c>
      <c r="N4" s="181">
        <v>600</v>
      </c>
      <c r="O4" s="181">
        <v>127</v>
      </c>
      <c r="P4" s="106">
        <v>208</v>
      </c>
      <c r="Q4" s="106"/>
      <c r="R4" s="109"/>
      <c r="S4" s="112">
        <v>42385</v>
      </c>
      <c r="T4" s="130">
        <f>IF($S4="","",MATCH($S4,'Sprint Starting Dates'!$C$2:$C$54,1))</f>
        <v>28</v>
      </c>
      <c r="U4" s="183"/>
      <c r="V4" s="115"/>
      <c r="W4" s="178"/>
      <c r="X4" s="179">
        <f>IF($A4="","",$A4)</f>
        <v>1</v>
      </c>
      <c r="Y4" s="180" t="s">
        <v>134</v>
      </c>
      <c r="Z4" s="117" t="s">
        <v>29</v>
      </c>
      <c r="AA4" s="105" t="s">
        <v>17</v>
      </c>
      <c r="AB4" s="177" t="s">
        <v>25</v>
      </c>
      <c r="AC4" s="125">
        <f t="shared" ref="AC4:AC53" si="0">IF($N4="","",PCIRate*$N4)</f>
        <v>6</v>
      </c>
      <c r="AD4" s="125">
        <f t="shared" ref="AD4:AD53" si="1">IF($N4="","",PResearchRate*$N4)</f>
        <v>30</v>
      </c>
      <c r="AE4" s="125">
        <f t="shared" ref="AE4:AE53" si="2">IF($N4="","",FactoryRate*$N4)</f>
        <v>360</v>
      </c>
      <c r="AF4" s="125">
        <f t="shared" ref="AF4:AF53" si="3">IF($N4="","",CertificationRate*$N4)</f>
        <v>60</v>
      </c>
      <c r="AG4" s="125">
        <f t="shared" ref="AG4:AG53" si="4">IF($N4="","",RecetteRate*$N4)</f>
        <v>60</v>
      </c>
      <c r="AH4" s="125">
        <f t="shared" ref="AH4:AH53" si="5">IF($N4="","",ReleaseRate*$N4)</f>
        <v>12</v>
      </c>
      <c r="AI4" s="125">
        <f t="shared" ref="AI4:AI53" si="6">IF($N4="","",PostProdRate*$N4)</f>
        <v>72</v>
      </c>
      <c r="AJ4" s="117" t="s">
        <v>117</v>
      </c>
      <c r="AK4" s="125">
        <f t="shared" ref="AK4:AL23" si="7">IF($N4="","",ROUNDUP(($AC4+$AD4)/IF((VLOOKUP($AJ4,MaxMDperSprint,2,FALSE)+VLOOKUP($AJ4,MaxMDperSprint,3,FALSE))=0,1,(VLOOKUP($AJ4,MaxMDperSprint,2,FALSE)+VLOOKUP($AJ4,MaxMDperSprint,3,FALSE))),0))</f>
        <v>1</v>
      </c>
      <c r="AL4" s="125">
        <f t="shared" si="7"/>
        <v>1</v>
      </c>
      <c r="AM4" s="125">
        <f t="shared" ref="AM4:AM35" si="8">IF($N4="","",ROUNDUP(($AE4)/IF(VLOOKUP($AJ4,MaxMDperSprint,4,FALSE)=0,1,VLOOKUP($AJ4,MaxMDperSprint,4,FALSE)),0))</f>
        <v>9</v>
      </c>
      <c r="AN4" s="125">
        <f t="shared" ref="AN4:AO23" si="9">IF($N4="","",ROUNDUP(($AF4+$AG4)/IF((VLOOKUP($AJ4,MaxMDperSprint,5,FALSE)+VLOOKUP($AJ4,MaxMDperSprint,6,FALSE))=0,1,(VLOOKUP($AJ4,MaxMDperSprint,5,FALSE)+VLOOKUP($AJ4,MaxMDperSprint,6,FALSE))),0))</f>
        <v>2</v>
      </c>
      <c r="AO4" s="125">
        <f t="shared" si="9"/>
        <v>2</v>
      </c>
      <c r="AP4" s="125">
        <f t="shared" ref="AP4:AQ23" si="10">IF($N4="","",IF(ROUNDUP(($AH4+$AI4)/(VLOOKUP($AJ4,MaxMDperSprint,7,FALSE)+VLOOKUP($AJ4,MaxMDperSprint,8,FALSE)),0)&lt;2,2,ROUNDUP(($AH4+$AI4)/(VLOOKUP($AJ4,MaxMDperSprint,7,FALSE)+VLOOKUP($AJ4,MaxMDperSprint,8,FALSE)),0)))</f>
        <v>2</v>
      </c>
      <c r="AQ4" s="125">
        <f t="shared" si="10"/>
        <v>2</v>
      </c>
      <c r="AR4" s="127">
        <f t="shared" ref="AR4:AR18" si="11">IF(OR($AL4="",$AM4="",$AN4="",$AP4=""),"",SUM($AL4+$AM4+$AN4+$AP4))</f>
        <v>14</v>
      </c>
      <c r="AS4" s="125" t="str">
        <f t="shared" ref="AS4:BB13" si="12">IF($D4="","",IF(AS$3&lt;$D4,"",IF(AS$3&gt;=($AR4+$D4),"",IF(AS$3&lt;=($D4+$AR4-1-$AP4-$AN4-$AM4),($AC4+$AD4)/$AL4,IF(AS$3&lt;=($D4+$AR4-1-$AP4-$AN4),$AE4/$AM4,IF(AS$3&lt;=($D4+$AR4-1-$AP4),($AF4+$AG4)/$AN4,($AH4+$AI4)/$AP4))))))</f>
        <v/>
      </c>
      <c r="AT4" s="125" t="str">
        <f t="shared" si="12"/>
        <v/>
      </c>
      <c r="AU4" s="125" t="str">
        <f t="shared" si="12"/>
        <v/>
      </c>
      <c r="AV4" s="125" t="str">
        <f t="shared" si="12"/>
        <v/>
      </c>
      <c r="AW4" s="125" t="str">
        <f t="shared" si="12"/>
        <v/>
      </c>
      <c r="AX4" s="125" t="str">
        <f t="shared" si="12"/>
        <v/>
      </c>
      <c r="AY4" s="125" t="str">
        <f t="shared" si="12"/>
        <v/>
      </c>
      <c r="AZ4" s="125" t="str">
        <f t="shared" si="12"/>
        <v/>
      </c>
      <c r="BA4" s="125" t="str">
        <f t="shared" si="12"/>
        <v/>
      </c>
      <c r="BB4" s="125" t="str">
        <f t="shared" si="12"/>
        <v/>
      </c>
      <c r="BC4" s="125" t="str">
        <f t="shared" ref="BC4:BL13" si="13">IF($D4="","",IF(BC$3&lt;$D4,"",IF(BC$3&gt;=($AR4+$D4),"",IF(BC$3&lt;=($D4+$AR4-1-$AP4-$AN4-$AM4),($AC4+$AD4)/$AL4,IF(BC$3&lt;=($D4+$AR4-1-$AP4-$AN4),$AE4/$AM4,IF(BC$3&lt;=($D4+$AR4-1-$AP4),($AF4+$AG4)/$AN4,($AH4+$AI4)/$AP4))))))</f>
        <v/>
      </c>
      <c r="BD4" s="125" t="str">
        <f t="shared" si="13"/>
        <v/>
      </c>
      <c r="BE4" s="125" t="str">
        <f t="shared" si="13"/>
        <v/>
      </c>
      <c r="BF4" s="125" t="str">
        <f t="shared" si="13"/>
        <v/>
      </c>
      <c r="BG4" s="125" t="str">
        <f t="shared" si="13"/>
        <v/>
      </c>
      <c r="BH4" s="125" t="str">
        <f t="shared" si="13"/>
        <v/>
      </c>
      <c r="BI4" s="125" t="str">
        <f t="shared" si="13"/>
        <v/>
      </c>
      <c r="BJ4" s="125">
        <f t="shared" si="13"/>
        <v>36</v>
      </c>
      <c r="BK4" s="125">
        <f t="shared" si="13"/>
        <v>40</v>
      </c>
      <c r="BL4" s="125">
        <f t="shared" si="13"/>
        <v>40</v>
      </c>
      <c r="BM4" s="125">
        <f t="shared" ref="BM4:BR13" si="14">IF($D4="","",IF(BM$3&lt;$D4,"",IF(BM$3&gt;=($AR4+$D4),"",IF(BM$3&lt;=($D4+$AR4-1-$AP4-$AN4-$AM4),($AC4+$AD4)/$AL4,IF(BM$3&lt;=($D4+$AR4-1-$AP4-$AN4),$AE4/$AM4,IF(BM$3&lt;=($D4+$AR4-1-$AP4),($AF4+$AG4)/$AN4,($AH4+$AI4)/$AP4))))))</f>
        <v>40</v>
      </c>
      <c r="BN4" s="125">
        <f t="shared" si="14"/>
        <v>40</v>
      </c>
      <c r="BO4" s="125">
        <f t="shared" si="14"/>
        <v>40</v>
      </c>
      <c r="BP4" s="125">
        <f t="shared" si="14"/>
        <v>40</v>
      </c>
      <c r="BQ4" s="125">
        <f t="shared" si="14"/>
        <v>40</v>
      </c>
      <c r="BR4" s="128">
        <f t="shared" si="14"/>
        <v>40</v>
      </c>
    </row>
    <row r="5" spans="1:70" s="118" customFormat="1" x14ac:dyDescent="0.25">
      <c r="A5" s="113">
        <v>2</v>
      </c>
      <c r="B5" s="175" t="s">
        <v>18</v>
      </c>
      <c r="C5" s="175" t="s">
        <v>134</v>
      </c>
      <c r="D5" s="135">
        <v>12</v>
      </c>
      <c r="E5" s="126">
        <f t="shared" ref="E5:E53" si="15">IF(ISERROR(VLOOKUP($D5,SprintStartingDates,3,FALSE)),"",VLOOKUP($D5,SprintStartingDates,3,FALSE))</f>
        <v>42157</v>
      </c>
      <c r="F5" s="127">
        <f t="shared" ref="F5:F53" si="16">IF(OR($D5="",$H5=""),"",IF($I5="",$D5+$H5-1,$D5+$H5+$M5-$K5-1))</f>
        <v>17</v>
      </c>
      <c r="G5" s="126">
        <f t="shared" ref="G5:G53" si="17">IF(ISERROR(VLOOKUP($F5,SprintStartingDates,3,FALSE)),"",VLOOKUP($F5,SprintStartingDates,3,FALSE))</f>
        <v>42227</v>
      </c>
      <c r="H5" s="127">
        <f t="shared" ref="H5:H53" si="18">IF($AR5="","",IF($I5="",$AR5,$AR5+$M5-$K5))</f>
        <v>6</v>
      </c>
      <c r="I5" s="96"/>
      <c r="J5" s="96"/>
      <c r="K5" s="127" t="str">
        <f>IF($J5="","",MATCH($J5,'Sprint Starting Dates'!$C$2:$C$54,1))</f>
        <v/>
      </c>
      <c r="L5" s="96"/>
      <c r="M5" s="127" t="str">
        <f>IF($L5="","",MATCH($L5,'Sprint Starting Dates'!$C$2:$C$54,1))</f>
        <v/>
      </c>
      <c r="N5" s="182">
        <v>31</v>
      </c>
      <c r="O5" s="182">
        <v>31</v>
      </c>
      <c r="P5" s="134">
        <v>41</v>
      </c>
      <c r="Q5" s="134"/>
      <c r="R5" s="148"/>
      <c r="S5" s="171">
        <v>42312</v>
      </c>
      <c r="T5" s="131"/>
      <c r="U5" s="184"/>
      <c r="V5" s="172"/>
      <c r="W5" s="167"/>
      <c r="X5" s="142">
        <f t="shared" ref="X5:X53" si="19">IF($A5="","",$A5)</f>
        <v>2</v>
      </c>
      <c r="Y5" s="175" t="s">
        <v>134</v>
      </c>
      <c r="Z5" s="119" t="s">
        <v>29</v>
      </c>
      <c r="AA5" s="163" t="s">
        <v>17</v>
      </c>
      <c r="AB5" s="135" t="s">
        <v>24</v>
      </c>
      <c r="AC5" s="127">
        <f t="shared" si="0"/>
        <v>0.31</v>
      </c>
      <c r="AD5" s="127">
        <f t="shared" si="1"/>
        <v>1.55</v>
      </c>
      <c r="AE5" s="127">
        <f t="shared" si="2"/>
        <v>18.599999999999998</v>
      </c>
      <c r="AF5" s="127">
        <f t="shared" si="3"/>
        <v>3.1</v>
      </c>
      <c r="AG5" s="127">
        <f t="shared" si="4"/>
        <v>3.1</v>
      </c>
      <c r="AH5" s="127">
        <f t="shared" si="5"/>
        <v>0.62</v>
      </c>
      <c r="AI5" s="127">
        <f t="shared" si="6"/>
        <v>3.7199999999999998</v>
      </c>
      <c r="AJ5" s="119" t="s">
        <v>115</v>
      </c>
      <c r="AK5" s="127">
        <f t="shared" si="7"/>
        <v>1</v>
      </c>
      <c r="AL5" s="127">
        <f t="shared" si="7"/>
        <v>1</v>
      </c>
      <c r="AM5" s="127">
        <f t="shared" si="8"/>
        <v>2</v>
      </c>
      <c r="AN5" s="127">
        <f t="shared" si="9"/>
        <v>1</v>
      </c>
      <c r="AO5" s="127">
        <f t="shared" si="9"/>
        <v>1</v>
      </c>
      <c r="AP5" s="127">
        <f t="shared" si="10"/>
        <v>2</v>
      </c>
      <c r="AQ5" s="127">
        <f t="shared" si="10"/>
        <v>2</v>
      </c>
      <c r="AR5" s="127">
        <f t="shared" si="11"/>
        <v>6</v>
      </c>
      <c r="AS5" s="127" t="str">
        <f t="shared" si="12"/>
        <v/>
      </c>
      <c r="AT5" s="127" t="str">
        <f t="shared" si="12"/>
        <v/>
      </c>
      <c r="AU5" s="127" t="str">
        <f t="shared" si="12"/>
        <v/>
      </c>
      <c r="AV5" s="127" t="str">
        <f t="shared" si="12"/>
        <v/>
      </c>
      <c r="AW5" s="127" t="str">
        <f t="shared" si="12"/>
        <v/>
      </c>
      <c r="AX5" s="127" t="str">
        <f t="shared" si="12"/>
        <v/>
      </c>
      <c r="AY5" s="127" t="str">
        <f t="shared" si="12"/>
        <v/>
      </c>
      <c r="AZ5" s="127" t="str">
        <f t="shared" si="12"/>
        <v/>
      </c>
      <c r="BA5" s="127" t="str">
        <f t="shared" si="12"/>
        <v/>
      </c>
      <c r="BB5" s="127" t="str">
        <f t="shared" si="12"/>
        <v/>
      </c>
      <c r="BC5" s="127" t="str">
        <f t="shared" si="13"/>
        <v/>
      </c>
      <c r="BD5" s="127">
        <f t="shared" si="13"/>
        <v>1.86</v>
      </c>
      <c r="BE5" s="127">
        <f t="shared" si="13"/>
        <v>9.2999999999999989</v>
      </c>
      <c r="BF5" s="127">
        <f t="shared" si="13"/>
        <v>9.2999999999999989</v>
      </c>
      <c r="BG5" s="127">
        <f t="shared" si="13"/>
        <v>6.2</v>
      </c>
      <c r="BH5" s="127">
        <f t="shared" si="13"/>
        <v>2.17</v>
      </c>
      <c r="BI5" s="127">
        <f t="shared" si="13"/>
        <v>2.17</v>
      </c>
      <c r="BJ5" s="127" t="str">
        <f t="shared" si="13"/>
        <v/>
      </c>
      <c r="BK5" s="127" t="str">
        <f t="shared" si="13"/>
        <v/>
      </c>
      <c r="BL5" s="127" t="str">
        <f t="shared" si="13"/>
        <v/>
      </c>
      <c r="BM5" s="127" t="str">
        <f t="shared" si="14"/>
        <v/>
      </c>
      <c r="BN5" s="127" t="str">
        <f t="shared" si="14"/>
        <v/>
      </c>
      <c r="BO5" s="127" t="str">
        <f t="shared" si="14"/>
        <v/>
      </c>
      <c r="BP5" s="127" t="str">
        <f t="shared" si="14"/>
        <v/>
      </c>
      <c r="BQ5" s="127" t="str">
        <f t="shared" si="14"/>
        <v/>
      </c>
      <c r="BR5" s="129" t="str">
        <f t="shared" si="14"/>
        <v/>
      </c>
    </row>
    <row r="6" spans="1:70" s="32" customFormat="1" x14ac:dyDescent="0.25">
      <c r="A6" s="113">
        <v>3</v>
      </c>
      <c r="B6" s="175" t="s">
        <v>160</v>
      </c>
      <c r="C6" s="175" t="s">
        <v>134</v>
      </c>
      <c r="D6" s="135"/>
      <c r="E6" s="126" t="str">
        <f t="shared" si="15"/>
        <v/>
      </c>
      <c r="F6" s="127" t="str">
        <f t="shared" si="16"/>
        <v/>
      </c>
      <c r="G6" s="126" t="str">
        <f t="shared" si="17"/>
        <v/>
      </c>
      <c r="H6" s="127" t="str">
        <f t="shared" si="18"/>
        <v/>
      </c>
      <c r="I6" s="96"/>
      <c r="J6" s="96"/>
      <c r="K6" s="127" t="str">
        <f>IF($J6="","",MATCH($J6,'Sprint Starting Dates'!$C$2:$C$54,1))</f>
        <v/>
      </c>
      <c r="L6" s="96"/>
      <c r="M6" s="127" t="str">
        <f>IF($L6="","",MATCH($L6,'Sprint Starting Dates'!$C$2:$C$54,1))</f>
        <v/>
      </c>
      <c r="N6" s="134"/>
      <c r="O6" s="134">
        <v>100</v>
      </c>
      <c r="P6" s="182"/>
      <c r="Q6" s="182"/>
      <c r="R6" s="170"/>
      <c r="S6" s="171"/>
      <c r="T6" s="131" t="str">
        <f>IF($S6="","",MATCH($S6,'Sprint Starting Dates'!$C$2:$C$54,1))</f>
        <v/>
      </c>
      <c r="U6" s="137"/>
      <c r="V6" s="137"/>
      <c r="W6" s="119"/>
      <c r="X6" s="142">
        <f t="shared" si="19"/>
        <v>3</v>
      </c>
      <c r="Y6" s="175" t="s">
        <v>134</v>
      </c>
      <c r="Z6" s="119"/>
      <c r="AA6" s="143" t="s">
        <v>18</v>
      </c>
      <c r="AB6" s="135" t="s">
        <v>26</v>
      </c>
      <c r="AC6" s="127" t="str">
        <f t="shared" si="0"/>
        <v/>
      </c>
      <c r="AD6" s="127" t="str">
        <f t="shared" si="1"/>
        <v/>
      </c>
      <c r="AE6" s="127" t="str">
        <f t="shared" si="2"/>
        <v/>
      </c>
      <c r="AF6" s="127" t="str">
        <f t="shared" si="3"/>
        <v/>
      </c>
      <c r="AG6" s="127" t="str">
        <f t="shared" si="4"/>
        <v/>
      </c>
      <c r="AH6" s="127" t="str">
        <f t="shared" si="5"/>
        <v/>
      </c>
      <c r="AI6" s="127" t="str">
        <f t="shared" si="6"/>
        <v/>
      </c>
      <c r="AJ6" s="119"/>
      <c r="AK6" s="127" t="str">
        <f t="shared" si="7"/>
        <v/>
      </c>
      <c r="AL6" s="127" t="str">
        <f t="shared" si="7"/>
        <v/>
      </c>
      <c r="AM6" s="127" t="str">
        <f t="shared" si="8"/>
        <v/>
      </c>
      <c r="AN6" s="127" t="str">
        <f t="shared" si="9"/>
        <v/>
      </c>
      <c r="AO6" s="127" t="str">
        <f t="shared" si="9"/>
        <v/>
      </c>
      <c r="AP6" s="127" t="str">
        <f t="shared" si="10"/>
        <v/>
      </c>
      <c r="AQ6" s="127" t="str">
        <f t="shared" si="10"/>
        <v/>
      </c>
      <c r="AR6" s="127" t="str">
        <f t="shared" si="11"/>
        <v/>
      </c>
      <c r="AS6" s="127" t="str">
        <f t="shared" si="12"/>
        <v/>
      </c>
      <c r="AT6" s="127" t="str">
        <f t="shared" si="12"/>
        <v/>
      </c>
      <c r="AU6" s="127" t="str">
        <f t="shared" si="12"/>
        <v/>
      </c>
      <c r="AV6" s="127" t="str">
        <f t="shared" si="12"/>
        <v/>
      </c>
      <c r="AW6" s="127" t="str">
        <f t="shared" si="12"/>
        <v/>
      </c>
      <c r="AX6" s="127" t="str">
        <f t="shared" si="12"/>
        <v/>
      </c>
      <c r="AY6" s="127" t="str">
        <f t="shared" si="12"/>
        <v/>
      </c>
      <c r="AZ6" s="127" t="str">
        <f t="shared" si="12"/>
        <v/>
      </c>
      <c r="BA6" s="127" t="str">
        <f t="shared" si="12"/>
        <v/>
      </c>
      <c r="BB6" s="127" t="str">
        <f t="shared" si="12"/>
        <v/>
      </c>
      <c r="BC6" s="127" t="str">
        <f t="shared" si="13"/>
        <v/>
      </c>
      <c r="BD6" s="127" t="str">
        <f t="shared" si="13"/>
        <v/>
      </c>
      <c r="BE6" s="127" t="str">
        <f t="shared" si="13"/>
        <v/>
      </c>
      <c r="BF6" s="127" t="str">
        <f t="shared" si="13"/>
        <v/>
      </c>
      <c r="BG6" s="127" t="str">
        <f t="shared" si="13"/>
        <v/>
      </c>
      <c r="BH6" s="127" t="str">
        <f t="shared" si="13"/>
        <v/>
      </c>
      <c r="BI6" s="127" t="str">
        <f t="shared" si="13"/>
        <v/>
      </c>
      <c r="BJ6" s="127" t="str">
        <f t="shared" si="13"/>
        <v/>
      </c>
      <c r="BK6" s="127" t="str">
        <f t="shared" si="13"/>
        <v/>
      </c>
      <c r="BL6" s="127" t="str">
        <f t="shared" si="13"/>
        <v/>
      </c>
      <c r="BM6" s="127" t="str">
        <f t="shared" si="14"/>
        <v/>
      </c>
      <c r="BN6" s="127" t="str">
        <f t="shared" si="14"/>
        <v/>
      </c>
      <c r="BO6" s="127" t="str">
        <f t="shared" si="14"/>
        <v/>
      </c>
      <c r="BP6" s="127" t="str">
        <f t="shared" si="14"/>
        <v/>
      </c>
      <c r="BQ6" s="127" t="str">
        <f t="shared" si="14"/>
        <v/>
      </c>
      <c r="BR6" s="129" t="str">
        <f t="shared" si="14"/>
        <v/>
      </c>
    </row>
    <row r="7" spans="1:70" s="32" customFormat="1" x14ac:dyDescent="0.25">
      <c r="A7" s="113">
        <v>4</v>
      </c>
      <c r="B7" s="175" t="s">
        <v>161</v>
      </c>
      <c r="C7" s="175" t="s">
        <v>134</v>
      </c>
      <c r="D7" s="135">
        <v>11</v>
      </c>
      <c r="E7" s="126">
        <f t="shared" si="15"/>
        <v>42143</v>
      </c>
      <c r="F7" s="127">
        <f t="shared" si="16"/>
        <v>16</v>
      </c>
      <c r="G7" s="126">
        <f t="shared" si="17"/>
        <v>42213</v>
      </c>
      <c r="H7" s="127">
        <f t="shared" si="18"/>
        <v>6</v>
      </c>
      <c r="I7" s="96"/>
      <c r="J7" s="99">
        <v>42197</v>
      </c>
      <c r="K7" s="127">
        <f>IF($J7="","",MATCH($J7,'Sprint Starting Dates'!$C$2:$C$54,1))</f>
        <v>14</v>
      </c>
      <c r="L7" s="99">
        <v>42209</v>
      </c>
      <c r="M7" s="127">
        <f>IF($L7="","",MATCH($L7,'Sprint Starting Dates'!$C$2:$C$54,1))</f>
        <v>15</v>
      </c>
      <c r="N7" s="134">
        <v>30</v>
      </c>
      <c r="O7" s="134">
        <v>30</v>
      </c>
      <c r="P7" s="134"/>
      <c r="Q7" s="134"/>
      <c r="R7" s="135" t="s">
        <v>99</v>
      </c>
      <c r="S7" s="171">
        <v>42230</v>
      </c>
      <c r="T7" s="131">
        <f>IF($S7="","",MATCH($S7,'Sprint Starting Dates'!$C$2:$C$54,1))</f>
        <v>17</v>
      </c>
      <c r="U7" s="137"/>
      <c r="V7" s="137"/>
      <c r="W7" s="119"/>
      <c r="X7" s="142">
        <f t="shared" si="19"/>
        <v>4</v>
      </c>
      <c r="Y7" s="175" t="s">
        <v>134</v>
      </c>
      <c r="Z7" s="119" t="s">
        <v>97</v>
      </c>
      <c r="AA7" s="143" t="s">
        <v>19</v>
      </c>
      <c r="AB7" s="135" t="s">
        <v>24</v>
      </c>
      <c r="AC7" s="127">
        <f t="shared" si="0"/>
        <v>0.3</v>
      </c>
      <c r="AD7" s="127">
        <f t="shared" si="1"/>
        <v>1.5</v>
      </c>
      <c r="AE7" s="127">
        <f t="shared" si="2"/>
        <v>18</v>
      </c>
      <c r="AF7" s="127">
        <f t="shared" si="3"/>
        <v>3</v>
      </c>
      <c r="AG7" s="127">
        <f t="shared" si="4"/>
        <v>3</v>
      </c>
      <c r="AH7" s="127">
        <f t="shared" si="5"/>
        <v>0.6</v>
      </c>
      <c r="AI7" s="127">
        <f t="shared" si="6"/>
        <v>3.5999999999999996</v>
      </c>
      <c r="AJ7" s="119" t="s">
        <v>126</v>
      </c>
      <c r="AK7" s="127">
        <f t="shared" si="7"/>
        <v>1</v>
      </c>
      <c r="AL7" s="127">
        <f t="shared" si="7"/>
        <v>1</v>
      </c>
      <c r="AM7" s="127">
        <f t="shared" si="8"/>
        <v>2</v>
      </c>
      <c r="AN7" s="127">
        <f t="shared" si="9"/>
        <v>1</v>
      </c>
      <c r="AO7" s="127">
        <f t="shared" si="9"/>
        <v>1</v>
      </c>
      <c r="AP7" s="127">
        <f t="shared" si="10"/>
        <v>2</v>
      </c>
      <c r="AQ7" s="127">
        <f t="shared" si="10"/>
        <v>2</v>
      </c>
      <c r="AR7" s="127">
        <f t="shared" si="11"/>
        <v>6</v>
      </c>
      <c r="AS7" s="127" t="str">
        <f t="shared" si="12"/>
        <v/>
      </c>
      <c r="AT7" s="127" t="str">
        <f t="shared" si="12"/>
        <v/>
      </c>
      <c r="AU7" s="127" t="str">
        <f t="shared" si="12"/>
        <v/>
      </c>
      <c r="AV7" s="127" t="str">
        <f t="shared" si="12"/>
        <v/>
      </c>
      <c r="AW7" s="127" t="str">
        <f t="shared" si="12"/>
        <v/>
      </c>
      <c r="AX7" s="127" t="str">
        <f t="shared" si="12"/>
        <v/>
      </c>
      <c r="AY7" s="127" t="str">
        <f t="shared" si="12"/>
        <v/>
      </c>
      <c r="AZ7" s="127" t="str">
        <f t="shared" si="12"/>
        <v/>
      </c>
      <c r="BA7" s="127" t="str">
        <f t="shared" si="12"/>
        <v/>
      </c>
      <c r="BB7" s="127" t="str">
        <f t="shared" si="12"/>
        <v/>
      </c>
      <c r="BC7" s="127">
        <f t="shared" si="13"/>
        <v>1.8</v>
      </c>
      <c r="BD7" s="127">
        <f t="shared" si="13"/>
        <v>9</v>
      </c>
      <c r="BE7" s="127">
        <f t="shared" si="13"/>
        <v>9</v>
      </c>
      <c r="BF7" s="127">
        <f t="shared" si="13"/>
        <v>6</v>
      </c>
      <c r="BG7" s="127">
        <f t="shared" si="13"/>
        <v>2.0999999999999996</v>
      </c>
      <c r="BH7" s="127">
        <f t="shared" si="13"/>
        <v>2.0999999999999996</v>
      </c>
      <c r="BI7" s="127" t="str">
        <f t="shared" si="13"/>
        <v/>
      </c>
      <c r="BJ7" s="127" t="str">
        <f t="shared" si="13"/>
        <v/>
      </c>
      <c r="BK7" s="127" t="str">
        <f t="shared" si="13"/>
        <v/>
      </c>
      <c r="BL7" s="127" t="str">
        <f t="shared" si="13"/>
        <v/>
      </c>
      <c r="BM7" s="127" t="str">
        <f t="shared" si="14"/>
        <v/>
      </c>
      <c r="BN7" s="127" t="str">
        <f t="shared" si="14"/>
        <v/>
      </c>
      <c r="BO7" s="127" t="str">
        <f t="shared" si="14"/>
        <v/>
      </c>
      <c r="BP7" s="127" t="str">
        <f t="shared" si="14"/>
        <v/>
      </c>
      <c r="BQ7" s="127" t="str">
        <f t="shared" si="14"/>
        <v/>
      </c>
      <c r="BR7" s="129" t="str">
        <f t="shared" si="14"/>
        <v/>
      </c>
    </row>
    <row r="8" spans="1:70" s="32" customFormat="1" x14ac:dyDescent="0.25">
      <c r="A8" s="113">
        <v>5</v>
      </c>
      <c r="B8" s="175" t="s">
        <v>162</v>
      </c>
      <c r="C8" s="175" t="s">
        <v>134</v>
      </c>
      <c r="D8" s="135">
        <v>18</v>
      </c>
      <c r="E8" s="126">
        <f t="shared" si="15"/>
        <v>42241</v>
      </c>
      <c r="F8" s="127">
        <f t="shared" si="16"/>
        <v>29</v>
      </c>
      <c r="G8" s="126">
        <f t="shared" si="17"/>
        <v>42395</v>
      </c>
      <c r="H8" s="127">
        <f t="shared" si="18"/>
        <v>12</v>
      </c>
      <c r="I8" s="96"/>
      <c r="J8" s="96"/>
      <c r="K8" s="127" t="str">
        <f>IF($J8="","",MATCH($J8,'Sprint Starting Dates'!$C$2:$C$54,1))</f>
        <v/>
      </c>
      <c r="L8" s="96"/>
      <c r="M8" s="127" t="str">
        <f>IF($L8="","",MATCH($L8,'Sprint Starting Dates'!$C$2:$C$54,1))</f>
        <v/>
      </c>
      <c r="N8" s="182">
        <v>111</v>
      </c>
      <c r="O8" s="182">
        <v>111</v>
      </c>
      <c r="P8" s="134">
        <v>10</v>
      </c>
      <c r="Q8" s="134"/>
      <c r="R8" s="149"/>
      <c r="S8" s="171">
        <v>42332</v>
      </c>
      <c r="T8" s="131">
        <f>IF($S8="","",MATCH($S8,'Sprint Starting Dates'!$C$2:$C$54,1))</f>
        <v>24</v>
      </c>
      <c r="U8" s="172"/>
      <c r="V8" s="172"/>
      <c r="W8" s="167"/>
      <c r="X8" s="142">
        <f t="shared" si="19"/>
        <v>5</v>
      </c>
      <c r="Y8" s="175" t="s">
        <v>134</v>
      </c>
      <c r="Z8" s="119" t="s">
        <v>29</v>
      </c>
      <c r="AA8" s="140" t="s">
        <v>19</v>
      </c>
      <c r="AB8" s="135" t="s">
        <v>26</v>
      </c>
      <c r="AC8" s="127">
        <f t="shared" si="0"/>
        <v>1.1100000000000001</v>
      </c>
      <c r="AD8" s="127">
        <f t="shared" si="1"/>
        <v>5.5500000000000007</v>
      </c>
      <c r="AE8" s="127">
        <f t="shared" si="2"/>
        <v>66.599999999999994</v>
      </c>
      <c r="AF8" s="127">
        <f t="shared" si="3"/>
        <v>11.100000000000001</v>
      </c>
      <c r="AG8" s="127">
        <f t="shared" si="4"/>
        <v>11.100000000000001</v>
      </c>
      <c r="AH8" s="127">
        <f t="shared" si="5"/>
        <v>2.2200000000000002</v>
      </c>
      <c r="AI8" s="127">
        <f t="shared" si="6"/>
        <v>13.32</v>
      </c>
      <c r="AJ8" s="119" t="s">
        <v>127</v>
      </c>
      <c r="AK8" s="127">
        <f t="shared" si="7"/>
        <v>1</v>
      </c>
      <c r="AL8" s="127">
        <f t="shared" si="7"/>
        <v>1</v>
      </c>
      <c r="AM8" s="127">
        <f t="shared" si="8"/>
        <v>7</v>
      </c>
      <c r="AN8" s="127">
        <f t="shared" si="9"/>
        <v>2</v>
      </c>
      <c r="AO8" s="127">
        <f t="shared" si="9"/>
        <v>2</v>
      </c>
      <c r="AP8" s="127">
        <f t="shared" si="10"/>
        <v>2</v>
      </c>
      <c r="AQ8" s="127">
        <f t="shared" si="10"/>
        <v>2</v>
      </c>
      <c r="AR8" s="127">
        <f t="shared" si="11"/>
        <v>12</v>
      </c>
      <c r="AS8" s="127" t="str">
        <f t="shared" si="12"/>
        <v/>
      </c>
      <c r="AT8" s="127" t="str">
        <f t="shared" si="12"/>
        <v/>
      </c>
      <c r="AU8" s="127" t="str">
        <f t="shared" si="12"/>
        <v/>
      </c>
      <c r="AV8" s="127" t="str">
        <f t="shared" si="12"/>
        <v/>
      </c>
      <c r="AW8" s="127" t="str">
        <f t="shared" si="12"/>
        <v/>
      </c>
      <c r="AX8" s="127" t="str">
        <f t="shared" si="12"/>
        <v/>
      </c>
      <c r="AY8" s="127" t="str">
        <f t="shared" si="12"/>
        <v/>
      </c>
      <c r="AZ8" s="127" t="str">
        <f>IF($D8="","",IF(AZ$3&lt;$D8,"",IF(AZ$3&gt;=($AR8+$D8),"",IF(AZ$3&lt;=($D8+$AR8-1-$AP8-$AN8-$AM8),($AC8+$AD8)/$AL8,IF(AZ$3&lt;=($D8+$AR8-1-$AP8-$AN8),$AE8/$AM8,IF(AZ$3&lt;=($D8+$AR8-1-$AP8),($AF8+$AG8)/$AN8,($AH8+$AI8)/$AP8))))))</f>
        <v/>
      </c>
      <c r="BA8" s="127" t="str">
        <f t="shared" si="12"/>
        <v/>
      </c>
      <c r="BB8" s="127" t="str">
        <f t="shared" si="12"/>
        <v/>
      </c>
      <c r="BC8" s="127" t="str">
        <f t="shared" si="13"/>
        <v/>
      </c>
      <c r="BD8" s="127" t="str">
        <f t="shared" si="13"/>
        <v/>
      </c>
      <c r="BE8" s="127" t="str">
        <f t="shared" si="13"/>
        <v/>
      </c>
      <c r="BF8" s="127" t="str">
        <f t="shared" si="13"/>
        <v/>
      </c>
      <c r="BG8" s="127" t="str">
        <f t="shared" si="13"/>
        <v/>
      </c>
      <c r="BH8" s="127" t="str">
        <f t="shared" si="13"/>
        <v/>
      </c>
      <c r="BI8" s="127" t="str">
        <f t="shared" si="13"/>
        <v/>
      </c>
      <c r="BJ8" s="127">
        <f t="shared" si="13"/>
        <v>6.660000000000001</v>
      </c>
      <c r="BK8" s="127">
        <f t="shared" si="13"/>
        <v>9.5142857142857142</v>
      </c>
      <c r="BL8" s="127">
        <f t="shared" si="13"/>
        <v>9.5142857142857142</v>
      </c>
      <c r="BM8" s="127">
        <f t="shared" si="14"/>
        <v>9.5142857142857142</v>
      </c>
      <c r="BN8" s="127">
        <f t="shared" si="14"/>
        <v>9.5142857142857142</v>
      </c>
      <c r="BO8" s="127">
        <f t="shared" si="14"/>
        <v>9.5142857142857142</v>
      </c>
      <c r="BP8" s="127">
        <f t="shared" si="14"/>
        <v>9.5142857142857142</v>
      </c>
      <c r="BQ8" s="127">
        <f t="shared" si="14"/>
        <v>9.5142857142857142</v>
      </c>
      <c r="BR8" s="129">
        <f t="shared" si="14"/>
        <v>11.100000000000001</v>
      </c>
    </row>
    <row r="9" spans="1:70" s="32" customFormat="1" x14ac:dyDescent="0.25">
      <c r="A9" s="113">
        <v>6</v>
      </c>
      <c r="B9" s="175" t="s">
        <v>20</v>
      </c>
      <c r="C9" s="175" t="s">
        <v>134</v>
      </c>
      <c r="D9" s="135"/>
      <c r="E9" s="126" t="str">
        <f t="shared" si="15"/>
        <v/>
      </c>
      <c r="F9" s="127" t="str">
        <f t="shared" si="16"/>
        <v/>
      </c>
      <c r="G9" s="126" t="str">
        <f t="shared" si="17"/>
        <v/>
      </c>
      <c r="H9" s="127">
        <f t="shared" si="18"/>
        <v>6</v>
      </c>
      <c r="I9" s="96"/>
      <c r="J9" s="96"/>
      <c r="K9" s="127" t="str">
        <f>IF($J9="","",MATCH($J9,'Sprint Starting Dates'!$C$2:$C$54,1))</f>
        <v/>
      </c>
      <c r="L9" s="96"/>
      <c r="M9" s="127" t="str">
        <f>IF($L9="","",MATCH($L9,'Sprint Starting Dates'!$C$2:$C$54,1))</f>
        <v/>
      </c>
      <c r="N9" s="134">
        <v>25</v>
      </c>
      <c r="O9" s="134">
        <v>25</v>
      </c>
      <c r="P9" s="182">
        <v>8</v>
      </c>
      <c r="Q9" s="182"/>
      <c r="R9" s="173"/>
      <c r="S9" s="171"/>
      <c r="T9" s="131" t="str">
        <f>IF($S9="","",MATCH($S9,'Sprint Starting Dates'!$C$2:$C$54,1))</f>
        <v/>
      </c>
      <c r="U9" s="137"/>
      <c r="V9" s="137"/>
      <c r="W9" s="119"/>
      <c r="X9" s="142">
        <f t="shared" si="19"/>
        <v>6</v>
      </c>
      <c r="Y9" s="175" t="s">
        <v>134</v>
      </c>
      <c r="Z9" s="119"/>
      <c r="AA9" s="143" t="s">
        <v>19</v>
      </c>
      <c r="AB9" s="135" t="s">
        <v>24</v>
      </c>
      <c r="AC9" s="127">
        <f t="shared" si="0"/>
        <v>0.25</v>
      </c>
      <c r="AD9" s="127">
        <f t="shared" si="1"/>
        <v>1.25</v>
      </c>
      <c r="AE9" s="127">
        <f t="shared" si="2"/>
        <v>15</v>
      </c>
      <c r="AF9" s="127">
        <f t="shared" si="3"/>
        <v>2.5</v>
      </c>
      <c r="AG9" s="127">
        <f t="shared" si="4"/>
        <v>2.5</v>
      </c>
      <c r="AH9" s="127">
        <f t="shared" si="5"/>
        <v>0.5</v>
      </c>
      <c r="AI9" s="127">
        <f t="shared" si="6"/>
        <v>3</v>
      </c>
      <c r="AJ9" s="119" t="s">
        <v>116</v>
      </c>
      <c r="AK9" s="127">
        <f t="shared" si="7"/>
        <v>1</v>
      </c>
      <c r="AL9" s="127">
        <f t="shared" si="7"/>
        <v>1</v>
      </c>
      <c r="AM9" s="127">
        <f t="shared" si="8"/>
        <v>2</v>
      </c>
      <c r="AN9" s="127">
        <f t="shared" si="9"/>
        <v>1</v>
      </c>
      <c r="AO9" s="127">
        <f t="shared" si="9"/>
        <v>1</v>
      </c>
      <c r="AP9" s="127">
        <f t="shared" si="10"/>
        <v>2</v>
      </c>
      <c r="AQ9" s="127">
        <f t="shared" si="10"/>
        <v>2</v>
      </c>
      <c r="AR9" s="127">
        <f t="shared" si="11"/>
        <v>6</v>
      </c>
      <c r="AS9" s="127" t="str">
        <f t="shared" si="12"/>
        <v/>
      </c>
      <c r="AT9" s="127" t="str">
        <f t="shared" si="12"/>
        <v/>
      </c>
      <c r="AU9" s="127" t="str">
        <f t="shared" si="12"/>
        <v/>
      </c>
      <c r="AV9" s="127" t="str">
        <f t="shared" si="12"/>
        <v/>
      </c>
      <c r="AW9" s="127" t="str">
        <f t="shared" si="12"/>
        <v/>
      </c>
      <c r="AX9" s="127" t="str">
        <f t="shared" si="12"/>
        <v/>
      </c>
      <c r="AY9" s="127" t="str">
        <f t="shared" si="12"/>
        <v/>
      </c>
      <c r="AZ9" s="127" t="str">
        <f t="shared" si="12"/>
        <v/>
      </c>
      <c r="BA9" s="127" t="str">
        <f t="shared" si="12"/>
        <v/>
      </c>
      <c r="BB9" s="127" t="str">
        <f t="shared" si="12"/>
        <v/>
      </c>
      <c r="BC9" s="127" t="str">
        <f t="shared" si="13"/>
        <v/>
      </c>
      <c r="BD9" s="127" t="str">
        <f t="shared" si="13"/>
        <v/>
      </c>
      <c r="BE9" s="127" t="str">
        <f t="shared" si="13"/>
        <v/>
      </c>
      <c r="BF9" s="127" t="str">
        <f t="shared" si="13"/>
        <v/>
      </c>
      <c r="BG9" s="127" t="str">
        <f t="shared" si="13"/>
        <v/>
      </c>
      <c r="BH9" s="127" t="str">
        <f t="shared" si="13"/>
        <v/>
      </c>
      <c r="BI9" s="127" t="str">
        <f t="shared" si="13"/>
        <v/>
      </c>
      <c r="BJ9" s="127" t="str">
        <f t="shared" si="13"/>
        <v/>
      </c>
      <c r="BK9" s="127" t="str">
        <f t="shared" si="13"/>
        <v/>
      </c>
      <c r="BL9" s="127" t="str">
        <f t="shared" si="13"/>
        <v/>
      </c>
      <c r="BM9" s="127" t="str">
        <f t="shared" si="14"/>
        <v/>
      </c>
      <c r="BN9" s="127" t="str">
        <f t="shared" si="14"/>
        <v/>
      </c>
      <c r="BO9" s="127" t="str">
        <f t="shared" si="14"/>
        <v/>
      </c>
      <c r="BP9" s="127" t="str">
        <f t="shared" si="14"/>
        <v/>
      </c>
      <c r="BQ9" s="127" t="str">
        <f t="shared" si="14"/>
        <v/>
      </c>
      <c r="BR9" s="129" t="str">
        <f t="shared" si="14"/>
        <v/>
      </c>
    </row>
    <row r="10" spans="1:70" s="32" customFormat="1" x14ac:dyDescent="0.25">
      <c r="A10" s="113">
        <v>7</v>
      </c>
      <c r="B10" s="175" t="s">
        <v>163</v>
      </c>
      <c r="C10" s="176">
        <v>2</v>
      </c>
      <c r="D10" s="135">
        <v>11</v>
      </c>
      <c r="E10" s="126">
        <f t="shared" si="15"/>
        <v>42143</v>
      </c>
      <c r="F10" s="127">
        <f t="shared" si="16"/>
        <v>17</v>
      </c>
      <c r="G10" s="126">
        <f t="shared" si="17"/>
        <v>42227</v>
      </c>
      <c r="H10" s="127">
        <f t="shared" si="18"/>
        <v>7</v>
      </c>
      <c r="I10" s="96"/>
      <c r="J10" s="96"/>
      <c r="K10" s="127" t="str">
        <f>IF($J10="","",MATCH($J10,'Sprint Starting Dates'!$C$2:$C$54,1))</f>
        <v/>
      </c>
      <c r="L10" s="96"/>
      <c r="M10" s="127" t="str">
        <f>IF($L10="","",MATCH($L10,'Sprint Starting Dates'!$C$2:$C$54,1))</f>
        <v/>
      </c>
      <c r="N10" s="134">
        <v>40</v>
      </c>
      <c r="O10" s="134">
        <v>40</v>
      </c>
      <c r="P10" s="134"/>
      <c r="Q10" s="134"/>
      <c r="R10" s="142" t="s">
        <v>11</v>
      </c>
      <c r="S10" s="171"/>
      <c r="T10" s="131" t="str">
        <f>IF($S10="","",MATCH($S10,'Sprint Starting Dates'!$C$2:$C$54,1))</f>
        <v/>
      </c>
      <c r="U10" s="137"/>
      <c r="V10" s="137"/>
      <c r="W10" s="119"/>
      <c r="X10" s="142">
        <f t="shared" si="19"/>
        <v>7</v>
      </c>
      <c r="Y10" s="176">
        <v>2</v>
      </c>
      <c r="Z10" s="119" t="s">
        <v>97</v>
      </c>
      <c r="AA10" s="143" t="s">
        <v>19</v>
      </c>
      <c r="AB10" s="135" t="s">
        <v>24</v>
      </c>
      <c r="AC10" s="127">
        <f t="shared" si="0"/>
        <v>0.4</v>
      </c>
      <c r="AD10" s="127">
        <f t="shared" si="1"/>
        <v>2</v>
      </c>
      <c r="AE10" s="127">
        <f t="shared" si="2"/>
        <v>24</v>
      </c>
      <c r="AF10" s="127">
        <f t="shared" si="3"/>
        <v>4</v>
      </c>
      <c r="AG10" s="127">
        <f t="shared" si="4"/>
        <v>4</v>
      </c>
      <c r="AH10" s="127">
        <f t="shared" si="5"/>
        <v>0.8</v>
      </c>
      <c r="AI10" s="127">
        <f t="shared" si="6"/>
        <v>4.8</v>
      </c>
      <c r="AJ10" s="119" t="s">
        <v>126</v>
      </c>
      <c r="AK10" s="127">
        <f t="shared" si="7"/>
        <v>1</v>
      </c>
      <c r="AL10" s="127">
        <f t="shared" si="7"/>
        <v>1</v>
      </c>
      <c r="AM10" s="127">
        <f t="shared" si="8"/>
        <v>3</v>
      </c>
      <c r="AN10" s="127">
        <f t="shared" si="9"/>
        <v>1</v>
      </c>
      <c r="AO10" s="127">
        <f t="shared" si="9"/>
        <v>1</v>
      </c>
      <c r="AP10" s="127">
        <f t="shared" si="10"/>
        <v>2</v>
      </c>
      <c r="AQ10" s="127">
        <f t="shared" si="10"/>
        <v>2</v>
      </c>
      <c r="AR10" s="127">
        <f t="shared" si="11"/>
        <v>7</v>
      </c>
      <c r="AS10" s="127" t="str">
        <f t="shared" si="12"/>
        <v/>
      </c>
      <c r="AT10" s="127" t="str">
        <f t="shared" si="12"/>
        <v/>
      </c>
      <c r="AU10" s="127" t="str">
        <f t="shared" si="12"/>
        <v/>
      </c>
      <c r="AV10" s="127" t="str">
        <f t="shared" si="12"/>
        <v/>
      </c>
      <c r="AW10" s="127" t="str">
        <f t="shared" si="12"/>
        <v/>
      </c>
      <c r="AX10" s="127" t="str">
        <f t="shared" si="12"/>
        <v/>
      </c>
      <c r="AY10" s="127" t="str">
        <f t="shared" si="12"/>
        <v/>
      </c>
      <c r="AZ10" s="127" t="str">
        <f t="shared" si="12"/>
        <v/>
      </c>
      <c r="BA10" s="127" t="str">
        <f t="shared" si="12"/>
        <v/>
      </c>
      <c r="BB10" s="127" t="str">
        <f t="shared" si="12"/>
        <v/>
      </c>
      <c r="BC10" s="127">
        <f t="shared" si="13"/>
        <v>2.4</v>
      </c>
      <c r="BD10" s="127">
        <f t="shared" si="13"/>
        <v>8</v>
      </c>
      <c r="BE10" s="127">
        <f t="shared" si="13"/>
        <v>8</v>
      </c>
      <c r="BF10" s="127">
        <f t="shared" si="13"/>
        <v>8</v>
      </c>
      <c r="BG10" s="127">
        <f t="shared" si="13"/>
        <v>8</v>
      </c>
      <c r="BH10" s="127">
        <f t="shared" si="13"/>
        <v>2.8</v>
      </c>
      <c r="BI10" s="127">
        <f t="shared" si="13"/>
        <v>2.8</v>
      </c>
      <c r="BJ10" s="127" t="str">
        <f t="shared" si="13"/>
        <v/>
      </c>
      <c r="BK10" s="127" t="str">
        <f t="shared" si="13"/>
        <v/>
      </c>
      <c r="BL10" s="127" t="str">
        <f t="shared" si="13"/>
        <v/>
      </c>
      <c r="BM10" s="127" t="str">
        <f t="shared" si="14"/>
        <v/>
      </c>
      <c r="BN10" s="127" t="str">
        <f t="shared" si="14"/>
        <v/>
      </c>
      <c r="BO10" s="127" t="str">
        <f t="shared" si="14"/>
        <v/>
      </c>
      <c r="BP10" s="127" t="str">
        <f t="shared" si="14"/>
        <v/>
      </c>
      <c r="BQ10" s="127" t="str">
        <f t="shared" si="14"/>
        <v/>
      </c>
      <c r="BR10" s="129" t="str">
        <f t="shared" si="14"/>
        <v/>
      </c>
    </row>
    <row r="11" spans="1:70" s="32" customFormat="1" x14ac:dyDescent="0.25">
      <c r="A11" s="113">
        <v>8</v>
      </c>
      <c r="B11" s="175" t="s">
        <v>164</v>
      </c>
      <c r="C11" s="175" t="s">
        <v>134</v>
      </c>
      <c r="D11" s="135">
        <v>9</v>
      </c>
      <c r="E11" s="126">
        <f t="shared" si="15"/>
        <v>42115</v>
      </c>
      <c r="F11" s="127">
        <f t="shared" si="16"/>
        <v>18</v>
      </c>
      <c r="G11" s="126">
        <f t="shared" si="17"/>
        <v>42241</v>
      </c>
      <c r="H11" s="127">
        <f t="shared" si="18"/>
        <v>10</v>
      </c>
      <c r="I11" s="96"/>
      <c r="J11" s="96"/>
      <c r="K11" s="127" t="str">
        <f>IF($J11="","",MATCH($J11,'Sprint Starting Dates'!$C$2:$C$54,1))</f>
        <v/>
      </c>
      <c r="L11" s="96"/>
      <c r="M11" s="127" t="str">
        <f>IF($L11="","",MATCH($L11,'Sprint Starting Dates'!$C$2:$C$54,1))</f>
        <v/>
      </c>
      <c r="N11" s="182">
        <v>84</v>
      </c>
      <c r="O11" s="182">
        <v>84</v>
      </c>
      <c r="P11" s="134">
        <v>102</v>
      </c>
      <c r="Q11" s="134"/>
      <c r="R11" s="142" t="s">
        <v>11</v>
      </c>
      <c r="S11" s="171"/>
      <c r="T11" s="131" t="str">
        <f>IF($S11="","",MATCH($S11,'Sprint Starting Dates'!$C$2:$C$54,1))</f>
        <v/>
      </c>
      <c r="U11" s="172"/>
      <c r="V11" s="172"/>
      <c r="W11" s="167"/>
      <c r="X11" s="142">
        <f t="shared" si="19"/>
        <v>8</v>
      </c>
      <c r="Y11" s="175" t="s">
        <v>134</v>
      </c>
      <c r="Z11" s="119" t="s">
        <v>97</v>
      </c>
      <c r="AA11" s="139" t="s">
        <v>17</v>
      </c>
      <c r="AB11" s="135" t="s">
        <v>25</v>
      </c>
      <c r="AC11" s="127">
        <f t="shared" si="0"/>
        <v>0.84</v>
      </c>
      <c r="AD11" s="127">
        <f t="shared" si="1"/>
        <v>4.2</v>
      </c>
      <c r="AE11" s="127">
        <f t="shared" si="2"/>
        <v>50.4</v>
      </c>
      <c r="AF11" s="127">
        <f t="shared" si="3"/>
        <v>8.4</v>
      </c>
      <c r="AG11" s="127">
        <f t="shared" si="4"/>
        <v>8.4</v>
      </c>
      <c r="AH11" s="127">
        <f t="shared" si="5"/>
        <v>1.68</v>
      </c>
      <c r="AI11" s="127">
        <f t="shared" si="6"/>
        <v>10.08</v>
      </c>
      <c r="AJ11" s="119" t="s">
        <v>128</v>
      </c>
      <c r="AK11" s="127">
        <f t="shared" si="7"/>
        <v>1</v>
      </c>
      <c r="AL11" s="127">
        <f t="shared" si="7"/>
        <v>1</v>
      </c>
      <c r="AM11" s="127">
        <f t="shared" si="8"/>
        <v>6</v>
      </c>
      <c r="AN11" s="127">
        <f t="shared" si="9"/>
        <v>1</v>
      </c>
      <c r="AO11" s="127">
        <f t="shared" si="9"/>
        <v>1</v>
      </c>
      <c r="AP11" s="127">
        <f t="shared" si="10"/>
        <v>2</v>
      </c>
      <c r="AQ11" s="127">
        <f t="shared" si="10"/>
        <v>2</v>
      </c>
      <c r="AR11" s="127">
        <f t="shared" si="11"/>
        <v>10</v>
      </c>
      <c r="AS11" s="127" t="str">
        <f t="shared" si="12"/>
        <v/>
      </c>
      <c r="AT11" s="127" t="str">
        <f t="shared" si="12"/>
        <v/>
      </c>
      <c r="AU11" s="127" t="str">
        <f t="shared" si="12"/>
        <v/>
      </c>
      <c r="AV11" s="127" t="str">
        <f t="shared" si="12"/>
        <v/>
      </c>
      <c r="AW11" s="127" t="str">
        <f t="shared" si="12"/>
        <v/>
      </c>
      <c r="AX11" s="127" t="str">
        <f t="shared" si="12"/>
        <v/>
      </c>
      <c r="AY11" s="127" t="str">
        <f t="shared" si="12"/>
        <v/>
      </c>
      <c r="AZ11" s="127" t="str">
        <f t="shared" si="12"/>
        <v/>
      </c>
      <c r="BA11" s="127">
        <f t="shared" si="12"/>
        <v>5.04</v>
      </c>
      <c r="BB11" s="127">
        <f t="shared" si="12"/>
        <v>8.4</v>
      </c>
      <c r="BC11" s="127">
        <f t="shared" si="13"/>
        <v>8.4</v>
      </c>
      <c r="BD11" s="127">
        <f t="shared" si="13"/>
        <v>8.4</v>
      </c>
      <c r="BE11" s="127">
        <f t="shared" si="13"/>
        <v>8.4</v>
      </c>
      <c r="BF11" s="127">
        <f t="shared" si="13"/>
        <v>8.4</v>
      </c>
      <c r="BG11" s="127">
        <f t="shared" si="13"/>
        <v>8.4</v>
      </c>
      <c r="BH11" s="127">
        <f t="shared" si="13"/>
        <v>16.8</v>
      </c>
      <c r="BI11" s="127">
        <f t="shared" si="13"/>
        <v>5.88</v>
      </c>
      <c r="BJ11" s="127">
        <f t="shared" si="13"/>
        <v>5.88</v>
      </c>
      <c r="BK11" s="127" t="str">
        <f t="shared" si="13"/>
        <v/>
      </c>
      <c r="BL11" s="127" t="str">
        <f t="shared" si="13"/>
        <v/>
      </c>
      <c r="BM11" s="127" t="str">
        <f t="shared" si="14"/>
        <v/>
      </c>
      <c r="BN11" s="127" t="str">
        <f t="shared" si="14"/>
        <v/>
      </c>
      <c r="BO11" s="127" t="str">
        <f t="shared" si="14"/>
        <v/>
      </c>
      <c r="BP11" s="127" t="str">
        <f t="shared" si="14"/>
        <v/>
      </c>
      <c r="BQ11" s="127" t="str">
        <f t="shared" si="14"/>
        <v/>
      </c>
      <c r="BR11" s="129" t="str">
        <f t="shared" si="14"/>
        <v/>
      </c>
    </row>
    <row r="12" spans="1:70" s="32" customFormat="1" x14ac:dyDescent="0.25">
      <c r="A12" s="113">
        <v>9</v>
      </c>
      <c r="B12" s="175" t="s">
        <v>165</v>
      </c>
      <c r="C12" s="175" t="s">
        <v>134</v>
      </c>
      <c r="D12" s="135">
        <v>15</v>
      </c>
      <c r="E12" s="126">
        <f t="shared" si="15"/>
        <v>42199</v>
      </c>
      <c r="F12" s="127">
        <f t="shared" si="16"/>
        <v>20</v>
      </c>
      <c r="G12" s="126">
        <f t="shared" si="17"/>
        <v>42269</v>
      </c>
      <c r="H12" s="127">
        <f t="shared" si="18"/>
        <v>6</v>
      </c>
      <c r="I12" s="96"/>
      <c r="J12" s="96"/>
      <c r="K12" s="127" t="str">
        <f>IF($J12="","",MATCH($J12,'Sprint Starting Dates'!$C$2:$C$54,1))</f>
        <v/>
      </c>
      <c r="L12" s="96"/>
      <c r="M12" s="127" t="str">
        <f>IF($L12="","",MATCH($L12,'Sprint Starting Dates'!$C$2:$C$54,1))</f>
        <v/>
      </c>
      <c r="N12" s="182">
        <v>25</v>
      </c>
      <c r="O12" s="182">
        <v>25</v>
      </c>
      <c r="P12" s="182">
        <v>59</v>
      </c>
      <c r="Q12" s="182"/>
      <c r="R12" s="170"/>
      <c r="S12" s="171"/>
      <c r="T12" s="131" t="str">
        <f>IF($S12="","",MATCH($S12,'Sprint Starting Dates'!$C$2:$C$54,1))</f>
        <v/>
      </c>
      <c r="U12" s="172"/>
      <c r="V12" s="172"/>
      <c r="W12" s="167"/>
      <c r="X12" s="142">
        <f t="shared" si="19"/>
        <v>9</v>
      </c>
      <c r="Y12" s="175" t="s">
        <v>134</v>
      </c>
      <c r="Z12" s="119" t="s">
        <v>97</v>
      </c>
      <c r="AA12" s="139" t="s">
        <v>17</v>
      </c>
      <c r="AB12" s="135" t="s">
        <v>26</v>
      </c>
      <c r="AC12" s="127">
        <f t="shared" si="0"/>
        <v>0.25</v>
      </c>
      <c r="AD12" s="127">
        <f t="shared" si="1"/>
        <v>1.25</v>
      </c>
      <c r="AE12" s="127">
        <f t="shared" si="2"/>
        <v>15</v>
      </c>
      <c r="AF12" s="127">
        <f t="shared" si="3"/>
        <v>2.5</v>
      </c>
      <c r="AG12" s="127">
        <f t="shared" si="4"/>
        <v>2.5</v>
      </c>
      <c r="AH12" s="127">
        <f t="shared" si="5"/>
        <v>0.5</v>
      </c>
      <c r="AI12" s="127">
        <f t="shared" si="6"/>
        <v>3</v>
      </c>
      <c r="AJ12" s="119" t="s">
        <v>115</v>
      </c>
      <c r="AK12" s="127">
        <f t="shared" si="7"/>
        <v>1</v>
      </c>
      <c r="AL12" s="127">
        <f t="shared" si="7"/>
        <v>1</v>
      </c>
      <c r="AM12" s="127">
        <f t="shared" si="8"/>
        <v>2</v>
      </c>
      <c r="AN12" s="127">
        <f t="shared" si="9"/>
        <v>1</v>
      </c>
      <c r="AO12" s="127">
        <f t="shared" si="9"/>
        <v>1</v>
      </c>
      <c r="AP12" s="127">
        <f t="shared" si="10"/>
        <v>2</v>
      </c>
      <c r="AQ12" s="127">
        <f t="shared" si="10"/>
        <v>2</v>
      </c>
      <c r="AR12" s="127">
        <f t="shared" si="11"/>
        <v>6</v>
      </c>
      <c r="AS12" s="127" t="str">
        <f t="shared" si="12"/>
        <v/>
      </c>
      <c r="AT12" s="127" t="str">
        <f t="shared" si="12"/>
        <v/>
      </c>
      <c r="AU12" s="127" t="str">
        <f t="shared" si="12"/>
        <v/>
      </c>
      <c r="AV12" s="127" t="str">
        <f t="shared" si="12"/>
        <v/>
      </c>
      <c r="AW12" s="127" t="str">
        <f t="shared" si="12"/>
        <v/>
      </c>
      <c r="AX12" s="127" t="str">
        <f t="shared" si="12"/>
        <v/>
      </c>
      <c r="AY12" s="127" t="str">
        <f t="shared" si="12"/>
        <v/>
      </c>
      <c r="AZ12" s="127" t="str">
        <f t="shared" si="12"/>
        <v/>
      </c>
      <c r="BA12" s="127" t="str">
        <f t="shared" si="12"/>
        <v/>
      </c>
      <c r="BB12" s="127" t="str">
        <f t="shared" si="12"/>
        <v/>
      </c>
      <c r="BC12" s="127" t="str">
        <f t="shared" si="13"/>
        <v/>
      </c>
      <c r="BD12" s="127" t="str">
        <f t="shared" si="13"/>
        <v/>
      </c>
      <c r="BE12" s="127" t="str">
        <f t="shared" si="13"/>
        <v/>
      </c>
      <c r="BF12" s="127" t="str">
        <f t="shared" si="13"/>
        <v/>
      </c>
      <c r="BG12" s="127">
        <f t="shared" si="13"/>
        <v>1.5</v>
      </c>
      <c r="BH12" s="127">
        <f t="shared" si="13"/>
        <v>7.5</v>
      </c>
      <c r="BI12" s="127">
        <f t="shared" si="13"/>
        <v>7.5</v>
      </c>
      <c r="BJ12" s="127">
        <f t="shared" si="13"/>
        <v>5</v>
      </c>
      <c r="BK12" s="127">
        <f t="shared" si="13"/>
        <v>1.75</v>
      </c>
      <c r="BL12" s="127">
        <f t="shared" si="13"/>
        <v>1.75</v>
      </c>
      <c r="BM12" s="127" t="str">
        <f t="shared" si="14"/>
        <v/>
      </c>
      <c r="BN12" s="127" t="str">
        <f t="shared" si="14"/>
        <v/>
      </c>
      <c r="BO12" s="127" t="str">
        <f t="shared" si="14"/>
        <v/>
      </c>
      <c r="BP12" s="127" t="str">
        <f t="shared" si="14"/>
        <v/>
      </c>
      <c r="BQ12" s="127" t="str">
        <f t="shared" si="14"/>
        <v/>
      </c>
      <c r="BR12" s="129" t="str">
        <f t="shared" si="14"/>
        <v/>
      </c>
    </row>
    <row r="13" spans="1:70" s="32" customFormat="1" x14ac:dyDescent="0.25">
      <c r="A13" s="113">
        <v>10</v>
      </c>
      <c r="B13" s="175" t="s">
        <v>49</v>
      </c>
      <c r="C13" s="175" t="s">
        <v>134</v>
      </c>
      <c r="D13" s="135">
        <v>11</v>
      </c>
      <c r="E13" s="126">
        <f t="shared" si="15"/>
        <v>42143</v>
      </c>
      <c r="F13" s="127">
        <f t="shared" si="16"/>
        <v>16</v>
      </c>
      <c r="G13" s="126">
        <f t="shared" si="17"/>
        <v>42213</v>
      </c>
      <c r="H13" s="127">
        <f t="shared" si="18"/>
        <v>6</v>
      </c>
      <c r="I13" s="96"/>
      <c r="J13" s="96"/>
      <c r="K13" s="127" t="str">
        <f>IF($J13="","",MATCH($J13,'Sprint Starting Dates'!$C$2:$C$54,1))</f>
        <v/>
      </c>
      <c r="L13" s="96"/>
      <c r="M13" s="127" t="str">
        <f>IF($L13="","",MATCH($L13,'Sprint Starting Dates'!$C$2:$C$54,1))</f>
        <v/>
      </c>
      <c r="N13" s="182">
        <v>22</v>
      </c>
      <c r="O13" s="182">
        <v>22</v>
      </c>
      <c r="P13" s="182">
        <v>25</v>
      </c>
      <c r="Q13" s="182"/>
      <c r="R13" s="173"/>
      <c r="S13" s="171"/>
      <c r="T13" s="131" t="str">
        <f>IF($S13="","",MATCH($S13,'Sprint Starting Dates'!$C$2:$C$54,1))</f>
        <v/>
      </c>
      <c r="U13" s="172"/>
      <c r="V13" s="172"/>
      <c r="W13" s="167"/>
      <c r="X13" s="142">
        <f t="shared" si="19"/>
        <v>10</v>
      </c>
      <c r="Y13" s="175" t="s">
        <v>134</v>
      </c>
      <c r="Z13" s="119" t="s">
        <v>97</v>
      </c>
      <c r="AA13" s="143" t="s">
        <v>17</v>
      </c>
      <c r="AB13" s="135" t="s">
        <v>24</v>
      </c>
      <c r="AC13" s="127">
        <f t="shared" si="0"/>
        <v>0.22</v>
      </c>
      <c r="AD13" s="127">
        <f t="shared" si="1"/>
        <v>1.1000000000000001</v>
      </c>
      <c r="AE13" s="127">
        <f t="shared" si="2"/>
        <v>13.2</v>
      </c>
      <c r="AF13" s="127">
        <f t="shared" si="3"/>
        <v>2.2000000000000002</v>
      </c>
      <c r="AG13" s="127">
        <f t="shared" si="4"/>
        <v>2.2000000000000002</v>
      </c>
      <c r="AH13" s="127">
        <f t="shared" si="5"/>
        <v>0.44</v>
      </c>
      <c r="AI13" s="127">
        <f t="shared" si="6"/>
        <v>2.6399999999999997</v>
      </c>
      <c r="AJ13" s="119" t="s">
        <v>115</v>
      </c>
      <c r="AK13" s="127">
        <f t="shared" si="7"/>
        <v>1</v>
      </c>
      <c r="AL13" s="127">
        <f t="shared" si="7"/>
        <v>1</v>
      </c>
      <c r="AM13" s="127">
        <f t="shared" si="8"/>
        <v>2</v>
      </c>
      <c r="AN13" s="127">
        <f t="shared" si="9"/>
        <v>1</v>
      </c>
      <c r="AO13" s="127">
        <f t="shared" si="9"/>
        <v>1</v>
      </c>
      <c r="AP13" s="127">
        <f t="shared" si="10"/>
        <v>2</v>
      </c>
      <c r="AQ13" s="127">
        <f t="shared" si="10"/>
        <v>2</v>
      </c>
      <c r="AR13" s="127">
        <f t="shared" si="11"/>
        <v>6</v>
      </c>
      <c r="AS13" s="127" t="str">
        <f t="shared" si="12"/>
        <v/>
      </c>
      <c r="AT13" s="127" t="str">
        <f t="shared" si="12"/>
        <v/>
      </c>
      <c r="AU13" s="127" t="str">
        <f t="shared" si="12"/>
        <v/>
      </c>
      <c r="AV13" s="127" t="str">
        <f t="shared" si="12"/>
        <v/>
      </c>
      <c r="AW13" s="127" t="str">
        <f t="shared" si="12"/>
        <v/>
      </c>
      <c r="AX13" s="127" t="str">
        <f t="shared" si="12"/>
        <v/>
      </c>
      <c r="AY13" s="127" t="str">
        <f t="shared" si="12"/>
        <v/>
      </c>
      <c r="AZ13" s="127" t="str">
        <f t="shared" si="12"/>
        <v/>
      </c>
      <c r="BA13" s="127" t="str">
        <f t="shared" si="12"/>
        <v/>
      </c>
      <c r="BB13" s="127" t="str">
        <f t="shared" si="12"/>
        <v/>
      </c>
      <c r="BC13" s="127">
        <f t="shared" si="13"/>
        <v>1.32</v>
      </c>
      <c r="BD13" s="127">
        <f t="shared" si="13"/>
        <v>6.6</v>
      </c>
      <c r="BE13" s="127">
        <f t="shared" si="13"/>
        <v>6.6</v>
      </c>
      <c r="BF13" s="127">
        <f t="shared" si="13"/>
        <v>4.4000000000000004</v>
      </c>
      <c r="BG13" s="127">
        <f t="shared" si="13"/>
        <v>1.5399999999999998</v>
      </c>
      <c r="BH13" s="127">
        <f t="shared" si="13"/>
        <v>1.5399999999999998</v>
      </c>
      <c r="BI13" s="127" t="str">
        <f t="shared" si="13"/>
        <v/>
      </c>
      <c r="BJ13" s="127" t="str">
        <f t="shared" si="13"/>
        <v/>
      </c>
      <c r="BK13" s="127" t="str">
        <f t="shared" si="13"/>
        <v/>
      </c>
      <c r="BL13" s="127" t="str">
        <f t="shared" si="13"/>
        <v/>
      </c>
      <c r="BM13" s="127" t="str">
        <f t="shared" si="14"/>
        <v/>
      </c>
      <c r="BN13" s="127" t="str">
        <f t="shared" si="14"/>
        <v/>
      </c>
      <c r="BO13" s="127" t="str">
        <f t="shared" si="14"/>
        <v/>
      </c>
      <c r="BP13" s="127" t="str">
        <f t="shared" si="14"/>
        <v/>
      </c>
      <c r="BQ13" s="127" t="str">
        <f t="shared" si="14"/>
        <v/>
      </c>
      <c r="BR13" s="129" t="str">
        <f t="shared" si="14"/>
        <v/>
      </c>
    </row>
    <row r="14" spans="1:70" s="32" customFormat="1" x14ac:dyDescent="0.25">
      <c r="A14" s="113">
        <v>11</v>
      </c>
      <c r="B14" s="175" t="s">
        <v>22</v>
      </c>
      <c r="C14" s="175" t="s">
        <v>134</v>
      </c>
      <c r="D14" s="135">
        <v>6</v>
      </c>
      <c r="E14" s="126">
        <f t="shared" si="15"/>
        <v>42073</v>
      </c>
      <c r="F14" s="127">
        <f t="shared" si="16"/>
        <v>10</v>
      </c>
      <c r="G14" s="126">
        <f t="shared" si="17"/>
        <v>42129</v>
      </c>
      <c r="H14" s="127">
        <f t="shared" si="18"/>
        <v>5</v>
      </c>
      <c r="I14" s="96"/>
      <c r="J14" s="96"/>
      <c r="K14" s="127" t="str">
        <f>IF($J14="","",MATCH($J14,'Sprint Starting Dates'!$C$2:$C$54,1))</f>
        <v/>
      </c>
      <c r="L14" s="96"/>
      <c r="M14" s="127" t="str">
        <f>IF($L14="","",MATCH($L14,'Sprint Starting Dates'!$C$2:$C$54,1))</f>
        <v/>
      </c>
      <c r="N14" s="134">
        <v>60</v>
      </c>
      <c r="O14" s="134">
        <v>60</v>
      </c>
      <c r="P14" s="182"/>
      <c r="Q14" s="182"/>
      <c r="R14" s="174"/>
      <c r="S14" s="171"/>
      <c r="T14" s="131" t="str">
        <f>IF($S14="","",MATCH($S14,'Sprint Starting Dates'!$C$2:$C$54,1))</f>
        <v/>
      </c>
      <c r="U14" s="137"/>
      <c r="V14" s="137"/>
      <c r="W14" s="119"/>
      <c r="X14" s="142">
        <f t="shared" si="19"/>
        <v>11</v>
      </c>
      <c r="Y14" s="175" t="s">
        <v>134</v>
      </c>
      <c r="Z14" s="119" t="s">
        <v>97</v>
      </c>
      <c r="AA14" s="143" t="s">
        <v>20</v>
      </c>
      <c r="AB14" s="135" t="s">
        <v>25</v>
      </c>
      <c r="AC14" s="127">
        <f t="shared" si="0"/>
        <v>0.6</v>
      </c>
      <c r="AD14" s="127">
        <f t="shared" si="1"/>
        <v>3</v>
      </c>
      <c r="AE14" s="127">
        <f t="shared" si="2"/>
        <v>36</v>
      </c>
      <c r="AF14" s="127">
        <f t="shared" si="3"/>
        <v>6</v>
      </c>
      <c r="AG14" s="127">
        <f t="shared" si="4"/>
        <v>6</v>
      </c>
      <c r="AH14" s="127">
        <f t="shared" si="5"/>
        <v>1.2</v>
      </c>
      <c r="AI14" s="127">
        <f t="shared" si="6"/>
        <v>7.1999999999999993</v>
      </c>
      <c r="AJ14" s="119" t="s">
        <v>117</v>
      </c>
      <c r="AK14" s="127">
        <f t="shared" si="7"/>
        <v>1</v>
      </c>
      <c r="AL14" s="127">
        <f t="shared" si="7"/>
        <v>1</v>
      </c>
      <c r="AM14" s="127">
        <f t="shared" si="8"/>
        <v>1</v>
      </c>
      <c r="AN14" s="127">
        <f t="shared" si="9"/>
        <v>1</v>
      </c>
      <c r="AO14" s="127">
        <f t="shared" si="9"/>
        <v>1</v>
      </c>
      <c r="AP14" s="127">
        <f t="shared" si="10"/>
        <v>2</v>
      </c>
      <c r="AQ14" s="127">
        <f t="shared" si="10"/>
        <v>2</v>
      </c>
      <c r="AR14" s="127">
        <f t="shared" si="11"/>
        <v>5</v>
      </c>
      <c r="AS14" s="127" t="str">
        <f t="shared" ref="AS14:BB23" si="20">IF($D14="","",IF(AS$3&lt;$D14,"",IF(AS$3&gt;=($AR14+$D14),"",IF(AS$3&lt;=($D14+$AR14-1-$AP14-$AN14-$AM14),($AC14+$AD14)/$AL14,IF(AS$3&lt;=($D14+$AR14-1-$AP14-$AN14),$AE14/$AM14,IF(AS$3&lt;=($D14+$AR14-1-$AP14),($AF14+$AG14)/$AN14,($AH14+$AI14)/$AP14))))))</f>
        <v/>
      </c>
      <c r="AT14" s="127" t="str">
        <f t="shared" si="20"/>
        <v/>
      </c>
      <c r="AU14" s="127" t="str">
        <f t="shared" si="20"/>
        <v/>
      </c>
      <c r="AV14" s="127" t="str">
        <f t="shared" si="20"/>
        <v/>
      </c>
      <c r="AW14" s="127" t="str">
        <f t="shared" si="20"/>
        <v/>
      </c>
      <c r="AX14" s="127">
        <f t="shared" si="20"/>
        <v>3.6</v>
      </c>
      <c r="AY14" s="127">
        <f t="shared" si="20"/>
        <v>36</v>
      </c>
      <c r="AZ14" s="127">
        <f t="shared" si="20"/>
        <v>12</v>
      </c>
      <c r="BA14" s="127">
        <f t="shared" si="20"/>
        <v>4.1999999999999993</v>
      </c>
      <c r="BB14" s="127">
        <f t="shared" si="20"/>
        <v>4.1999999999999993</v>
      </c>
      <c r="BC14" s="127" t="str">
        <f t="shared" ref="BC14:BL23" si="21">IF($D14="","",IF(BC$3&lt;$D14,"",IF(BC$3&gt;=($AR14+$D14),"",IF(BC$3&lt;=($D14+$AR14-1-$AP14-$AN14-$AM14),($AC14+$AD14)/$AL14,IF(BC$3&lt;=($D14+$AR14-1-$AP14-$AN14),$AE14/$AM14,IF(BC$3&lt;=($D14+$AR14-1-$AP14),($AF14+$AG14)/$AN14,($AH14+$AI14)/$AP14))))))</f>
        <v/>
      </c>
      <c r="BD14" s="127" t="str">
        <f t="shared" si="21"/>
        <v/>
      </c>
      <c r="BE14" s="127" t="str">
        <f t="shared" si="21"/>
        <v/>
      </c>
      <c r="BF14" s="127" t="str">
        <f t="shared" si="21"/>
        <v/>
      </c>
      <c r="BG14" s="127" t="str">
        <f t="shared" si="21"/>
        <v/>
      </c>
      <c r="BH14" s="127" t="str">
        <f t="shared" si="21"/>
        <v/>
      </c>
      <c r="BI14" s="127" t="str">
        <f t="shared" si="21"/>
        <v/>
      </c>
      <c r="BJ14" s="127" t="str">
        <f t="shared" si="21"/>
        <v/>
      </c>
      <c r="BK14" s="127" t="str">
        <f t="shared" si="21"/>
        <v/>
      </c>
      <c r="BL14" s="127" t="str">
        <f t="shared" si="21"/>
        <v/>
      </c>
      <c r="BM14" s="127" t="str">
        <f t="shared" ref="BM14:BR23" si="22">IF($D14="","",IF(BM$3&lt;$D14,"",IF(BM$3&gt;=($AR14+$D14),"",IF(BM$3&lt;=($D14+$AR14-1-$AP14-$AN14-$AM14),($AC14+$AD14)/$AL14,IF(BM$3&lt;=($D14+$AR14-1-$AP14-$AN14),$AE14/$AM14,IF(BM$3&lt;=($D14+$AR14-1-$AP14),($AF14+$AG14)/$AN14,($AH14+$AI14)/$AP14))))))</f>
        <v/>
      </c>
      <c r="BN14" s="127" t="str">
        <f t="shared" si="22"/>
        <v/>
      </c>
      <c r="BO14" s="127" t="str">
        <f t="shared" si="22"/>
        <v/>
      </c>
      <c r="BP14" s="127" t="str">
        <f t="shared" si="22"/>
        <v/>
      </c>
      <c r="BQ14" s="127" t="str">
        <f t="shared" si="22"/>
        <v/>
      </c>
      <c r="BR14" s="129" t="str">
        <f t="shared" si="22"/>
        <v/>
      </c>
    </row>
    <row r="15" spans="1:70" s="32" customFormat="1" x14ac:dyDescent="0.25">
      <c r="A15" s="113">
        <v>12</v>
      </c>
      <c r="B15" s="175" t="s">
        <v>50</v>
      </c>
      <c r="C15" s="175" t="s">
        <v>134</v>
      </c>
      <c r="D15" s="135">
        <v>12</v>
      </c>
      <c r="E15" s="126">
        <f t="shared" si="15"/>
        <v>42157</v>
      </c>
      <c r="F15" s="127">
        <f t="shared" si="16"/>
        <v>20</v>
      </c>
      <c r="G15" s="126">
        <f t="shared" si="17"/>
        <v>42269</v>
      </c>
      <c r="H15" s="127">
        <f t="shared" si="18"/>
        <v>9</v>
      </c>
      <c r="I15" s="96"/>
      <c r="J15" s="96"/>
      <c r="K15" s="127" t="str">
        <f>IF($J15="","",MATCH($J15,'Sprint Starting Dates'!$C$2:$C$54,1))</f>
        <v/>
      </c>
      <c r="L15" s="96"/>
      <c r="M15" s="127" t="str">
        <f>IF($L15="","",MATCH($L15,'Sprint Starting Dates'!$C$2:$C$54,1))</f>
        <v/>
      </c>
      <c r="N15" s="182">
        <v>70</v>
      </c>
      <c r="O15" s="182">
        <v>70</v>
      </c>
      <c r="P15" s="134">
        <v>56</v>
      </c>
      <c r="Q15" s="134"/>
      <c r="R15" s="142" t="s">
        <v>11</v>
      </c>
      <c r="S15" s="171">
        <v>42312</v>
      </c>
      <c r="T15" s="131">
        <f>IF($S15="","",MATCH($S15,'Sprint Starting Dates'!$C$2:$C$54,1))</f>
        <v>23</v>
      </c>
      <c r="U15" s="185"/>
      <c r="V15" s="172"/>
      <c r="W15" s="167"/>
      <c r="X15" s="142">
        <f t="shared" si="19"/>
        <v>12</v>
      </c>
      <c r="Y15" s="175" t="s">
        <v>134</v>
      </c>
      <c r="Z15" s="119" t="s">
        <v>29</v>
      </c>
      <c r="AA15" s="143" t="s">
        <v>18</v>
      </c>
      <c r="AB15" s="135" t="s">
        <v>24</v>
      </c>
      <c r="AC15" s="127">
        <f t="shared" si="0"/>
        <v>0.70000000000000007</v>
      </c>
      <c r="AD15" s="127">
        <f t="shared" si="1"/>
        <v>3.5</v>
      </c>
      <c r="AE15" s="127">
        <f t="shared" si="2"/>
        <v>42</v>
      </c>
      <c r="AF15" s="127">
        <f t="shared" si="3"/>
        <v>7</v>
      </c>
      <c r="AG15" s="127">
        <f t="shared" si="4"/>
        <v>7</v>
      </c>
      <c r="AH15" s="127">
        <f t="shared" si="5"/>
        <v>1.4000000000000001</v>
      </c>
      <c r="AI15" s="127">
        <f t="shared" si="6"/>
        <v>8.4</v>
      </c>
      <c r="AJ15" s="119" t="s">
        <v>126</v>
      </c>
      <c r="AK15" s="127">
        <f t="shared" si="7"/>
        <v>1</v>
      </c>
      <c r="AL15" s="127">
        <f t="shared" si="7"/>
        <v>1</v>
      </c>
      <c r="AM15" s="127">
        <f t="shared" si="8"/>
        <v>5</v>
      </c>
      <c r="AN15" s="127">
        <f t="shared" si="9"/>
        <v>1</v>
      </c>
      <c r="AO15" s="127">
        <f t="shared" si="9"/>
        <v>1</v>
      </c>
      <c r="AP15" s="127">
        <f t="shared" si="10"/>
        <v>2</v>
      </c>
      <c r="AQ15" s="127">
        <f t="shared" si="10"/>
        <v>2</v>
      </c>
      <c r="AR15" s="127">
        <f t="shared" si="11"/>
        <v>9</v>
      </c>
      <c r="AS15" s="127" t="str">
        <f t="shared" si="20"/>
        <v/>
      </c>
      <c r="AT15" s="127" t="str">
        <f t="shared" si="20"/>
        <v/>
      </c>
      <c r="AU15" s="127" t="str">
        <f t="shared" si="20"/>
        <v/>
      </c>
      <c r="AV15" s="127" t="str">
        <f t="shared" si="20"/>
        <v/>
      </c>
      <c r="AW15" s="127" t="str">
        <f t="shared" si="20"/>
        <v/>
      </c>
      <c r="AX15" s="127" t="str">
        <f t="shared" si="20"/>
        <v/>
      </c>
      <c r="AY15" s="127" t="str">
        <f t="shared" si="20"/>
        <v/>
      </c>
      <c r="AZ15" s="127" t="str">
        <f t="shared" si="20"/>
        <v/>
      </c>
      <c r="BA15" s="127" t="str">
        <f t="shared" si="20"/>
        <v/>
      </c>
      <c r="BB15" s="127" t="str">
        <f t="shared" si="20"/>
        <v/>
      </c>
      <c r="BC15" s="127" t="str">
        <f t="shared" si="21"/>
        <v/>
      </c>
      <c r="BD15" s="127">
        <f t="shared" si="21"/>
        <v>4.2</v>
      </c>
      <c r="BE15" s="127">
        <f t="shared" si="21"/>
        <v>8.4</v>
      </c>
      <c r="BF15" s="127">
        <f t="shared" si="21"/>
        <v>8.4</v>
      </c>
      <c r="BG15" s="127">
        <f t="shared" si="21"/>
        <v>8.4</v>
      </c>
      <c r="BH15" s="127">
        <f t="shared" si="21"/>
        <v>8.4</v>
      </c>
      <c r="BI15" s="127">
        <f t="shared" si="21"/>
        <v>8.4</v>
      </c>
      <c r="BJ15" s="127">
        <f t="shared" si="21"/>
        <v>14</v>
      </c>
      <c r="BK15" s="127">
        <f t="shared" si="21"/>
        <v>4.9000000000000004</v>
      </c>
      <c r="BL15" s="127">
        <f t="shared" si="21"/>
        <v>4.9000000000000004</v>
      </c>
      <c r="BM15" s="127" t="str">
        <f t="shared" si="22"/>
        <v/>
      </c>
      <c r="BN15" s="127" t="str">
        <f t="shared" si="22"/>
        <v/>
      </c>
      <c r="BO15" s="127" t="str">
        <f t="shared" si="22"/>
        <v/>
      </c>
      <c r="BP15" s="127" t="str">
        <f t="shared" si="22"/>
        <v/>
      </c>
      <c r="BQ15" s="127" t="str">
        <f t="shared" si="22"/>
        <v/>
      </c>
      <c r="BR15" s="129" t="str">
        <f t="shared" si="22"/>
        <v/>
      </c>
    </row>
    <row r="16" spans="1:70" s="32" customFormat="1" x14ac:dyDescent="0.25">
      <c r="A16" s="113">
        <v>13</v>
      </c>
      <c r="B16" s="175" t="s">
        <v>51</v>
      </c>
      <c r="C16" s="175" t="s">
        <v>134</v>
      </c>
      <c r="D16" s="136">
        <v>9</v>
      </c>
      <c r="E16" s="126">
        <f t="shared" si="15"/>
        <v>42115</v>
      </c>
      <c r="F16" s="127">
        <f t="shared" si="16"/>
        <v>13</v>
      </c>
      <c r="G16" s="126">
        <f t="shared" si="17"/>
        <v>42171</v>
      </c>
      <c r="H16" s="127">
        <f t="shared" si="18"/>
        <v>5</v>
      </c>
      <c r="I16" s="96"/>
      <c r="J16" s="99"/>
      <c r="K16" s="127" t="str">
        <f>IF($J16="","",MATCH($J16,'Sprint Starting Dates'!$C$2:$C$54,1))</f>
        <v/>
      </c>
      <c r="L16" s="99"/>
      <c r="M16" s="127" t="str">
        <f>IF($L16="","",MATCH($L16,'Sprint Starting Dates'!$C$2:$C$54,1))</f>
        <v/>
      </c>
      <c r="N16" s="134">
        <v>15</v>
      </c>
      <c r="O16" s="134">
        <v>15</v>
      </c>
      <c r="P16" s="182">
        <v>4</v>
      </c>
      <c r="Q16" s="182"/>
      <c r="R16" s="170"/>
      <c r="S16" s="171"/>
      <c r="T16" s="131" t="str">
        <f>IF($S16="","",MATCH($S16,'Sprint Starting Dates'!$C$2:$C$54,1))</f>
        <v/>
      </c>
      <c r="U16" s="137"/>
      <c r="V16" s="137"/>
      <c r="W16" s="119"/>
      <c r="X16" s="142">
        <f t="shared" si="19"/>
        <v>13</v>
      </c>
      <c r="Y16" s="175" t="s">
        <v>134</v>
      </c>
      <c r="Z16" s="119" t="s">
        <v>97</v>
      </c>
      <c r="AA16" s="143" t="s">
        <v>20</v>
      </c>
      <c r="AB16" s="136" t="s">
        <v>25</v>
      </c>
      <c r="AC16" s="127">
        <f t="shared" si="0"/>
        <v>0.15</v>
      </c>
      <c r="AD16" s="127">
        <f t="shared" si="1"/>
        <v>0.75</v>
      </c>
      <c r="AE16" s="127">
        <f t="shared" si="2"/>
        <v>9</v>
      </c>
      <c r="AF16" s="127">
        <f t="shared" si="3"/>
        <v>1.5</v>
      </c>
      <c r="AG16" s="127">
        <f t="shared" si="4"/>
        <v>1.5</v>
      </c>
      <c r="AH16" s="127">
        <f t="shared" si="5"/>
        <v>0.3</v>
      </c>
      <c r="AI16" s="127">
        <f t="shared" si="6"/>
        <v>1.7999999999999998</v>
      </c>
      <c r="AJ16" s="119" t="s">
        <v>106</v>
      </c>
      <c r="AK16" s="127">
        <f t="shared" si="7"/>
        <v>1</v>
      </c>
      <c r="AL16" s="127">
        <f t="shared" si="7"/>
        <v>1</v>
      </c>
      <c r="AM16" s="127">
        <f t="shared" si="8"/>
        <v>1</v>
      </c>
      <c r="AN16" s="127">
        <f t="shared" si="9"/>
        <v>1</v>
      </c>
      <c r="AO16" s="127">
        <f t="shared" si="9"/>
        <v>1</v>
      </c>
      <c r="AP16" s="127">
        <f t="shared" si="10"/>
        <v>2</v>
      </c>
      <c r="AQ16" s="127">
        <f t="shared" si="10"/>
        <v>2</v>
      </c>
      <c r="AR16" s="127">
        <f t="shared" si="11"/>
        <v>5</v>
      </c>
      <c r="AS16" s="127" t="str">
        <f t="shared" si="20"/>
        <v/>
      </c>
      <c r="AT16" s="127" t="str">
        <f t="shared" si="20"/>
        <v/>
      </c>
      <c r="AU16" s="127" t="str">
        <f t="shared" si="20"/>
        <v/>
      </c>
      <c r="AV16" s="127" t="str">
        <f t="shared" si="20"/>
        <v/>
      </c>
      <c r="AW16" s="127" t="str">
        <f t="shared" si="20"/>
        <v/>
      </c>
      <c r="AX16" s="127" t="str">
        <f t="shared" si="20"/>
        <v/>
      </c>
      <c r="AY16" s="127" t="str">
        <f t="shared" si="20"/>
        <v/>
      </c>
      <c r="AZ16" s="127" t="str">
        <f t="shared" si="20"/>
        <v/>
      </c>
      <c r="BA16" s="127">
        <f t="shared" si="20"/>
        <v>0.9</v>
      </c>
      <c r="BB16" s="127">
        <f t="shared" si="20"/>
        <v>9</v>
      </c>
      <c r="BC16" s="127">
        <f t="shared" si="21"/>
        <v>3</v>
      </c>
      <c r="BD16" s="127">
        <f t="shared" si="21"/>
        <v>1.0499999999999998</v>
      </c>
      <c r="BE16" s="127">
        <f t="shared" si="21"/>
        <v>1.0499999999999998</v>
      </c>
      <c r="BF16" s="127" t="str">
        <f t="shared" si="21"/>
        <v/>
      </c>
      <c r="BG16" s="127" t="str">
        <f t="shared" si="21"/>
        <v/>
      </c>
      <c r="BH16" s="127" t="str">
        <f t="shared" si="21"/>
        <v/>
      </c>
      <c r="BI16" s="127" t="str">
        <f t="shared" si="21"/>
        <v/>
      </c>
      <c r="BJ16" s="127" t="str">
        <f t="shared" si="21"/>
        <v/>
      </c>
      <c r="BK16" s="127" t="str">
        <f t="shared" si="21"/>
        <v/>
      </c>
      <c r="BL16" s="127" t="str">
        <f t="shared" si="21"/>
        <v/>
      </c>
      <c r="BM16" s="127" t="str">
        <f t="shared" si="22"/>
        <v/>
      </c>
      <c r="BN16" s="127" t="str">
        <f t="shared" si="22"/>
        <v/>
      </c>
      <c r="BO16" s="127" t="str">
        <f t="shared" si="22"/>
        <v/>
      </c>
      <c r="BP16" s="127" t="str">
        <f t="shared" si="22"/>
        <v/>
      </c>
      <c r="BQ16" s="127" t="str">
        <f t="shared" si="22"/>
        <v/>
      </c>
      <c r="BR16" s="129" t="str">
        <f t="shared" si="22"/>
        <v/>
      </c>
    </row>
    <row r="17" spans="1:70" s="32" customFormat="1" x14ac:dyDescent="0.25">
      <c r="A17" s="113">
        <v>14</v>
      </c>
      <c r="B17" s="175" t="s">
        <v>52</v>
      </c>
      <c r="C17" s="176">
        <v>1</v>
      </c>
      <c r="D17" s="135">
        <v>1</v>
      </c>
      <c r="E17" s="126">
        <f t="shared" si="15"/>
        <v>42003</v>
      </c>
      <c r="F17" s="127">
        <f t="shared" si="16"/>
        <v>5</v>
      </c>
      <c r="G17" s="126">
        <f t="shared" si="17"/>
        <v>42059</v>
      </c>
      <c r="H17" s="127">
        <f t="shared" si="18"/>
        <v>5</v>
      </c>
      <c r="I17" s="96"/>
      <c r="J17" s="96"/>
      <c r="K17" s="127" t="str">
        <f>IF($J17="","",MATCH($J17,'Sprint Starting Dates'!$C$2:$C$54,1))</f>
        <v/>
      </c>
      <c r="L17" s="96"/>
      <c r="M17" s="127" t="str">
        <f>IF($L17="","",MATCH($L17,'Sprint Starting Dates'!$C$2:$C$54,1))</f>
        <v/>
      </c>
      <c r="N17" s="134">
        <v>10</v>
      </c>
      <c r="O17" s="134">
        <v>10</v>
      </c>
      <c r="P17" s="134"/>
      <c r="Q17" s="134"/>
      <c r="R17" s="150" t="s">
        <v>11</v>
      </c>
      <c r="S17" s="171"/>
      <c r="T17" s="131" t="str">
        <f>IF($S17="","",MATCH($S17,'Sprint Starting Dates'!$C$2:$C$54,1))</f>
        <v/>
      </c>
      <c r="U17" s="137"/>
      <c r="V17" s="137"/>
      <c r="W17" s="119"/>
      <c r="X17" s="142">
        <f t="shared" si="19"/>
        <v>14</v>
      </c>
      <c r="Y17" s="176">
        <v>1</v>
      </c>
      <c r="Z17" s="119" t="s">
        <v>97</v>
      </c>
      <c r="AA17" s="143" t="s">
        <v>20</v>
      </c>
      <c r="AB17" s="136" t="s">
        <v>24</v>
      </c>
      <c r="AC17" s="127">
        <f t="shared" si="0"/>
        <v>0.1</v>
      </c>
      <c r="AD17" s="127">
        <f t="shared" si="1"/>
        <v>0.5</v>
      </c>
      <c r="AE17" s="127">
        <f t="shared" si="2"/>
        <v>6</v>
      </c>
      <c r="AF17" s="127">
        <f t="shared" si="3"/>
        <v>1</v>
      </c>
      <c r="AG17" s="127">
        <f t="shared" si="4"/>
        <v>1</v>
      </c>
      <c r="AH17" s="127">
        <f t="shared" si="5"/>
        <v>0.2</v>
      </c>
      <c r="AI17" s="127">
        <f t="shared" si="6"/>
        <v>1.2</v>
      </c>
      <c r="AJ17" s="119" t="s">
        <v>126</v>
      </c>
      <c r="AK17" s="127">
        <f t="shared" si="7"/>
        <v>1</v>
      </c>
      <c r="AL17" s="127">
        <f t="shared" si="7"/>
        <v>1</v>
      </c>
      <c r="AM17" s="127">
        <f t="shared" si="8"/>
        <v>1</v>
      </c>
      <c r="AN17" s="127">
        <f t="shared" si="9"/>
        <v>1</v>
      </c>
      <c r="AO17" s="127">
        <f t="shared" si="9"/>
        <v>1</v>
      </c>
      <c r="AP17" s="127">
        <f t="shared" si="10"/>
        <v>2</v>
      </c>
      <c r="AQ17" s="127">
        <f t="shared" si="10"/>
        <v>2</v>
      </c>
      <c r="AR17" s="127">
        <f t="shared" si="11"/>
        <v>5</v>
      </c>
      <c r="AS17" s="127">
        <f t="shared" si="20"/>
        <v>0.6</v>
      </c>
      <c r="AT17" s="127">
        <f t="shared" si="20"/>
        <v>6</v>
      </c>
      <c r="AU17" s="127">
        <f t="shared" si="20"/>
        <v>2</v>
      </c>
      <c r="AV17" s="127">
        <f t="shared" si="20"/>
        <v>0.7</v>
      </c>
      <c r="AW17" s="127">
        <f t="shared" si="20"/>
        <v>0.7</v>
      </c>
      <c r="AX17" s="127" t="str">
        <f t="shared" si="20"/>
        <v/>
      </c>
      <c r="AY17" s="127" t="str">
        <f t="shared" si="20"/>
        <v/>
      </c>
      <c r="AZ17" s="127" t="str">
        <f t="shared" si="20"/>
        <v/>
      </c>
      <c r="BA17" s="127" t="str">
        <f t="shared" si="20"/>
        <v/>
      </c>
      <c r="BB17" s="127" t="str">
        <f t="shared" si="20"/>
        <v/>
      </c>
      <c r="BC17" s="127" t="str">
        <f t="shared" si="21"/>
        <v/>
      </c>
      <c r="BD17" s="127" t="str">
        <f t="shared" si="21"/>
        <v/>
      </c>
      <c r="BE17" s="127" t="str">
        <f t="shared" si="21"/>
        <v/>
      </c>
      <c r="BF17" s="127" t="str">
        <f t="shared" si="21"/>
        <v/>
      </c>
      <c r="BG17" s="127" t="str">
        <f t="shared" si="21"/>
        <v/>
      </c>
      <c r="BH17" s="127" t="str">
        <f t="shared" si="21"/>
        <v/>
      </c>
      <c r="BI17" s="127" t="str">
        <f t="shared" si="21"/>
        <v/>
      </c>
      <c r="BJ17" s="127" t="str">
        <f t="shared" si="21"/>
        <v/>
      </c>
      <c r="BK17" s="127" t="str">
        <f t="shared" si="21"/>
        <v/>
      </c>
      <c r="BL17" s="127" t="str">
        <f t="shared" si="21"/>
        <v/>
      </c>
      <c r="BM17" s="127" t="str">
        <f t="shared" si="22"/>
        <v/>
      </c>
      <c r="BN17" s="127" t="str">
        <f t="shared" si="22"/>
        <v/>
      </c>
      <c r="BO17" s="127" t="str">
        <f t="shared" si="22"/>
        <v/>
      </c>
      <c r="BP17" s="127" t="str">
        <f t="shared" si="22"/>
        <v/>
      </c>
      <c r="BQ17" s="127" t="str">
        <f t="shared" si="22"/>
        <v/>
      </c>
      <c r="BR17" s="129" t="str">
        <f t="shared" si="22"/>
        <v/>
      </c>
    </row>
    <row r="18" spans="1:70" s="32" customFormat="1" x14ac:dyDescent="0.25">
      <c r="A18" s="113">
        <v>15</v>
      </c>
      <c r="B18" s="175" t="s">
        <v>53</v>
      </c>
      <c r="C18" s="176">
        <v>2</v>
      </c>
      <c r="D18" s="135">
        <v>22</v>
      </c>
      <c r="E18" s="126">
        <f t="shared" si="15"/>
        <v>42297</v>
      </c>
      <c r="F18" s="127">
        <f t="shared" si="16"/>
        <v>29</v>
      </c>
      <c r="G18" s="126">
        <f t="shared" si="17"/>
        <v>42395</v>
      </c>
      <c r="H18" s="127">
        <f t="shared" si="18"/>
        <v>8</v>
      </c>
      <c r="I18" s="96"/>
      <c r="J18" s="96"/>
      <c r="K18" s="127" t="str">
        <f>IF($J18="","",MATCH($J18,'Sprint Starting Dates'!$C$2:$C$54,1))</f>
        <v/>
      </c>
      <c r="L18" s="96"/>
      <c r="M18" s="127" t="str">
        <f>IF($L18="","",MATCH($L18,'Sprint Starting Dates'!$C$2:$C$54,1))</f>
        <v/>
      </c>
      <c r="N18" s="182">
        <v>60</v>
      </c>
      <c r="O18" s="182">
        <v>60</v>
      </c>
      <c r="P18" s="134"/>
      <c r="Q18" s="134"/>
      <c r="R18" s="135"/>
      <c r="S18" s="171"/>
      <c r="T18" s="131" t="str">
        <f>IF($S18="","",MATCH($S18,'Sprint Starting Dates'!$C$2:$C$54,1))</f>
        <v/>
      </c>
      <c r="U18" s="172"/>
      <c r="V18" s="172"/>
      <c r="W18" s="167"/>
      <c r="X18" s="142">
        <f t="shared" si="19"/>
        <v>15</v>
      </c>
      <c r="Y18" s="176">
        <v>2</v>
      </c>
      <c r="Z18" s="119"/>
      <c r="AA18" s="143" t="s">
        <v>17</v>
      </c>
      <c r="AB18" s="136" t="s">
        <v>26</v>
      </c>
      <c r="AC18" s="127">
        <f t="shared" si="0"/>
        <v>0.6</v>
      </c>
      <c r="AD18" s="127">
        <f t="shared" si="1"/>
        <v>3</v>
      </c>
      <c r="AE18" s="127">
        <f t="shared" si="2"/>
        <v>36</v>
      </c>
      <c r="AF18" s="127">
        <f t="shared" si="3"/>
        <v>6</v>
      </c>
      <c r="AG18" s="127">
        <f t="shared" si="4"/>
        <v>6</v>
      </c>
      <c r="AH18" s="127">
        <f t="shared" si="5"/>
        <v>1.2</v>
      </c>
      <c r="AI18" s="127">
        <f t="shared" si="6"/>
        <v>7.1999999999999993</v>
      </c>
      <c r="AJ18" s="119" t="s">
        <v>126</v>
      </c>
      <c r="AK18" s="127">
        <f t="shared" si="7"/>
        <v>1</v>
      </c>
      <c r="AL18" s="127">
        <f t="shared" si="7"/>
        <v>1</v>
      </c>
      <c r="AM18" s="127">
        <f t="shared" si="8"/>
        <v>4</v>
      </c>
      <c r="AN18" s="127">
        <f t="shared" si="9"/>
        <v>1</v>
      </c>
      <c r="AO18" s="127">
        <f t="shared" si="9"/>
        <v>1</v>
      </c>
      <c r="AP18" s="127">
        <f t="shared" si="10"/>
        <v>2</v>
      </c>
      <c r="AQ18" s="127">
        <f t="shared" si="10"/>
        <v>2</v>
      </c>
      <c r="AR18" s="127">
        <f t="shared" si="11"/>
        <v>8</v>
      </c>
      <c r="AS18" s="127" t="str">
        <f t="shared" si="20"/>
        <v/>
      </c>
      <c r="AT18" s="127" t="str">
        <f t="shared" si="20"/>
        <v/>
      </c>
      <c r="AU18" s="127" t="str">
        <f t="shared" si="20"/>
        <v/>
      </c>
      <c r="AV18" s="127" t="str">
        <f t="shared" si="20"/>
        <v/>
      </c>
      <c r="AW18" s="127" t="str">
        <f t="shared" si="20"/>
        <v/>
      </c>
      <c r="AX18" s="127" t="str">
        <f t="shared" si="20"/>
        <v/>
      </c>
      <c r="AY18" s="127" t="str">
        <f t="shared" si="20"/>
        <v/>
      </c>
      <c r="AZ18" s="127" t="str">
        <f t="shared" si="20"/>
        <v/>
      </c>
      <c r="BA18" s="127" t="str">
        <f t="shared" si="20"/>
        <v/>
      </c>
      <c r="BB18" s="127" t="str">
        <f t="shared" si="20"/>
        <v/>
      </c>
      <c r="BC18" s="127" t="str">
        <f t="shared" si="21"/>
        <v/>
      </c>
      <c r="BD18" s="127" t="str">
        <f t="shared" si="21"/>
        <v/>
      </c>
      <c r="BE18" s="127" t="str">
        <f t="shared" si="21"/>
        <v/>
      </c>
      <c r="BF18" s="127" t="str">
        <f t="shared" si="21"/>
        <v/>
      </c>
      <c r="BG18" s="127" t="str">
        <f t="shared" si="21"/>
        <v/>
      </c>
      <c r="BH18" s="127" t="str">
        <f t="shared" si="21"/>
        <v/>
      </c>
      <c r="BI18" s="127" t="str">
        <f t="shared" si="21"/>
        <v/>
      </c>
      <c r="BJ18" s="127" t="str">
        <f t="shared" si="21"/>
        <v/>
      </c>
      <c r="BK18" s="127" t="str">
        <f t="shared" si="21"/>
        <v/>
      </c>
      <c r="BL18" s="127" t="str">
        <f t="shared" si="21"/>
        <v/>
      </c>
      <c r="BM18" s="127" t="str">
        <f t="shared" si="22"/>
        <v/>
      </c>
      <c r="BN18" s="127">
        <f t="shared" si="22"/>
        <v>3.6</v>
      </c>
      <c r="BO18" s="127">
        <f t="shared" si="22"/>
        <v>9</v>
      </c>
      <c r="BP18" s="127">
        <f t="shared" si="22"/>
        <v>9</v>
      </c>
      <c r="BQ18" s="127">
        <f t="shared" si="22"/>
        <v>9</v>
      </c>
      <c r="BR18" s="129">
        <f t="shared" si="22"/>
        <v>9</v>
      </c>
    </row>
    <row r="19" spans="1:70" s="32" customFormat="1" x14ac:dyDescent="0.25">
      <c r="A19" s="113">
        <v>16</v>
      </c>
      <c r="B19" s="175" t="s">
        <v>54</v>
      </c>
      <c r="C19" s="175" t="s">
        <v>134</v>
      </c>
      <c r="D19" s="135">
        <v>5</v>
      </c>
      <c r="E19" s="126">
        <f t="shared" si="15"/>
        <v>42059</v>
      </c>
      <c r="F19" s="127">
        <f t="shared" si="16"/>
        <v>16</v>
      </c>
      <c r="G19" s="126">
        <f t="shared" si="17"/>
        <v>42213</v>
      </c>
      <c r="H19" s="127">
        <f t="shared" si="18"/>
        <v>12</v>
      </c>
      <c r="I19" s="96"/>
      <c r="J19" s="96"/>
      <c r="K19" s="127" t="str">
        <f>IF($J19="","",MATCH($J19,'Sprint Starting Dates'!$C$2:$C$54,1))</f>
        <v/>
      </c>
      <c r="L19" s="96"/>
      <c r="M19" s="127" t="str">
        <f>IF($L19="","",MATCH($L19,'Sprint Starting Dates'!$C$2:$C$54,1))</f>
        <v/>
      </c>
      <c r="N19" s="182">
        <v>110</v>
      </c>
      <c r="O19" s="182">
        <v>110</v>
      </c>
      <c r="P19" s="182"/>
      <c r="Q19" s="182"/>
      <c r="R19" s="169"/>
      <c r="S19" s="171"/>
      <c r="T19" s="131" t="str">
        <f>IF($S19="","",MATCH($S19,'Sprint Starting Dates'!$C$2:$C$54,1))</f>
        <v/>
      </c>
      <c r="U19" s="172"/>
      <c r="V19" s="172"/>
      <c r="W19" s="167"/>
      <c r="X19" s="142">
        <f t="shared" si="19"/>
        <v>16</v>
      </c>
      <c r="Y19" s="175" t="s">
        <v>134</v>
      </c>
      <c r="Z19" s="119" t="s">
        <v>29</v>
      </c>
      <c r="AA19" s="143" t="s">
        <v>20</v>
      </c>
      <c r="AB19" s="136" t="s">
        <v>25</v>
      </c>
      <c r="AC19" s="127">
        <f t="shared" si="0"/>
        <v>1.1000000000000001</v>
      </c>
      <c r="AD19" s="127">
        <f t="shared" si="1"/>
        <v>5.5</v>
      </c>
      <c r="AE19" s="127">
        <f t="shared" si="2"/>
        <v>66</v>
      </c>
      <c r="AF19" s="127">
        <f t="shared" si="3"/>
        <v>11</v>
      </c>
      <c r="AG19" s="127">
        <f t="shared" si="4"/>
        <v>11</v>
      </c>
      <c r="AH19" s="127">
        <f t="shared" si="5"/>
        <v>2.2000000000000002</v>
      </c>
      <c r="AI19" s="127">
        <f t="shared" si="6"/>
        <v>13.2</v>
      </c>
      <c r="AJ19" s="119" t="s">
        <v>118</v>
      </c>
      <c r="AK19" s="127">
        <f t="shared" si="7"/>
        <v>1</v>
      </c>
      <c r="AL19" s="127">
        <f t="shared" si="7"/>
        <v>1</v>
      </c>
      <c r="AM19" s="127">
        <f t="shared" si="8"/>
        <v>7</v>
      </c>
      <c r="AN19" s="127">
        <f t="shared" si="9"/>
        <v>2</v>
      </c>
      <c r="AO19" s="127">
        <f t="shared" si="9"/>
        <v>2</v>
      </c>
      <c r="AP19" s="127">
        <f t="shared" si="10"/>
        <v>2</v>
      </c>
      <c r="AQ19" s="127">
        <f t="shared" si="10"/>
        <v>2</v>
      </c>
      <c r="AR19" s="127">
        <f t="shared" ref="AR19:AR53" si="23">IF(OR($AL19="",$AM19="",$AN19="",$AP19=""),"",SUM($AL19+$AM19+$AN19+$AP19))</f>
        <v>12</v>
      </c>
      <c r="AS19" s="127" t="str">
        <f t="shared" si="20"/>
        <v/>
      </c>
      <c r="AT19" s="127" t="str">
        <f t="shared" si="20"/>
        <v/>
      </c>
      <c r="AU19" s="127" t="str">
        <f t="shared" si="20"/>
        <v/>
      </c>
      <c r="AV19" s="127" t="str">
        <f t="shared" si="20"/>
        <v/>
      </c>
      <c r="AW19" s="127">
        <f t="shared" si="20"/>
        <v>6.6</v>
      </c>
      <c r="AX19" s="127">
        <f t="shared" si="20"/>
        <v>9.4285714285714288</v>
      </c>
      <c r="AY19" s="127">
        <f t="shared" si="20"/>
        <v>9.4285714285714288</v>
      </c>
      <c r="AZ19" s="127">
        <f t="shared" si="20"/>
        <v>9.4285714285714288</v>
      </c>
      <c r="BA19" s="127">
        <f t="shared" si="20"/>
        <v>9.4285714285714288</v>
      </c>
      <c r="BB19" s="127">
        <f t="shared" si="20"/>
        <v>9.4285714285714288</v>
      </c>
      <c r="BC19" s="127">
        <f t="shared" si="21"/>
        <v>9.4285714285714288</v>
      </c>
      <c r="BD19" s="127">
        <f t="shared" si="21"/>
        <v>9.4285714285714288</v>
      </c>
      <c r="BE19" s="127">
        <f t="shared" si="21"/>
        <v>11</v>
      </c>
      <c r="BF19" s="127">
        <f t="shared" si="21"/>
        <v>11</v>
      </c>
      <c r="BG19" s="127">
        <f t="shared" si="21"/>
        <v>7.6999999999999993</v>
      </c>
      <c r="BH19" s="127">
        <f t="shared" si="21"/>
        <v>7.6999999999999993</v>
      </c>
      <c r="BI19" s="127" t="str">
        <f t="shared" si="21"/>
        <v/>
      </c>
      <c r="BJ19" s="127" t="str">
        <f t="shared" si="21"/>
        <v/>
      </c>
      <c r="BK19" s="127" t="str">
        <f t="shared" si="21"/>
        <v/>
      </c>
      <c r="BL19" s="127" t="str">
        <f t="shared" si="21"/>
        <v/>
      </c>
      <c r="BM19" s="127" t="str">
        <f t="shared" si="22"/>
        <v/>
      </c>
      <c r="BN19" s="127" t="str">
        <f t="shared" si="22"/>
        <v/>
      </c>
      <c r="BO19" s="127" t="str">
        <f t="shared" si="22"/>
        <v/>
      </c>
      <c r="BP19" s="127" t="str">
        <f t="shared" si="22"/>
        <v/>
      </c>
      <c r="BQ19" s="127" t="str">
        <f t="shared" si="22"/>
        <v/>
      </c>
      <c r="BR19" s="129" t="str">
        <f t="shared" si="22"/>
        <v/>
      </c>
    </row>
    <row r="20" spans="1:70" s="32" customFormat="1" x14ac:dyDescent="0.25">
      <c r="A20" s="113">
        <v>17</v>
      </c>
      <c r="B20" s="175" t="s">
        <v>55</v>
      </c>
      <c r="C20" s="175" t="s">
        <v>134</v>
      </c>
      <c r="D20" s="135">
        <v>8</v>
      </c>
      <c r="E20" s="126">
        <f t="shared" si="15"/>
        <v>42101</v>
      </c>
      <c r="F20" s="127">
        <f t="shared" si="16"/>
        <v>14</v>
      </c>
      <c r="G20" s="126">
        <f t="shared" si="17"/>
        <v>42185</v>
      </c>
      <c r="H20" s="127">
        <f t="shared" si="18"/>
        <v>7</v>
      </c>
      <c r="I20" s="96"/>
      <c r="J20" s="96"/>
      <c r="K20" s="127" t="str">
        <f>IF($J20="","",MATCH($J20,'Sprint Starting Dates'!$C$2:$C$54,1))</f>
        <v/>
      </c>
      <c r="L20" s="96"/>
      <c r="M20" s="127" t="str">
        <f>IF($L20="","",MATCH($L20,'Sprint Starting Dates'!$C$2:$C$54,1))</f>
        <v/>
      </c>
      <c r="N20" s="134">
        <v>50</v>
      </c>
      <c r="O20" s="134">
        <v>50</v>
      </c>
      <c r="P20" s="182">
        <v>179</v>
      </c>
      <c r="Q20" s="182"/>
      <c r="R20" s="169" t="s">
        <v>11</v>
      </c>
      <c r="S20" s="171"/>
      <c r="T20" s="131" t="str">
        <f>IF($S20="","",MATCH($S20,'Sprint Starting Dates'!$C$2:$C$54,1))</f>
        <v/>
      </c>
      <c r="U20" s="137"/>
      <c r="V20" s="137"/>
      <c r="W20" s="119"/>
      <c r="X20" s="142">
        <f t="shared" si="19"/>
        <v>17</v>
      </c>
      <c r="Y20" s="175" t="s">
        <v>134</v>
      </c>
      <c r="Z20" s="119" t="s">
        <v>97</v>
      </c>
      <c r="AA20" s="143" t="s">
        <v>17</v>
      </c>
      <c r="AB20" s="136" t="s">
        <v>24</v>
      </c>
      <c r="AC20" s="127">
        <f t="shared" si="0"/>
        <v>0.5</v>
      </c>
      <c r="AD20" s="127">
        <f t="shared" si="1"/>
        <v>2.5</v>
      </c>
      <c r="AE20" s="127">
        <f t="shared" si="2"/>
        <v>30</v>
      </c>
      <c r="AF20" s="127">
        <f t="shared" si="3"/>
        <v>5</v>
      </c>
      <c r="AG20" s="127">
        <f t="shared" si="4"/>
        <v>5</v>
      </c>
      <c r="AH20" s="127">
        <f t="shared" si="5"/>
        <v>1</v>
      </c>
      <c r="AI20" s="127">
        <f t="shared" si="6"/>
        <v>6</v>
      </c>
      <c r="AJ20" s="119" t="s">
        <v>106</v>
      </c>
      <c r="AK20" s="127">
        <f t="shared" si="7"/>
        <v>1</v>
      </c>
      <c r="AL20" s="127">
        <f t="shared" si="7"/>
        <v>1</v>
      </c>
      <c r="AM20" s="127">
        <f t="shared" si="8"/>
        <v>3</v>
      </c>
      <c r="AN20" s="127">
        <f t="shared" si="9"/>
        <v>1</v>
      </c>
      <c r="AO20" s="127">
        <f t="shared" si="9"/>
        <v>1</v>
      </c>
      <c r="AP20" s="127">
        <f t="shared" si="10"/>
        <v>2</v>
      </c>
      <c r="AQ20" s="127">
        <f t="shared" si="10"/>
        <v>2</v>
      </c>
      <c r="AR20" s="127">
        <f t="shared" si="23"/>
        <v>7</v>
      </c>
      <c r="AS20" s="127" t="str">
        <f t="shared" si="20"/>
        <v/>
      </c>
      <c r="AT20" s="127" t="str">
        <f t="shared" si="20"/>
        <v/>
      </c>
      <c r="AU20" s="127" t="str">
        <f t="shared" si="20"/>
        <v/>
      </c>
      <c r="AV20" s="127" t="str">
        <f t="shared" si="20"/>
        <v/>
      </c>
      <c r="AW20" s="127" t="str">
        <f t="shared" si="20"/>
        <v/>
      </c>
      <c r="AX20" s="127" t="str">
        <f t="shared" si="20"/>
        <v/>
      </c>
      <c r="AY20" s="127" t="str">
        <f t="shared" si="20"/>
        <v/>
      </c>
      <c r="AZ20" s="127">
        <f t="shared" si="20"/>
        <v>3</v>
      </c>
      <c r="BA20" s="127">
        <f t="shared" si="20"/>
        <v>10</v>
      </c>
      <c r="BB20" s="127">
        <f t="shared" si="20"/>
        <v>10</v>
      </c>
      <c r="BC20" s="127">
        <f t="shared" si="21"/>
        <v>10</v>
      </c>
      <c r="BD20" s="127">
        <f t="shared" si="21"/>
        <v>10</v>
      </c>
      <c r="BE20" s="127">
        <f t="shared" si="21"/>
        <v>3.5</v>
      </c>
      <c r="BF20" s="127">
        <f t="shared" si="21"/>
        <v>3.5</v>
      </c>
      <c r="BG20" s="127" t="str">
        <f t="shared" si="21"/>
        <v/>
      </c>
      <c r="BH20" s="127" t="str">
        <f t="shared" si="21"/>
        <v/>
      </c>
      <c r="BI20" s="127" t="str">
        <f t="shared" si="21"/>
        <v/>
      </c>
      <c r="BJ20" s="127" t="str">
        <f t="shared" si="21"/>
        <v/>
      </c>
      <c r="BK20" s="127" t="str">
        <f t="shared" si="21"/>
        <v/>
      </c>
      <c r="BL20" s="127" t="str">
        <f t="shared" si="21"/>
        <v/>
      </c>
      <c r="BM20" s="127" t="str">
        <f t="shared" si="22"/>
        <v/>
      </c>
      <c r="BN20" s="127" t="str">
        <f t="shared" si="22"/>
        <v/>
      </c>
      <c r="BO20" s="127" t="str">
        <f t="shared" si="22"/>
        <v/>
      </c>
      <c r="BP20" s="127" t="str">
        <f t="shared" si="22"/>
        <v/>
      </c>
      <c r="BQ20" s="127" t="str">
        <f t="shared" si="22"/>
        <v/>
      </c>
      <c r="BR20" s="129" t="str">
        <f t="shared" si="22"/>
        <v/>
      </c>
    </row>
    <row r="21" spans="1:70" s="32" customFormat="1" x14ac:dyDescent="0.25">
      <c r="A21" s="113">
        <v>18</v>
      </c>
      <c r="B21" s="175" t="s">
        <v>56</v>
      </c>
      <c r="C21" s="175" t="s">
        <v>134</v>
      </c>
      <c r="D21" s="135">
        <v>6</v>
      </c>
      <c r="E21" s="126">
        <f t="shared" si="15"/>
        <v>42073</v>
      </c>
      <c r="F21" s="127">
        <f t="shared" si="16"/>
        <v>40</v>
      </c>
      <c r="G21" s="126">
        <f t="shared" si="17"/>
        <v>42549</v>
      </c>
      <c r="H21" s="127">
        <f t="shared" si="18"/>
        <v>35</v>
      </c>
      <c r="I21" s="96"/>
      <c r="J21" s="96"/>
      <c r="K21" s="127" t="str">
        <f>IF($J21="","",MATCH($J21,'Sprint Starting Dates'!$C$2:$C$54,1))</f>
        <v/>
      </c>
      <c r="L21" s="96"/>
      <c r="M21" s="127" t="str">
        <f>IF($L21="","",MATCH($L21,'Sprint Starting Dates'!$C$2:$C$54,1))</f>
        <v/>
      </c>
      <c r="N21" s="182">
        <v>360</v>
      </c>
      <c r="O21" s="182">
        <v>160</v>
      </c>
      <c r="P21" s="134">
        <v>222</v>
      </c>
      <c r="Q21" s="134"/>
      <c r="R21" s="150" t="s">
        <v>11</v>
      </c>
      <c r="S21" s="171">
        <v>42288</v>
      </c>
      <c r="T21" s="131">
        <f>IF($S21="","",MATCH($S21,'Sprint Starting Dates'!$C$2:$C$54,1))</f>
        <v>21</v>
      </c>
      <c r="U21" s="172"/>
      <c r="V21" s="172"/>
      <c r="W21" s="167"/>
      <c r="X21" s="142">
        <f t="shared" si="19"/>
        <v>18</v>
      </c>
      <c r="Y21" s="175" t="s">
        <v>134</v>
      </c>
      <c r="Z21" s="119" t="s">
        <v>31</v>
      </c>
      <c r="AA21" s="143" t="s">
        <v>21</v>
      </c>
      <c r="AB21" s="136" t="s">
        <v>25</v>
      </c>
      <c r="AC21" s="127">
        <f t="shared" si="0"/>
        <v>3.6</v>
      </c>
      <c r="AD21" s="127">
        <f t="shared" si="1"/>
        <v>18</v>
      </c>
      <c r="AE21" s="127">
        <f t="shared" si="2"/>
        <v>216</v>
      </c>
      <c r="AF21" s="127">
        <f t="shared" si="3"/>
        <v>36</v>
      </c>
      <c r="AG21" s="127">
        <f t="shared" si="4"/>
        <v>36</v>
      </c>
      <c r="AH21" s="127">
        <f t="shared" si="5"/>
        <v>7.2</v>
      </c>
      <c r="AI21" s="127">
        <f t="shared" si="6"/>
        <v>43.199999999999996</v>
      </c>
      <c r="AJ21" s="119" t="s">
        <v>126</v>
      </c>
      <c r="AK21" s="127">
        <f t="shared" si="7"/>
        <v>2</v>
      </c>
      <c r="AL21" s="127">
        <f t="shared" si="7"/>
        <v>2</v>
      </c>
      <c r="AM21" s="127">
        <f t="shared" si="8"/>
        <v>22</v>
      </c>
      <c r="AN21" s="127">
        <f t="shared" si="9"/>
        <v>4</v>
      </c>
      <c r="AO21" s="127">
        <f t="shared" si="9"/>
        <v>4</v>
      </c>
      <c r="AP21" s="127">
        <f t="shared" si="10"/>
        <v>7</v>
      </c>
      <c r="AQ21" s="127">
        <f t="shared" si="10"/>
        <v>7</v>
      </c>
      <c r="AR21" s="127">
        <f t="shared" si="23"/>
        <v>35</v>
      </c>
      <c r="AS21" s="127" t="str">
        <f t="shared" si="20"/>
        <v/>
      </c>
      <c r="AT21" s="127" t="str">
        <f t="shared" si="20"/>
        <v/>
      </c>
      <c r="AU21" s="127" t="str">
        <f>IF($D21="","",IF(AU$3&lt;$D21,"",IF(AU$3&gt;=($AR21+$D21),"",IF(AU$3&lt;=($D21+$AR21-1-$AP21-$AN21-$AM21),($AC21+$AD21)/$AL21,IF(AU$3&lt;=($D21+$AR21-1-$AP21-$AN21),$AE21/$AM21,IF(AU$3&lt;=($D21+$AR21-1-$AP21),($AF21+$AG21)/$AN21,($AH21+$AI21)/$AP21))))))</f>
        <v/>
      </c>
      <c r="AV21" s="127" t="str">
        <f t="shared" si="20"/>
        <v/>
      </c>
      <c r="AW21" s="127" t="str">
        <f t="shared" si="20"/>
        <v/>
      </c>
      <c r="AX21" s="127">
        <f t="shared" si="20"/>
        <v>10.8</v>
      </c>
      <c r="AY21" s="127">
        <f t="shared" si="20"/>
        <v>10.8</v>
      </c>
      <c r="AZ21" s="127">
        <f t="shared" si="20"/>
        <v>9.8181818181818183</v>
      </c>
      <c r="BA21" s="127">
        <f t="shared" si="20"/>
        <v>9.8181818181818183</v>
      </c>
      <c r="BB21" s="127">
        <f t="shared" si="20"/>
        <v>9.8181818181818183</v>
      </c>
      <c r="BC21" s="127">
        <f t="shared" si="21"/>
        <v>9.8181818181818183</v>
      </c>
      <c r="BD21" s="127">
        <f t="shared" si="21"/>
        <v>9.8181818181818183</v>
      </c>
      <c r="BE21" s="127">
        <f t="shared" si="21"/>
        <v>9.8181818181818183</v>
      </c>
      <c r="BF21" s="127">
        <f t="shared" si="21"/>
        <v>9.8181818181818183</v>
      </c>
      <c r="BG21" s="127">
        <f t="shared" si="21"/>
        <v>9.8181818181818183</v>
      </c>
      <c r="BH21" s="127">
        <f t="shared" si="21"/>
        <v>9.8181818181818183</v>
      </c>
      <c r="BI21" s="127">
        <f t="shared" si="21"/>
        <v>9.8181818181818183</v>
      </c>
      <c r="BJ21" s="127">
        <f t="shared" si="21"/>
        <v>9.8181818181818183</v>
      </c>
      <c r="BK21" s="127">
        <f t="shared" si="21"/>
        <v>9.8181818181818183</v>
      </c>
      <c r="BL21" s="127">
        <f t="shared" si="21"/>
        <v>9.8181818181818183</v>
      </c>
      <c r="BM21" s="127">
        <f t="shared" si="22"/>
        <v>9.8181818181818183</v>
      </c>
      <c r="BN21" s="127">
        <f t="shared" si="22"/>
        <v>9.8181818181818183</v>
      </c>
      <c r="BO21" s="127">
        <f t="shared" si="22"/>
        <v>9.8181818181818183</v>
      </c>
      <c r="BP21" s="127">
        <f t="shared" si="22"/>
        <v>9.8181818181818183</v>
      </c>
      <c r="BQ21" s="127">
        <f t="shared" si="22"/>
        <v>9.8181818181818183</v>
      </c>
      <c r="BR21" s="129">
        <f t="shared" si="22"/>
        <v>9.8181818181818183</v>
      </c>
    </row>
    <row r="22" spans="1:70" s="32" customFormat="1" x14ac:dyDescent="0.25">
      <c r="A22" s="113">
        <v>19</v>
      </c>
      <c r="B22" s="175" t="s">
        <v>57</v>
      </c>
      <c r="C22" s="175" t="s">
        <v>134</v>
      </c>
      <c r="D22" s="135">
        <v>27</v>
      </c>
      <c r="E22" s="126">
        <f t="shared" si="15"/>
        <v>42367</v>
      </c>
      <c r="F22" s="127">
        <f t="shared" si="16"/>
        <v>31</v>
      </c>
      <c r="G22" s="126">
        <f t="shared" si="17"/>
        <v>42423</v>
      </c>
      <c r="H22" s="127">
        <f t="shared" si="18"/>
        <v>5</v>
      </c>
      <c r="I22" s="96"/>
      <c r="J22" s="96"/>
      <c r="K22" s="127" t="str">
        <f>IF($J22="","",MATCH($J22,'Sprint Starting Dates'!$C$2:$C$54,1))</f>
        <v/>
      </c>
      <c r="L22" s="96"/>
      <c r="M22" s="127" t="str">
        <f>IF($L22="","",MATCH($L22,'Sprint Starting Dates'!$C$2:$C$54,1))</f>
        <v/>
      </c>
      <c r="N22" s="182">
        <v>10</v>
      </c>
      <c r="O22" s="182">
        <v>10</v>
      </c>
      <c r="P22" s="182"/>
      <c r="Q22" s="182"/>
      <c r="R22" s="169"/>
      <c r="S22" s="171"/>
      <c r="T22" s="131" t="str">
        <f>IF($S22="","",MATCH($S22,'Sprint Starting Dates'!$C$2:$C$54,1))</f>
        <v/>
      </c>
      <c r="U22" s="172"/>
      <c r="V22" s="172"/>
      <c r="W22" s="167"/>
      <c r="X22" s="142">
        <f t="shared" si="19"/>
        <v>19</v>
      </c>
      <c r="Y22" s="175" t="s">
        <v>134</v>
      </c>
      <c r="Z22" s="119"/>
      <c r="AA22" s="143" t="s">
        <v>17</v>
      </c>
      <c r="AB22" s="136" t="s">
        <v>26</v>
      </c>
      <c r="AC22" s="127">
        <f t="shared" si="0"/>
        <v>0.1</v>
      </c>
      <c r="AD22" s="127">
        <f t="shared" si="1"/>
        <v>0.5</v>
      </c>
      <c r="AE22" s="127">
        <f t="shared" si="2"/>
        <v>6</v>
      </c>
      <c r="AF22" s="127">
        <f t="shared" si="3"/>
        <v>1</v>
      </c>
      <c r="AG22" s="127">
        <f t="shared" si="4"/>
        <v>1</v>
      </c>
      <c r="AH22" s="127">
        <f t="shared" si="5"/>
        <v>0.2</v>
      </c>
      <c r="AI22" s="127">
        <f t="shared" si="6"/>
        <v>1.2</v>
      </c>
      <c r="AJ22" s="119" t="s">
        <v>119</v>
      </c>
      <c r="AK22" s="127">
        <f t="shared" si="7"/>
        <v>1</v>
      </c>
      <c r="AL22" s="127">
        <f t="shared" si="7"/>
        <v>1</v>
      </c>
      <c r="AM22" s="127">
        <f t="shared" si="8"/>
        <v>1</v>
      </c>
      <c r="AN22" s="127">
        <f t="shared" si="9"/>
        <v>1</v>
      </c>
      <c r="AO22" s="127">
        <f t="shared" si="9"/>
        <v>1</v>
      </c>
      <c r="AP22" s="127">
        <f t="shared" si="10"/>
        <v>2</v>
      </c>
      <c r="AQ22" s="127">
        <f t="shared" si="10"/>
        <v>2</v>
      </c>
      <c r="AR22" s="127">
        <f t="shared" si="23"/>
        <v>5</v>
      </c>
      <c r="AS22" s="127" t="str">
        <f t="shared" si="20"/>
        <v/>
      </c>
      <c r="AT22" s="127" t="str">
        <f t="shared" si="20"/>
        <v/>
      </c>
      <c r="AU22" s="127" t="str">
        <f t="shared" si="20"/>
        <v/>
      </c>
      <c r="AV22" s="127" t="str">
        <f t="shared" si="20"/>
        <v/>
      </c>
      <c r="AW22" s="127" t="str">
        <f t="shared" si="20"/>
        <v/>
      </c>
      <c r="AX22" s="127" t="str">
        <f t="shared" si="20"/>
        <v/>
      </c>
      <c r="AY22" s="127" t="str">
        <f t="shared" si="20"/>
        <v/>
      </c>
      <c r="AZ22" s="127" t="str">
        <f t="shared" si="20"/>
        <v/>
      </c>
      <c r="BA22" s="127" t="str">
        <f t="shared" si="20"/>
        <v/>
      </c>
      <c r="BB22" s="127" t="str">
        <f t="shared" si="20"/>
        <v/>
      </c>
      <c r="BC22" s="127" t="str">
        <f t="shared" si="21"/>
        <v/>
      </c>
      <c r="BD22" s="127" t="str">
        <f t="shared" si="21"/>
        <v/>
      </c>
      <c r="BE22" s="127" t="str">
        <f t="shared" si="21"/>
        <v/>
      </c>
      <c r="BF22" s="127" t="str">
        <f t="shared" si="21"/>
        <v/>
      </c>
      <c r="BG22" s="127" t="str">
        <f t="shared" si="21"/>
        <v/>
      </c>
      <c r="BH22" s="127" t="str">
        <f t="shared" si="21"/>
        <v/>
      </c>
      <c r="BI22" s="127" t="str">
        <f t="shared" si="21"/>
        <v/>
      </c>
      <c r="BJ22" s="127" t="str">
        <f t="shared" si="21"/>
        <v/>
      </c>
      <c r="BK22" s="127" t="str">
        <f t="shared" si="21"/>
        <v/>
      </c>
      <c r="BL22" s="127" t="str">
        <f t="shared" si="21"/>
        <v/>
      </c>
      <c r="BM22" s="127" t="str">
        <f t="shared" si="22"/>
        <v/>
      </c>
      <c r="BN22" s="127" t="str">
        <f t="shared" si="22"/>
        <v/>
      </c>
      <c r="BO22" s="127" t="str">
        <f t="shared" si="22"/>
        <v/>
      </c>
      <c r="BP22" s="127" t="str">
        <f t="shared" si="22"/>
        <v/>
      </c>
      <c r="BQ22" s="127" t="str">
        <f t="shared" si="22"/>
        <v/>
      </c>
      <c r="BR22" s="129" t="str">
        <f t="shared" si="22"/>
        <v/>
      </c>
    </row>
    <row r="23" spans="1:70" s="32" customFormat="1" x14ac:dyDescent="0.25">
      <c r="A23" s="113">
        <v>20</v>
      </c>
      <c r="B23" s="175" t="s">
        <v>58</v>
      </c>
      <c r="C23" s="175" t="s">
        <v>134</v>
      </c>
      <c r="D23" s="135">
        <v>13</v>
      </c>
      <c r="E23" s="126">
        <f t="shared" si="15"/>
        <v>42171</v>
      </c>
      <c r="F23" s="127">
        <f t="shared" si="16"/>
        <v>18</v>
      </c>
      <c r="G23" s="126">
        <f t="shared" si="17"/>
        <v>42241</v>
      </c>
      <c r="H23" s="127">
        <f t="shared" si="18"/>
        <v>6</v>
      </c>
      <c r="I23" s="96"/>
      <c r="J23" s="99"/>
      <c r="K23" s="127" t="str">
        <f>IF($J23="","",MATCH($J23,'Sprint Starting Dates'!$C$2:$C$54,1))</f>
        <v/>
      </c>
      <c r="L23" s="99"/>
      <c r="M23" s="127" t="str">
        <f>IF($L23="","",MATCH($L23,'Sprint Starting Dates'!$C$2:$C$54,1))</f>
        <v/>
      </c>
      <c r="N23" s="182">
        <v>25</v>
      </c>
      <c r="O23" s="182">
        <v>200</v>
      </c>
      <c r="P23" s="182">
        <v>179</v>
      </c>
      <c r="Q23" s="182"/>
      <c r="R23" s="169" t="s">
        <v>11</v>
      </c>
      <c r="S23" s="171"/>
      <c r="T23" s="131" t="str">
        <f>IF($S23="","",MATCH($S23,'Sprint Starting Dates'!$C$2:$C$54,1))</f>
        <v/>
      </c>
      <c r="U23" s="172"/>
      <c r="V23" s="172"/>
      <c r="W23" s="167"/>
      <c r="X23" s="142">
        <f t="shared" si="19"/>
        <v>20</v>
      </c>
      <c r="Y23" s="175" t="s">
        <v>134</v>
      </c>
      <c r="Z23" s="119" t="s">
        <v>97</v>
      </c>
      <c r="AA23" s="143" t="s">
        <v>19</v>
      </c>
      <c r="AB23" s="136" t="s">
        <v>24</v>
      </c>
      <c r="AC23" s="127">
        <f t="shared" si="0"/>
        <v>0.25</v>
      </c>
      <c r="AD23" s="127">
        <f t="shared" si="1"/>
        <v>1.25</v>
      </c>
      <c r="AE23" s="127">
        <f t="shared" si="2"/>
        <v>15</v>
      </c>
      <c r="AF23" s="127">
        <f t="shared" si="3"/>
        <v>2.5</v>
      </c>
      <c r="AG23" s="127">
        <f t="shared" si="4"/>
        <v>2.5</v>
      </c>
      <c r="AH23" s="127">
        <f t="shared" si="5"/>
        <v>0.5</v>
      </c>
      <c r="AI23" s="127">
        <f t="shared" si="6"/>
        <v>3</v>
      </c>
      <c r="AJ23" s="119" t="s">
        <v>106</v>
      </c>
      <c r="AK23" s="127">
        <f t="shared" si="7"/>
        <v>1</v>
      </c>
      <c r="AL23" s="127">
        <f t="shared" si="7"/>
        <v>1</v>
      </c>
      <c r="AM23" s="127">
        <f t="shared" si="8"/>
        <v>2</v>
      </c>
      <c r="AN23" s="127">
        <f t="shared" si="9"/>
        <v>1</v>
      </c>
      <c r="AO23" s="127">
        <f t="shared" si="9"/>
        <v>1</v>
      </c>
      <c r="AP23" s="127">
        <f t="shared" si="10"/>
        <v>2</v>
      </c>
      <c r="AQ23" s="127">
        <f t="shared" si="10"/>
        <v>2</v>
      </c>
      <c r="AR23" s="127">
        <f t="shared" si="23"/>
        <v>6</v>
      </c>
      <c r="AS23" s="127" t="str">
        <f t="shared" si="20"/>
        <v/>
      </c>
      <c r="AT23" s="127" t="str">
        <f t="shared" si="20"/>
        <v/>
      </c>
      <c r="AU23" s="127" t="str">
        <f t="shared" si="20"/>
        <v/>
      </c>
      <c r="AV23" s="127" t="str">
        <f t="shared" si="20"/>
        <v/>
      </c>
      <c r="AW23" s="127" t="str">
        <f t="shared" si="20"/>
        <v/>
      </c>
      <c r="AX23" s="127" t="str">
        <f t="shared" si="20"/>
        <v/>
      </c>
      <c r="AY23" s="127" t="str">
        <f t="shared" si="20"/>
        <v/>
      </c>
      <c r="AZ23" s="127" t="str">
        <f t="shared" si="20"/>
        <v/>
      </c>
      <c r="BA23" s="127" t="str">
        <f t="shared" si="20"/>
        <v/>
      </c>
      <c r="BB23" s="127" t="str">
        <f t="shared" si="20"/>
        <v/>
      </c>
      <c r="BC23" s="127" t="str">
        <f t="shared" si="21"/>
        <v/>
      </c>
      <c r="BD23" s="127" t="str">
        <f t="shared" si="21"/>
        <v/>
      </c>
      <c r="BE23" s="127">
        <f t="shared" si="21"/>
        <v>1.5</v>
      </c>
      <c r="BF23" s="127">
        <f t="shared" si="21"/>
        <v>7.5</v>
      </c>
      <c r="BG23" s="127">
        <f t="shared" si="21"/>
        <v>7.5</v>
      </c>
      <c r="BH23" s="127">
        <f t="shared" si="21"/>
        <v>5</v>
      </c>
      <c r="BI23" s="127">
        <f t="shared" si="21"/>
        <v>1.75</v>
      </c>
      <c r="BJ23" s="127">
        <f t="shared" si="21"/>
        <v>1.75</v>
      </c>
      <c r="BK23" s="127" t="str">
        <f t="shared" si="21"/>
        <v/>
      </c>
      <c r="BL23" s="127" t="str">
        <f t="shared" si="21"/>
        <v/>
      </c>
      <c r="BM23" s="127" t="str">
        <f t="shared" si="22"/>
        <v/>
      </c>
      <c r="BN23" s="127" t="str">
        <f t="shared" si="22"/>
        <v/>
      </c>
      <c r="BO23" s="127" t="str">
        <f t="shared" si="22"/>
        <v/>
      </c>
      <c r="BP23" s="127" t="str">
        <f t="shared" si="22"/>
        <v/>
      </c>
      <c r="BQ23" s="127" t="str">
        <f t="shared" si="22"/>
        <v/>
      </c>
      <c r="BR23" s="129" t="str">
        <f t="shared" si="22"/>
        <v/>
      </c>
    </row>
    <row r="24" spans="1:70" s="32" customFormat="1" x14ac:dyDescent="0.25">
      <c r="A24" s="113">
        <v>21</v>
      </c>
      <c r="B24" s="175" t="s">
        <v>59</v>
      </c>
      <c r="C24" s="175" t="s">
        <v>134</v>
      </c>
      <c r="D24" s="135">
        <v>18</v>
      </c>
      <c r="E24" s="126">
        <f t="shared" si="15"/>
        <v>42241</v>
      </c>
      <c r="F24" s="127">
        <f t="shared" si="16"/>
        <v>25</v>
      </c>
      <c r="G24" s="126">
        <f t="shared" si="17"/>
        <v>42339</v>
      </c>
      <c r="H24" s="127">
        <f t="shared" si="18"/>
        <v>8</v>
      </c>
      <c r="I24" s="96"/>
      <c r="J24" s="96"/>
      <c r="K24" s="127" t="str">
        <f>IF($J24="","",MATCH($J24,'Sprint Starting Dates'!$C$2:$C$54,1))</f>
        <v/>
      </c>
      <c r="L24" s="96"/>
      <c r="M24" s="127" t="str">
        <f>IF($L24="","",MATCH($L24,'Sprint Starting Dates'!$C$2:$C$54,1))</f>
        <v/>
      </c>
      <c r="N24" s="182">
        <v>66</v>
      </c>
      <c r="O24" s="182">
        <v>66</v>
      </c>
      <c r="P24" s="182">
        <v>8</v>
      </c>
      <c r="Q24" s="182"/>
      <c r="R24" s="169"/>
      <c r="S24" s="171">
        <v>42312</v>
      </c>
      <c r="T24" s="131">
        <f>IF($S24="","",MATCH($S24,'Sprint Starting Dates'!$C$2:$C$54,1))</f>
        <v>23</v>
      </c>
      <c r="U24" s="172"/>
      <c r="V24" s="172"/>
      <c r="W24" s="167"/>
      <c r="X24" s="142">
        <f t="shared" si="19"/>
        <v>21</v>
      </c>
      <c r="Y24" s="175" t="s">
        <v>134</v>
      </c>
      <c r="Z24" s="119" t="s">
        <v>29</v>
      </c>
      <c r="AA24" s="143" t="s">
        <v>19</v>
      </c>
      <c r="AB24" s="136" t="s">
        <v>24</v>
      </c>
      <c r="AC24" s="127">
        <f t="shared" si="0"/>
        <v>0.66</v>
      </c>
      <c r="AD24" s="127">
        <f t="shared" si="1"/>
        <v>3.3000000000000003</v>
      </c>
      <c r="AE24" s="127">
        <f t="shared" si="2"/>
        <v>39.6</v>
      </c>
      <c r="AF24" s="127">
        <f t="shared" si="3"/>
        <v>6.6000000000000005</v>
      </c>
      <c r="AG24" s="127">
        <f t="shared" si="4"/>
        <v>6.6000000000000005</v>
      </c>
      <c r="AH24" s="127">
        <f t="shared" si="5"/>
        <v>1.32</v>
      </c>
      <c r="AI24" s="127">
        <f t="shared" si="6"/>
        <v>7.92</v>
      </c>
      <c r="AJ24" s="119" t="s">
        <v>106</v>
      </c>
      <c r="AK24" s="127">
        <f t="shared" ref="AK24:AL43" si="24">IF($N24="","",ROUNDUP(($AC24+$AD24)/IF((VLOOKUP($AJ24,MaxMDperSprint,2,FALSE)+VLOOKUP($AJ24,MaxMDperSprint,3,FALSE))=0,1,(VLOOKUP($AJ24,MaxMDperSprint,2,FALSE)+VLOOKUP($AJ24,MaxMDperSprint,3,FALSE))),0))</f>
        <v>1</v>
      </c>
      <c r="AL24" s="127">
        <f t="shared" si="24"/>
        <v>1</v>
      </c>
      <c r="AM24" s="127">
        <f t="shared" si="8"/>
        <v>4</v>
      </c>
      <c r="AN24" s="127">
        <f t="shared" ref="AN24:AO43" si="25">IF($N24="","",ROUNDUP(($AF24+$AG24)/IF((VLOOKUP($AJ24,MaxMDperSprint,5,FALSE)+VLOOKUP($AJ24,MaxMDperSprint,6,FALSE))=0,1,(VLOOKUP($AJ24,MaxMDperSprint,5,FALSE)+VLOOKUP($AJ24,MaxMDperSprint,6,FALSE))),0))</f>
        <v>1</v>
      </c>
      <c r="AO24" s="127">
        <f t="shared" si="25"/>
        <v>1</v>
      </c>
      <c r="AP24" s="127">
        <f t="shared" ref="AP24:AQ43" si="26">IF($N24="","",IF(ROUNDUP(($AH24+$AI24)/(VLOOKUP($AJ24,MaxMDperSprint,7,FALSE)+VLOOKUP($AJ24,MaxMDperSprint,8,FALSE)),0)&lt;2,2,ROUNDUP(($AH24+$AI24)/(VLOOKUP($AJ24,MaxMDperSprint,7,FALSE)+VLOOKUP($AJ24,MaxMDperSprint,8,FALSE)),0)))</f>
        <v>2</v>
      </c>
      <c r="AQ24" s="127">
        <f t="shared" si="26"/>
        <v>2</v>
      </c>
      <c r="AR24" s="127">
        <f t="shared" si="23"/>
        <v>8</v>
      </c>
      <c r="AS24" s="127" t="str">
        <f t="shared" ref="AS24:BB33" si="27">IF($D24="","",IF(AS$3&lt;$D24,"",IF(AS$3&gt;=($AR24+$D24),"",IF(AS$3&lt;=($D24+$AR24-1-$AP24-$AN24-$AM24),($AC24+$AD24)/$AL24,IF(AS$3&lt;=($D24+$AR24-1-$AP24-$AN24),$AE24/$AM24,IF(AS$3&lt;=($D24+$AR24-1-$AP24),($AF24+$AG24)/$AN24,($AH24+$AI24)/$AP24))))))</f>
        <v/>
      </c>
      <c r="AT24" s="127" t="str">
        <f t="shared" si="27"/>
        <v/>
      </c>
      <c r="AU24" s="127" t="str">
        <f t="shared" si="27"/>
        <v/>
      </c>
      <c r="AV24" s="127" t="str">
        <f t="shared" si="27"/>
        <v/>
      </c>
      <c r="AW24" s="127" t="str">
        <f t="shared" si="27"/>
        <v/>
      </c>
      <c r="AX24" s="127" t="str">
        <f t="shared" si="27"/>
        <v/>
      </c>
      <c r="AY24" s="127" t="str">
        <f t="shared" si="27"/>
        <v/>
      </c>
      <c r="AZ24" s="127" t="str">
        <f t="shared" si="27"/>
        <v/>
      </c>
      <c r="BA24" s="127" t="str">
        <f t="shared" si="27"/>
        <v/>
      </c>
      <c r="BB24" s="127" t="str">
        <f t="shared" si="27"/>
        <v/>
      </c>
      <c r="BC24" s="127" t="str">
        <f t="shared" ref="BC24:BL33" si="28">IF($D24="","",IF(BC$3&lt;$D24,"",IF(BC$3&gt;=($AR24+$D24),"",IF(BC$3&lt;=($D24+$AR24-1-$AP24-$AN24-$AM24),($AC24+$AD24)/$AL24,IF(BC$3&lt;=($D24+$AR24-1-$AP24-$AN24),$AE24/$AM24,IF(BC$3&lt;=($D24+$AR24-1-$AP24),($AF24+$AG24)/$AN24,($AH24+$AI24)/$AP24))))))</f>
        <v/>
      </c>
      <c r="BD24" s="127" t="str">
        <f t="shared" si="28"/>
        <v/>
      </c>
      <c r="BE24" s="127" t="str">
        <f t="shared" si="28"/>
        <v/>
      </c>
      <c r="BF24" s="127" t="str">
        <f t="shared" si="28"/>
        <v/>
      </c>
      <c r="BG24" s="127" t="str">
        <f t="shared" si="28"/>
        <v/>
      </c>
      <c r="BH24" s="127" t="str">
        <f t="shared" si="28"/>
        <v/>
      </c>
      <c r="BI24" s="127" t="str">
        <f t="shared" si="28"/>
        <v/>
      </c>
      <c r="BJ24" s="127">
        <f t="shared" si="28"/>
        <v>3.9600000000000004</v>
      </c>
      <c r="BK24" s="127">
        <f t="shared" si="28"/>
        <v>9.9</v>
      </c>
      <c r="BL24" s="127">
        <f t="shared" si="28"/>
        <v>9.9</v>
      </c>
      <c r="BM24" s="127">
        <f t="shared" ref="BM24:BR33" si="29">IF($D24="","",IF(BM$3&lt;$D24,"",IF(BM$3&gt;=($AR24+$D24),"",IF(BM$3&lt;=($D24+$AR24-1-$AP24-$AN24-$AM24),($AC24+$AD24)/$AL24,IF(BM$3&lt;=($D24+$AR24-1-$AP24-$AN24),$AE24/$AM24,IF(BM$3&lt;=($D24+$AR24-1-$AP24),($AF24+$AG24)/$AN24,($AH24+$AI24)/$AP24))))))</f>
        <v>9.9</v>
      </c>
      <c r="BN24" s="127">
        <f t="shared" si="29"/>
        <v>9.9</v>
      </c>
      <c r="BO24" s="127">
        <f t="shared" si="29"/>
        <v>13.200000000000001</v>
      </c>
      <c r="BP24" s="127">
        <f t="shared" si="29"/>
        <v>4.62</v>
      </c>
      <c r="BQ24" s="127">
        <f t="shared" si="29"/>
        <v>4.62</v>
      </c>
      <c r="BR24" s="129" t="str">
        <f t="shared" si="29"/>
        <v/>
      </c>
    </row>
    <row r="25" spans="1:70" s="32" customFormat="1" x14ac:dyDescent="0.25">
      <c r="A25" s="113">
        <v>22</v>
      </c>
      <c r="B25" s="175" t="s">
        <v>60</v>
      </c>
      <c r="C25" s="175" t="s">
        <v>134</v>
      </c>
      <c r="D25" s="135">
        <v>1</v>
      </c>
      <c r="E25" s="126">
        <f t="shared" si="15"/>
        <v>42003</v>
      </c>
      <c r="F25" s="127">
        <f t="shared" si="16"/>
        <v>29</v>
      </c>
      <c r="G25" s="126">
        <f t="shared" si="17"/>
        <v>42395</v>
      </c>
      <c r="H25" s="127">
        <f t="shared" si="18"/>
        <v>29</v>
      </c>
      <c r="I25" s="96"/>
      <c r="J25" s="96"/>
      <c r="K25" s="127" t="str">
        <f>IF($J25="","",MATCH($J25,'Sprint Starting Dates'!$C$2:$C$54,1))</f>
        <v/>
      </c>
      <c r="L25" s="96"/>
      <c r="M25" s="127" t="str">
        <f>IF($L25="","",MATCH($L25,'Sprint Starting Dates'!$C$2:$C$54,1))</f>
        <v/>
      </c>
      <c r="N25" s="182">
        <v>300</v>
      </c>
      <c r="O25" s="182">
        <v>500</v>
      </c>
      <c r="P25" s="182">
        <v>195</v>
      </c>
      <c r="Q25" s="182"/>
      <c r="R25" s="169"/>
      <c r="S25" s="171"/>
      <c r="T25" s="131" t="str">
        <f>IF($S25="","",MATCH($S25,'Sprint Starting Dates'!$C$2:$C$54,1))</f>
        <v/>
      </c>
      <c r="U25" s="172"/>
      <c r="V25" s="172"/>
      <c r="W25" s="167"/>
      <c r="X25" s="142">
        <f t="shared" si="19"/>
        <v>22</v>
      </c>
      <c r="Y25" s="175" t="s">
        <v>134</v>
      </c>
      <c r="Z25" s="119" t="s">
        <v>29</v>
      </c>
      <c r="AA25" s="143" t="s">
        <v>17</v>
      </c>
      <c r="AB25" s="136" t="s">
        <v>25</v>
      </c>
      <c r="AC25" s="127">
        <f t="shared" si="0"/>
        <v>3</v>
      </c>
      <c r="AD25" s="127">
        <f t="shared" si="1"/>
        <v>15</v>
      </c>
      <c r="AE25" s="127">
        <f t="shared" si="2"/>
        <v>180</v>
      </c>
      <c r="AF25" s="127">
        <f t="shared" si="3"/>
        <v>30</v>
      </c>
      <c r="AG25" s="127">
        <f t="shared" si="4"/>
        <v>30</v>
      </c>
      <c r="AH25" s="127">
        <f t="shared" si="5"/>
        <v>6</v>
      </c>
      <c r="AI25" s="127">
        <f t="shared" si="6"/>
        <v>36</v>
      </c>
      <c r="AJ25" s="119" t="s">
        <v>106</v>
      </c>
      <c r="AK25" s="127">
        <f t="shared" si="24"/>
        <v>2</v>
      </c>
      <c r="AL25" s="127">
        <f t="shared" si="24"/>
        <v>2</v>
      </c>
      <c r="AM25" s="127">
        <f t="shared" si="8"/>
        <v>18</v>
      </c>
      <c r="AN25" s="127">
        <f t="shared" si="25"/>
        <v>3</v>
      </c>
      <c r="AO25" s="127">
        <f t="shared" si="25"/>
        <v>3</v>
      </c>
      <c r="AP25" s="127">
        <f t="shared" si="26"/>
        <v>6</v>
      </c>
      <c r="AQ25" s="127">
        <f t="shared" si="26"/>
        <v>6</v>
      </c>
      <c r="AR25" s="127">
        <f t="shared" si="23"/>
        <v>29</v>
      </c>
      <c r="AS25" s="127">
        <f t="shared" si="27"/>
        <v>9</v>
      </c>
      <c r="AT25" s="127">
        <f t="shared" si="27"/>
        <v>9</v>
      </c>
      <c r="AU25" s="127">
        <f t="shared" si="27"/>
        <v>10</v>
      </c>
      <c r="AV25" s="127">
        <f t="shared" si="27"/>
        <v>10</v>
      </c>
      <c r="AW25" s="127">
        <f t="shared" si="27"/>
        <v>10</v>
      </c>
      <c r="AX25" s="127">
        <f t="shared" si="27"/>
        <v>10</v>
      </c>
      <c r="AY25" s="127">
        <f t="shared" si="27"/>
        <v>10</v>
      </c>
      <c r="AZ25" s="127">
        <f t="shared" si="27"/>
        <v>10</v>
      </c>
      <c r="BA25" s="127">
        <f t="shared" si="27"/>
        <v>10</v>
      </c>
      <c r="BB25" s="127">
        <f t="shared" si="27"/>
        <v>10</v>
      </c>
      <c r="BC25" s="127">
        <f t="shared" si="28"/>
        <v>10</v>
      </c>
      <c r="BD25" s="127">
        <f t="shared" si="28"/>
        <v>10</v>
      </c>
      <c r="BE25" s="127">
        <f t="shared" si="28"/>
        <v>10</v>
      </c>
      <c r="BF25" s="127">
        <f t="shared" si="28"/>
        <v>10</v>
      </c>
      <c r="BG25" s="127">
        <f t="shared" si="28"/>
        <v>10</v>
      </c>
      <c r="BH25" s="127">
        <f t="shared" si="28"/>
        <v>10</v>
      </c>
      <c r="BI25" s="127">
        <f t="shared" si="28"/>
        <v>10</v>
      </c>
      <c r="BJ25" s="127">
        <f t="shared" si="28"/>
        <v>10</v>
      </c>
      <c r="BK25" s="127">
        <f t="shared" si="28"/>
        <v>10</v>
      </c>
      <c r="BL25" s="127">
        <f t="shared" si="28"/>
        <v>10</v>
      </c>
      <c r="BM25" s="127">
        <f t="shared" si="29"/>
        <v>20</v>
      </c>
      <c r="BN25" s="127">
        <f t="shared" si="29"/>
        <v>20</v>
      </c>
      <c r="BO25" s="127">
        <f t="shared" si="29"/>
        <v>20</v>
      </c>
      <c r="BP25" s="127">
        <f t="shared" si="29"/>
        <v>7</v>
      </c>
      <c r="BQ25" s="127">
        <f t="shared" si="29"/>
        <v>7</v>
      </c>
      <c r="BR25" s="129">
        <f t="shared" si="29"/>
        <v>7</v>
      </c>
    </row>
    <row r="26" spans="1:70" s="32" customFormat="1" x14ac:dyDescent="0.25">
      <c r="A26" s="113">
        <v>23</v>
      </c>
      <c r="B26" s="175" t="s">
        <v>45</v>
      </c>
      <c r="C26" s="175" t="s">
        <v>134</v>
      </c>
      <c r="D26" s="169">
        <v>27</v>
      </c>
      <c r="E26" s="126">
        <f t="shared" si="15"/>
        <v>42367</v>
      </c>
      <c r="F26" s="127">
        <f t="shared" si="16"/>
        <v>33</v>
      </c>
      <c r="G26" s="126">
        <f t="shared" si="17"/>
        <v>42451</v>
      </c>
      <c r="H26" s="127">
        <f t="shared" si="18"/>
        <v>7</v>
      </c>
      <c r="I26" s="96"/>
      <c r="J26" s="96"/>
      <c r="K26" s="127" t="str">
        <f>IF($J26="","",MATCH($J26,'Sprint Starting Dates'!$C$2:$C$54,1))</f>
        <v/>
      </c>
      <c r="L26" s="96"/>
      <c r="M26" s="127" t="str">
        <f>IF($L26="","",MATCH($L26,'Sprint Starting Dates'!$C$2:$C$54,1))</f>
        <v/>
      </c>
      <c r="N26" s="182">
        <v>40</v>
      </c>
      <c r="O26" s="182">
        <v>40</v>
      </c>
      <c r="P26" s="182"/>
      <c r="Q26" s="182"/>
      <c r="R26" s="169"/>
      <c r="S26" s="171"/>
      <c r="T26" s="131" t="str">
        <f>IF($S26="","",MATCH($S26,'Sprint Starting Dates'!$C$2:$C$54,1))</f>
        <v/>
      </c>
      <c r="U26" s="172"/>
      <c r="V26" s="172"/>
      <c r="W26" s="167"/>
      <c r="X26" s="142">
        <f t="shared" si="19"/>
        <v>23</v>
      </c>
      <c r="Y26" s="175" t="s">
        <v>134</v>
      </c>
      <c r="Z26" s="119"/>
      <c r="AA26" s="143" t="s">
        <v>18</v>
      </c>
      <c r="AB26" s="136" t="s">
        <v>26</v>
      </c>
      <c r="AC26" s="127">
        <f t="shared" si="0"/>
        <v>0.4</v>
      </c>
      <c r="AD26" s="127">
        <f t="shared" si="1"/>
        <v>2</v>
      </c>
      <c r="AE26" s="127">
        <f t="shared" si="2"/>
        <v>24</v>
      </c>
      <c r="AF26" s="127">
        <f t="shared" si="3"/>
        <v>4</v>
      </c>
      <c r="AG26" s="127">
        <f t="shared" si="4"/>
        <v>4</v>
      </c>
      <c r="AH26" s="127">
        <f t="shared" si="5"/>
        <v>0.8</v>
      </c>
      <c r="AI26" s="127">
        <f t="shared" si="6"/>
        <v>4.8</v>
      </c>
      <c r="AJ26" s="119" t="s">
        <v>116</v>
      </c>
      <c r="AK26" s="127">
        <f t="shared" si="24"/>
        <v>1</v>
      </c>
      <c r="AL26" s="127">
        <f t="shared" si="24"/>
        <v>1</v>
      </c>
      <c r="AM26" s="127">
        <f t="shared" si="8"/>
        <v>3</v>
      </c>
      <c r="AN26" s="127">
        <f t="shared" si="25"/>
        <v>1</v>
      </c>
      <c r="AO26" s="127">
        <f t="shared" si="25"/>
        <v>1</v>
      </c>
      <c r="AP26" s="127">
        <f t="shared" si="26"/>
        <v>2</v>
      </c>
      <c r="AQ26" s="127">
        <f t="shared" si="26"/>
        <v>2</v>
      </c>
      <c r="AR26" s="127">
        <f t="shared" si="23"/>
        <v>7</v>
      </c>
      <c r="AS26" s="127" t="str">
        <f t="shared" si="27"/>
        <v/>
      </c>
      <c r="AT26" s="127" t="str">
        <f t="shared" si="27"/>
        <v/>
      </c>
      <c r="AU26" s="127" t="str">
        <f t="shared" si="27"/>
        <v/>
      </c>
      <c r="AV26" s="127" t="str">
        <f t="shared" si="27"/>
        <v/>
      </c>
      <c r="AW26" s="127" t="str">
        <f t="shared" si="27"/>
        <v/>
      </c>
      <c r="AX26" s="127" t="str">
        <f t="shared" si="27"/>
        <v/>
      </c>
      <c r="AY26" s="127" t="str">
        <f t="shared" si="27"/>
        <v/>
      </c>
      <c r="AZ26" s="127" t="str">
        <f t="shared" si="27"/>
        <v/>
      </c>
      <c r="BA26" s="127" t="str">
        <f t="shared" si="27"/>
        <v/>
      </c>
      <c r="BB26" s="127" t="str">
        <f t="shared" si="27"/>
        <v/>
      </c>
      <c r="BC26" s="127" t="str">
        <f t="shared" si="28"/>
        <v/>
      </c>
      <c r="BD26" s="127" t="str">
        <f t="shared" si="28"/>
        <v/>
      </c>
      <c r="BE26" s="127" t="str">
        <f t="shared" si="28"/>
        <v/>
      </c>
      <c r="BF26" s="127" t="str">
        <f t="shared" si="28"/>
        <v/>
      </c>
      <c r="BG26" s="127" t="str">
        <f t="shared" si="28"/>
        <v/>
      </c>
      <c r="BH26" s="127" t="str">
        <f t="shared" si="28"/>
        <v/>
      </c>
      <c r="BI26" s="127" t="str">
        <f t="shared" si="28"/>
        <v/>
      </c>
      <c r="BJ26" s="127" t="str">
        <f t="shared" si="28"/>
        <v/>
      </c>
      <c r="BK26" s="127" t="str">
        <f t="shared" si="28"/>
        <v/>
      </c>
      <c r="BL26" s="127" t="str">
        <f t="shared" si="28"/>
        <v/>
      </c>
      <c r="BM26" s="127" t="str">
        <f t="shared" si="29"/>
        <v/>
      </c>
      <c r="BN26" s="127" t="str">
        <f t="shared" si="29"/>
        <v/>
      </c>
      <c r="BO26" s="127" t="str">
        <f t="shared" si="29"/>
        <v/>
      </c>
      <c r="BP26" s="127" t="str">
        <f t="shared" si="29"/>
        <v/>
      </c>
      <c r="BQ26" s="127" t="str">
        <f t="shared" si="29"/>
        <v/>
      </c>
      <c r="BR26" s="129" t="str">
        <f t="shared" si="29"/>
        <v/>
      </c>
    </row>
    <row r="27" spans="1:70" s="32" customFormat="1" x14ac:dyDescent="0.25">
      <c r="A27" s="113">
        <v>24</v>
      </c>
      <c r="B27" s="175" t="s">
        <v>42</v>
      </c>
      <c r="C27" s="175" t="s">
        <v>134</v>
      </c>
      <c r="D27" s="135">
        <v>10</v>
      </c>
      <c r="E27" s="126">
        <f t="shared" si="15"/>
        <v>42129</v>
      </c>
      <c r="F27" s="127">
        <f t="shared" si="16"/>
        <v>14</v>
      </c>
      <c r="G27" s="126">
        <f t="shared" si="17"/>
        <v>42185</v>
      </c>
      <c r="H27" s="127">
        <f t="shared" si="18"/>
        <v>5</v>
      </c>
      <c r="I27" s="96"/>
      <c r="J27" s="96"/>
      <c r="K27" s="127" t="str">
        <f>IF($J27="","",MATCH($J27,'Sprint Starting Dates'!$C$2:$C$54,1))</f>
        <v/>
      </c>
      <c r="L27" s="96"/>
      <c r="M27" s="127" t="str">
        <f>IF($L27="","",MATCH($L27,'Sprint Starting Dates'!$C$2:$C$54,1))</f>
        <v/>
      </c>
      <c r="N27" s="134">
        <v>15</v>
      </c>
      <c r="O27" s="134">
        <v>15</v>
      </c>
      <c r="P27" s="182"/>
      <c r="Q27" s="182"/>
      <c r="R27" s="169"/>
      <c r="S27" s="171"/>
      <c r="T27" s="131" t="str">
        <f>IF($S27="","",MATCH($S27,'Sprint Starting Dates'!$C$2:$C$54,1))</f>
        <v/>
      </c>
      <c r="U27" s="137"/>
      <c r="V27" s="137"/>
      <c r="W27" s="119"/>
      <c r="X27" s="142">
        <f t="shared" si="19"/>
        <v>24</v>
      </c>
      <c r="Y27" s="175" t="s">
        <v>134</v>
      </c>
      <c r="Z27" s="119" t="s">
        <v>97</v>
      </c>
      <c r="AA27" s="143" t="s">
        <v>20</v>
      </c>
      <c r="AB27" s="136" t="s">
        <v>24</v>
      </c>
      <c r="AC27" s="127">
        <f t="shared" si="0"/>
        <v>0.15</v>
      </c>
      <c r="AD27" s="127">
        <f t="shared" si="1"/>
        <v>0.75</v>
      </c>
      <c r="AE27" s="127">
        <f t="shared" si="2"/>
        <v>9</v>
      </c>
      <c r="AF27" s="127">
        <f t="shared" si="3"/>
        <v>1.5</v>
      </c>
      <c r="AG27" s="127">
        <f t="shared" si="4"/>
        <v>1.5</v>
      </c>
      <c r="AH27" s="127">
        <f t="shared" si="5"/>
        <v>0.3</v>
      </c>
      <c r="AI27" s="127">
        <f t="shared" si="6"/>
        <v>1.7999999999999998</v>
      </c>
      <c r="AJ27" s="119" t="s">
        <v>106</v>
      </c>
      <c r="AK27" s="127">
        <f t="shared" si="24"/>
        <v>1</v>
      </c>
      <c r="AL27" s="127">
        <f t="shared" si="24"/>
        <v>1</v>
      </c>
      <c r="AM27" s="127">
        <f t="shared" si="8"/>
        <v>1</v>
      </c>
      <c r="AN27" s="127">
        <f t="shared" si="25"/>
        <v>1</v>
      </c>
      <c r="AO27" s="127">
        <f t="shared" si="25"/>
        <v>1</v>
      </c>
      <c r="AP27" s="127">
        <f t="shared" si="26"/>
        <v>2</v>
      </c>
      <c r="AQ27" s="127">
        <f t="shared" si="26"/>
        <v>2</v>
      </c>
      <c r="AR27" s="127">
        <f t="shared" si="23"/>
        <v>5</v>
      </c>
      <c r="AS27" s="127" t="str">
        <f t="shared" si="27"/>
        <v/>
      </c>
      <c r="AT27" s="127" t="str">
        <f t="shared" si="27"/>
        <v/>
      </c>
      <c r="AU27" s="127" t="str">
        <f t="shared" si="27"/>
        <v/>
      </c>
      <c r="AV27" s="127" t="str">
        <f t="shared" si="27"/>
        <v/>
      </c>
      <c r="AW27" s="127" t="str">
        <f t="shared" si="27"/>
        <v/>
      </c>
      <c r="AX27" s="127" t="str">
        <f t="shared" si="27"/>
        <v/>
      </c>
      <c r="AY27" s="127" t="str">
        <f t="shared" si="27"/>
        <v/>
      </c>
      <c r="AZ27" s="127" t="str">
        <f t="shared" si="27"/>
        <v/>
      </c>
      <c r="BA27" s="127" t="str">
        <f t="shared" si="27"/>
        <v/>
      </c>
      <c r="BB27" s="127">
        <f t="shared" si="27"/>
        <v>0.9</v>
      </c>
      <c r="BC27" s="127">
        <f t="shared" si="28"/>
        <v>9</v>
      </c>
      <c r="BD27" s="127">
        <f t="shared" si="28"/>
        <v>3</v>
      </c>
      <c r="BE27" s="127">
        <f t="shared" si="28"/>
        <v>1.0499999999999998</v>
      </c>
      <c r="BF27" s="127">
        <f t="shared" si="28"/>
        <v>1.0499999999999998</v>
      </c>
      <c r="BG27" s="127" t="str">
        <f t="shared" si="28"/>
        <v/>
      </c>
      <c r="BH27" s="127" t="str">
        <f t="shared" si="28"/>
        <v/>
      </c>
      <c r="BI27" s="127" t="str">
        <f t="shared" si="28"/>
        <v/>
      </c>
      <c r="BJ27" s="127" t="str">
        <f t="shared" si="28"/>
        <v/>
      </c>
      <c r="BK27" s="127" t="str">
        <f t="shared" si="28"/>
        <v/>
      </c>
      <c r="BL27" s="127" t="str">
        <f t="shared" si="28"/>
        <v/>
      </c>
      <c r="BM27" s="127" t="str">
        <f t="shared" si="29"/>
        <v/>
      </c>
      <c r="BN27" s="127" t="str">
        <f t="shared" si="29"/>
        <v/>
      </c>
      <c r="BO27" s="127" t="str">
        <f t="shared" si="29"/>
        <v/>
      </c>
      <c r="BP27" s="127" t="str">
        <f t="shared" si="29"/>
        <v/>
      </c>
      <c r="BQ27" s="127" t="str">
        <f t="shared" si="29"/>
        <v/>
      </c>
      <c r="BR27" s="129" t="str">
        <f t="shared" si="29"/>
        <v/>
      </c>
    </row>
    <row r="28" spans="1:70" s="32" customFormat="1" x14ac:dyDescent="0.25">
      <c r="A28" s="113">
        <v>25</v>
      </c>
      <c r="B28" s="175" t="s">
        <v>43</v>
      </c>
      <c r="C28" s="175" t="s">
        <v>134</v>
      </c>
      <c r="D28" s="135">
        <v>27</v>
      </c>
      <c r="E28" s="126">
        <f t="shared" si="15"/>
        <v>42367</v>
      </c>
      <c r="F28" s="127">
        <f t="shared" si="16"/>
        <v>33</v>
      </c>
      <c r="G28" s="126">
        <f t="shared" si="17"/>
        <v>42451</v>
      </c>
      <c r="H28" s="127">
        <f t="shared" si="18"/>
        <v>7</v>
      </c>
      <c r="I28" s="96"/>
      <c r="J28" s="96"/>
      <c r="K28" s="127" t="str">
        <f>IF($J28="","",MATCH($J28,'Sprint Starting Dates'!$C$2:$C$54,1))</f>
        <v/>
      </c>
      <c r="L28" s="96"/>
      <c r="M28" s="127" t="str">
        <f>IF($L28="","",MATCH($L28,'Sprint Starting Dates'!$C$2:$C$54,1))</f>
        <v/>
      </c>
      <c r="N28" s="182">
        <v>50</v>
      </c>
      <c r="O28" s="182">
        <v>50</v>
      </c>
      <c r="P28" s="134"/>
      <c r="Q28" s="134"/>
      <c r="R28" s="150" t="s">
        <v>11</v>
      </c>
      <c r="S28" s="171"/>
      <c r="T28" s="131" t="str">
        <f>IF($S28="","",MATCH($S28,'Sprint Starting Dates'!$C$2:$C$54,1))</f>
        <v/>
      </c>
      <c r="U28" s="172"/>
      <c r="V28" s="172"/>
      <c r="W28" s="167"/>
      <c r="X28" s="142">
        <f t="shared" si="19"/>
        <v>25</v>
      </c>
      <c r="Y28" s="175" t="s">
        <v>134</v>
      </c>
      <c r="Z28" s="119"/>
      <c r="AA28" s="143" t="s">
        <v>17</v>
      </c>
      <c r="AB28" s="136" t="s">
        <v>26</v>
      </c>
      <c r="AC28" s="127">
        <f t="shared" si="0"/>
        <v>0.5</v>
      </c>
      <c r="AD28" s="127">
        <f t="shared" si="1"/>
        <v>2.5</v>
      </c>
      <c r="AE28" s="127">
        <f t="shared" si="2"/>
        <v>30</v>
      </c>
      <c r="AF28" s="127">
        <f t="shared" si="3"/>
        <v>5</v>
      </c>
      <c r="AG28" s="127">
        <f t="shared" si="4"/>
        <v>5</v>
      </c>
      <c r="AH28" s="127">
        <f t="shared" si="5"/>
        <v>1</v>
      </c>
      <c r="AI28" s="127">
        <f t="shared" si="6"/>
        <v>6</v>
      </c>
      <c r="AJ28" s="119" t="s">
        <v>128</v>
      </c>
      <c r="AK28" s="127">
        <f t="shared" si="24"/>
        <v>1</v>
      </c>
      <c r="AL28" s="127">
        <f t="shared" si="24"/>
        <v>1</v>
      </c>
      <c r="AM28" s="127">
        <f t="shared" si="8"/>
        <v>3</v>
      </c>
      <c r="AN28" s="127">
        <f t="shared" si="25"/>
        <v>1</v>
      </c>
      <c r="AO28" s="127">
        <f t="shared" si="25"/>
        <v>1</v>
      </c>
      <c r="AP28" s="127">
        <f t="shared" si="26"/>
        <v>2</v>
      </c>
      <c r="AQ28" s="127">
        <f t="shared" si="26"/>
        <v>2</v>
      </c>
      <c r="AR28" s="127">
        <f t="shared" si="23"/>
        <v>7</v>
      </c>
      <c r="AS28" s="127" t="str">
        <f t="shared" si="27"/>
        <v/>
      </c>
      <c r="AT28" s="127" t="str">
        <f t="shared" si="27"/>
        <v/>
      </c>
      <c r="AU28" s="127" t="str">
        <f t="shared" si="27"/>
        <v/>
      </c>
      <c r="AV28" s="127" t="str">
        <f t="shared" si="27"/>
        <v/>
      </c>
      <c r="AW28" s="127" t="str">
        <f t="shared" si="27"/>
        <v/>
      </c>
      <c r="AX28" s="127" t="str">
        <f t="shared" si="27"/>
        <v/>
      </c>
      <c r="AY28" s="127" t="str">
        <f t="shared" si="27"/>
        <v/>
      </c>
      <c r="AZ28" s="127" t="str">
        <f t="shared" si="27"/>
        <v/>
      </c>
      <c r="BA28" s="127" t="str">
        <f t="shared" si="27"/>
        <v/>
      </c>
      <c r="BB28" s="127" t="str">
        <f t="shared" si="27"/>
        <v/>
      </c>
      <c r="BC28" s="127" t="str">
        <f t="shared" si="28"/>
        <v/>
      </c>
      <c r="BD28" s="127" t="str">
        <f t="shared" si="28"/>
        <v/>
      </c>
      <c r="BE28" s="127" t="str">
        <f t="shared" si="28"/>
        <v/>
      </c>
      <c r="BF28" s="127" t="str">
        <f t="shared" si="28"/>
        <v/>
      </c>
      <c r="BG28" s="127" t="str">
        <f t="shared" si="28"/>
        <v/>
      </c>
      <c r="BH28" s="127" t="str">
        <f t="shared" si="28"/>
        <v/>
      </c>
      <c r="BI28" s="127" t="str">
        <f t="shared" si="28"/>
        <v/>
      </c>
      <c r="BJ28" s="127" t="str">
        <f t="shared" si="28"/>
        <v/>
      </c>
      <c r="BK28" s="127" t="str">
        <f t="shared" si="28"/>
        <v/>
      </c>
      <c r="BL28" s="127" t="str">
        <f t="shared" si="28"/>
        <v/>
      </c>
      <c r="BM28" s="127" t="str">
        <f t="shared" si="29"/>
        <v/>
      </c>
      <c r="BN28" s="127" t="str">
        <f t="shared" si="29"/>
        <v/>
      </c>
      <c r="BO28" s="127" t="str">
        <f t="shared" si="29"/>
        <v/>
      </c>
      <c r="BP28" s="127" t="str">
        <f t="shared" si="29"/>
        <v/>
      </c>
      <c r="BQ28" s="127" t="str">
        <f t="shared" si="29"/>
        <v/>
      </c>
      <c r="BR28" s="129" t="str">
        <f t="shared" si="29"/>
        <v/>
      </c>
    </row>
    <row r="29" spans="1:70" s="32" customFormat="1" x14ac:dyDescent="0.25">
      <c r="A29" s="113">
        <v>26</v>
      </c>
      <c r="B29" s="175" t="s">
        <v>44</v>
      </c>
      <c r="C29" s="175" t="s">
        <v>136</v>
      </c>
      <c r="D29" s="135">
        <v>13</v>
      </c>
      <c r="E29" s="126">
        <f t="shared" si="15"/>
        <v>42171</v>
      </c>
      <c r="F29" s="127">
        <f t="shared" si="16"/>
        <v>33</v>
      </c>
      <c r="G29" s="126">
        <f t="shared" si="17"/>
        <v>42451</v>
      </c>
      <c r="H29" s="127">
        <f t="shared" si="18"/>
        <v>21</v>
      </c>
      <c r="I29" s="96"/>
      <c r="J29" s="96"/>
      <c r="K29" s="127" t="str">
        <f>IF($J29="","",MATCH($J29,'Sprint Starting Dates'!$C$2:$C$54,1))</f>
        <v/>
      </c>
      <c r="L29" s="96"/>
      <c r="M29" s="127" t="str">
        <f>IF($L29="","",MATCH($L29,'Sprint Starting Dates'!$C$2:$C$54,1))</f>
        <v/>
      </c>
      <c r="N29" s="182">
        <v>202</v>
      </c>
      <c r="O29" s="182">
        <v>100</v>
      </c>
      <c r="P29" s="182"/>
      <c r="Q29" s="182"/>
      <c r="R29" s="169"/>
      <c r="S29" s="171">
        <v>42312</v>
      </c>
      <c r="T29" s="131">
        <f>IF($S29="","",MATCH($S29,'Sprint Starting Dates'!$C$2:$C$54,1))</f>
        <v>23</v>
      </c>
      <c r="U29" s="172"/>
      <c r="V29" s="172"/>
      <c r="W29" s="167"/>
      <c r="X29" s="142">
        <f t="shared" si="19"/>
        <v>26</v>
      </c>
      <c r="Y29" s="175" t="s">
        <v>136</v>
      </c>
      <c r="Z29" s="119" t="s">
        <v>31</v>
      </c>
      <c r="AA29" s="143" t="s">
        <v>17</v>
      </c>
      <c r="AB29" s="136" t="s">
        <v>24</v>
      </c>
      <c r="AC29" s="127">
        <f t="shared" si="0"/>
        <v>2.02</v>
      </c>
      <c r="AD29" s="127">
        <f t="shared" si="1"/>
        <v>10.100000000000001</v>
      </c>
      <c r="AE29" s="127">
        <f t="shared" si="2"/>
        <v>121.19999999999999</v>
      </c>
      <c r="AF29" s="127">
        <f t="shared" si="3"/>
        <v>20.200000000000003</v>
      </c>
      <c r="AG29" s="127">
        <f t="shared" si="4"/>
        <v>20.200000000000003</v>
      </c>
      <c r="AH29" s="127">
        <f t="shared" si="5"/>
        <v>4.04</v>
      </c>
      <c r="AI29" s="127">
        <f t="shared" si="6"/>
        <v>24.24</v>
      </c>
      <c r="AJ29" s="119" t="s">
        <v>106</v>
      </c>
      <c r="AK29" s="127">
        <f t="shared" si="24"/>
        <v>1</v>
      </c>
      <c r="AL29" s="127">
        <f t="shared" si="24"/>
        <v>1</v>
      </c>
      <c r="AM29" s="127">
        <f t="shared" si="8"/>
        <v>13</v>
      </c>
      <c r="AN29" s="127">
        <f t="shared" si="25"/>
        <v>3</v>
      </c>
      <c r="AO29" s="127">
        <f t="shared" si="25"/>
        <v>3</v>
      </c>
      <c r="AP29" s="127">
        <f t="shared" si="26"/>
        <v>4</v>
      </c>
      <c r="AQ29" s="127">
        <f t="shared" si="26"/>
        <v>4</v>
      </c>
      <c r="AR29" s="127">
        <f t="shared" si="23"/>
        <v>21</v>
      </c>
      <c r="AS29" s="127" t="str">
        <f t="shared" si="27"/>
        <v/>
      </c>
      <c r="AT29" s="127" t="str">
        <f t="shared" si="27"/>
        <v/>
      </c>
      <c r="AU29" s="127" t="str">
        <f t="shared" si="27"/>
        <v/>
      </c>
      <c r="AV29" s="127" t="str">
        <f t="shared" si="27"/>
        <v/>
      </c>
      <c r="AW29" s="127" t="str">
        <f t="shared" si="27"/>
        <v/>
      </c>
      <c r="AX29" s="127" t="str">
        <f t="shared" si="27"/>
        <v/>
      </c>
      <c r="AY29" s="127" t="str">
        <f t="shared" si="27"/>
        <v/>
      </c>
      <c r="AZ29" s="127" t="str">
        <f t="shared" si="27"/>
        <v/>
      </c>
      <c r="BA29" s="127" t="str">
        <f t="shared" si="27"/>
        <v/>
      </c>
      <c r="BB29" s="127" t="str">
        <f t="shared" si="27"/>
        <v/>
      </c>
      <c r="BC29" s="127" t="str">
        <f t="shared" si="28"/>
        <v/>
      </c>
      <c r="BD29" s="127" t="str">
        <f t="shared" si="28"/>
        <v/>
      </c>
      <c r="BE29" s="127">
        <f t="shared" si="28"/>
        <v>12.120000000000001</v>
      </c>
      <c r="BF29" s="127">
        <f t="shared" si="28"/>
        <v>9.3230769230769219</v>
      </c>
      <c r="BG29" s="127">
        <f t="shared" si="28"/>
        <v>9.3230769230769219</v>
      </c>
      <c r="BH29" s="127">
        <f t="shared" si="28"/>
        <v>9.3230769230769219</v>
      </c>
      <c r="BI29" s="127">
        <f t="shared" si="28"/>
        <v>9.3230769230769219</v>
      </c>
      <c r="BJ29" s="127">
        <f t="shared" si="28"/>
        <v>9.3230769230769219</v>
      </c>
      <c r="BK29" s="127">
        <f t="shared" si="28"/>
        <v>9.3230769230769219</v>
      </c>
      <c r="BL29" s="127">
        <f t="shared" si="28"/>
        <v>9.3230769230769219</v>
      </c>
      <c r="BM29" s="127">
        <f t="shared" si="29"/>
        <v>9.3230769230769219</v>
      </c>
      <c r="BN29" s="127">
        <f t="shared" si="29"/>
        <v>9.3230769230769219</v>
      </c>
      <c r="BO29" s="127">
        <f t="shared" si="29"/>
        <v>9.3230769230769219</v>
      </c>
      <c r="BP29" s="127">
        <f t="shared" si="29"/>
        <v>9.3230769230769219</v>
      </c>
      <c r="BQ29" s="127">
        <f t="shared" si="29"/>
        <v>9.3230769230769219</v>
      </c>
      <c r="BR29" s="129">
        <f t="shared" si="29"/>
        <v>9.3230769230769219</v>
      </c>
    </row>
    <row r="30" spans="1:70" s="32" customFormat="1" x14ac:dyDescent="0.25">
      <c r="A30" s="113">
        <v>27</v>
      </c>
      <c r="B30" s="175" t="s">
        <v>166</v>
      </c>
      <c r="C30" s="175" t="s">
        <v>134</v>
      </c>
      <c r="D30" s="135">
        <v>21</v>
      </c>
      <c r="E30" s="126">
        <f t="shared" si="15"/>
        <v>42283</v>
      </c>
      <c r="F30" s="127">
        <f t="shared" si="16"/>
        <v>25</v>
      </c>
      <c r="G30" s="126">
        <f t="shared" si="17"/>
        <v>42339</v>
      </c>
      <c r="H30" s="127">
        <f t="shared" si="18"/>
        <v>5</v>
      </c>
      <c r="I30" s="96"/>
      <c r="J30" s="96"/>
      <c r="K30" s="127" t="str">
        <f>IF($J30="","",MATCH($J30,'Sprint Starting Dates'!$C$2:$C$54,1))</f>
        <v/>
      </c>
      <c r="L30" s="96"/>
      <c r="M30" s="127" t="str">
        <f>IF($L30="","",MATCH($L30,'Sprint Starting Dates'!$C$2:$C$54,1))</f>
        <v/>
      </c>
      <c r="N30" s="182">
        <v>62</v>
      </c>
      <c r="O30" s="182">
        <v>62</v>
      </c>
      <c r="P30" s="182"/>
      <c r="Q30" s="182"/>
      <c r="R30" s="169"/>
      <c r="S30" s="171"/>
      <c r="T30" s="131" t="str">
        <f>IF($S30="","",MATCH($S30,'Sprint Starting Dates'!$C$2:$C$54,1))</f>
        <v/>
      </c>
      <c r="U30" s="172"/>
      <c r="V30" s="172"/>
      <c r="W30" s="167"/>
      <c r="X30" s="142">
        <f t="shared" si="19"/>
        <v>27</v>
      </c>
      <c r="Y30" s="175" t="s">
        <v>134</v>
      </c>
      <c r="Z30" s="119" t="s">
        <v>129</v>
      </c>
      <c r="AA30" s="143" t="s">
        <v>22</v>
      </c>
      <c r="AB30" s="136" t="s">
        <v>24</v>
      </c>
      <c r="AC30" s="127">
        <f t="shared" si="0"/>
        <v>0.62</v>
      </c>
      <c r="AD30" s="127">
        <f t="shared" si="1"/>
        <v>3.1</v>
      </c>
      <c r="AE30" s="127">
        <f t="shared" si="2"/>
        <v>37.199999999999996</v>
      </c>
      <c r="AF30" s="127">
        <f t="shared" si="3"/>
        <v>6.2</v>
      </c>
      <c r="AG30" s="127">
        <f t="shared" si="4"/>
        <v>6.2</v>
      </c>
      <c r="AH30" s="127">
        <f t="shared" si="5"/>
        <v>1.24</v>
      </c>
      <c r="AI30" s="127">
        <f t="shared" si="6"/>
        <v>7.4399999999999995</v>
      </c>
      <c r="AJ30" s="119" t="s">
        <v>119</v>
      </c>
      <c r="AK30" s="127">
        <f t="shared" si="24"/>
        <v>1</v>
      </c>
      <c r="AL30" s="127">
        <f t="shared" si="24"/>
        <v>1</v>
      </c>
      <c r="AM30" s="127">
        <f t="shared" si="8"/>
        <v>1</v>
      </c>
      <c r="AN30" s="127">
        <f t="shared" si="25"/>
        <v>1</v>
      </c>
      <c r="AO30" s="127">
        <f t="shared" si="25"/>
        <v>1</v>
      </c>
      <c r="AP30" s="127">
        <f t="shared" si="26"/>
        <v>2</v>
      </c>
      <c r="AQ30" s="127">
        <f t="shared" si="26"/>
        <v>2</v>
      </c>
      <c r="AR30" s="127">
        <f t="shared" si="23"/>
        <v>5</v>
      </c>
      <c r="AS30" s="127" t="str">
        <f t="shared" si="27"/>
        <v/>
      </c>
      <c r="AT30" s="127" t="str">
        <f t="shared" si="27"/>
        <v/>
      </c>
      <c r="AU30" s="127" t="str">
        <f t="shared" si="27"/>
        <v/>
      </c>
      <c r="AV30" s="127" t="str">
        <f t="shared" si="27"/>
        <v/>
      </c>
      <c r="AW30" s="127" t="str">
        <f t="shared" si="27"/>
        <v/>
      </c>
      <c r="AX30" s="127" t="str">
        <f t="shared" si="27"/>
        <v/>
      </c>
      <c r="AY30" s="127" t="str">
        <f t="shared" si="27"/>
        <v/>
      </c>
      <c r="AZ30" s="127" t="str">
        <f t="shared" si="27"/>
        <v/>
      </c>
      <c r="BA30" s="127" t="str">
        <f t="shared" si="27"/>
        <v/>
      </c>
      <c r="BB30" s="127" t="str">
        <f t="shared" si="27"/>
        <v/>
      </c>
      <c r="BC30" s="127" t="str">
        <f t="shared" si="28"/>
        <v/>
      </c>
      <c r="BD30" s="127" t="str">
        <f t="shared" si="28"/>
        <v/>
      </c>
      <c r="BE30" s="127" t="str">
        <f t="shared" si="28"/>
        <v/>
      </c>
      <c r="BF30" s="127" t="str">
        <f t="shared" si="28"/>
        <v/>
      </c>
      <c r="BG30" s="127" t="str">
        <f t="shared" si="28"/>
        <v/>
      </c>
      <c r="BH30" s="127" t="str">
        <f t="shared" si="28"/>
        <v/>
      </c>
      <c r="BI30" s="127" t="str">
        <f t="shared" si="28"/>
        <v/>
      </c>
      <c r="BJ30" s="127" t="str">
        <f t="shared" si="28"/>
        <v/>
      </c>
      <c r="BK30" s="127" t="str">
        <f t="shared" si="28"/>
        <v/>
      </c>
      <c r="BL30" s="127" t="str">
        <f t="shared" si="28"/>
        <v/>
      </c>
      <c r="BM30" s="127">
        <f t="shared" si="29"/>
        <v>3.72</v>
      </c>
      <c r="BN30" s="127">
        <f t="shared" si="29"/>
        <v>37.199999999999996</v>
      </c>
      <c r="BO30" s="127">
        <f t="shared" si="29"/>
        <v>12.4</v>
      </c>
      <c r="BP30" s="127">
        <f t="shared" si="29"/>
        <v>4.34</v>
      </c>
      <c r="BQ30" s="127">
        <f t="shared" si="29"/>
        <v>4.34</v>
      </c>
      <c r="BR30" s="129" t="str">
        <f t="shared" si="29"/>
        <v/>
      </c>
    </row>
    <row r="31" spans="1:70" s="32" customFormat="1" x14ac:dyDescent="0.25">
      <c r="A31" s="113">
        <v>28</v>
      </c>
      <c r="B31" s="175" t="s">
        <v>167</v>
      </c>
      <c r="C31" s="175" t="s">
        <v>134</v>
      </c>
      <c r="D31" s="135">
        <v>20</v>
      </c>
      <c r="E31" s="126">
        <f t="shared" si="15"/>
        <v>42269</v>
      </c>
      <c r="F31" s="127">
        <f t="shared" si="16"/>
        <v>25</v>
      </c>
      <c r="G31" s="126">
        <f t="shared" si="17"/>
        <v>42339</v>
      </c>
      <c r="H31" s="127">
        <f t="shared" si="18"/>
        <v>6</v>
      </c>
      <c r="I31" s="96"/>
      <c r="J31" s="96"/>
      <c r="K31" s="127" t="str">
        <f>IF($J31="","",MATCH($J31,'Sprint Starting Dates'!$C$2:$C$54,1))</f>
        <v/>
      </c>
      <c r="L31" s="96"/>
      <c r="M31" s="127" t="str">
        <f>IF($L31="","",MATCH($L31,'Sprint Starting Dates'!$C$2:$C$54,1))</f>
        <v/>
      </c>
      <c r="N31" s="182">
        <v>22</v>
      </c>
      <c r="O31" s="182">
        <v>22</v>
      </c>
      <c r="P31" s="182">
        <v>5</v>
      </c>
      <c r="Q31" s="182"/>
      <c r="R31" s="169"/>
      <c r="S31" s="171"/>
      <c r="T31" s="131" t="str">
        <f>IF($S31="","",MATCH($S31,'Sprint Starting Dates'!$C$2:$C$54,1))</f>
        <v/>
      </c>
      <c r="U31" s="172"/>
      <c r="V31" s="172"/>
      <c r="W31" s="167"/>
      <c r="X31" s="142">
        <f t="shared" si="19"/>
        <v>28</v>
      </c>
      <c r="Y31" s="175" t="s">
        <v>134</v>
      </c>
      <c r="Z31" s="119"/>
      <c r="AA31" s="143" t="s">
        <v>21</v>
      </c>
      <c r="AB31" s="136" t="s">
        <v>26</v>
      </c>
      <c r="AC31" s="127">
        <f t="shared" si="0"/>
        <v>0.22</v>
      </c>
      <c r="AD31" s="127">
        <f t="shared" si="1"/>
        <v>1.1000000000000001</v>
      </c>
      <c r="AE31" s="127">
        <f t="shared" si="2"/>
        <v>13.2</v>
      </c>
      <c r="AF31" s="127">
        <f t="shared" si="3"/>
        <v>2.2000000000000002</v>
      </c>
      <c r="AG31" s="127">
        <f t="shared" si="4"/>
        <v>2.2000000000000002</v>
      </c>
      <c r="AH31" s="127">
        <f t="shared" si="5"/>
        <v>0.44</v>
      </c>
      <c r="AI31" s="127">
        <f t="shared" si="6"/>
        <v>2.6399999999999997</v>
      </c>
      <c r="AJ31" s="119" t="s">
        <v>106</v>
      </c>
      <c r="AK31" s="127">
        <f t="shared" si="24"/>
        <v>1</v>
      </c>
      <c r="AL31" s="127">
        <f t="shared" si="24"/>
        <v>1</v>
      </c>
      <c r="AM31" s="127">
        <f t="shared" si="8"/>
        <v>2</v>
      </c>
      <c r="AN31" s="127">
        <f t="shared" si="25"/>
        <v>1</v>
      </c>
      <c r="AO31" s="127">
        <f t="shared" si="25"/>
        <v>1</v>
      </c>
      <c r="AP31" s="127">
        <f t="shared" si="26"/>
        <v>2</v>
      </c>
      <c r="AQ31" s="127">
        <f t="shared" si="26"/>
        <v>2</v>
      </c>
      <c r="AR31" s="127">
        <f t="shared" si="23"/>
        <v>6</v>
      </c>
      <c r="AS31" s="127" t="str">
        <f t="shared" si="27"/>
        <v/>
      </c>
      <c r="AT31" s="127" t="str">
        <f t="shared" si="27"/>
        <v/>
      </c>
      <c r="AU31" s="127" t="str">
        <f t="shared" si="27"/>
        <v/>
      </c>
      <c r="AV31" s="127" t="str">
        <f t="shared" si="27"/>
        <v/>
      </c>
      <c r="AW31" s="127" t="str">
        <f t="shared" si="27"/>
        <v/>
      </c>
      <c r="AX31" s="127" t="str">
        <f t="shared" si="27"/>
        <v/>
      </c>
      <c r="AY31" s="127" t="str">
        <f t="shared" si="27"/>
        <v/>
      </c>
      <c r="AZ31" s="127" t="str">
        <f t="shared" si="27"/>
        <v/>
      </c>
      <c r="BA31" s="127" t="str">
        <f t="shared" si="27"/>
        <v/>
      </c>
      <c r="BB31" s="127" t="str">
        <f t="shared" si="27"/>
        <v/>
      </c>
      <c r="BC31" s="127" t="str">
        <f t="shared" si="28"/>
        <v/>
      </c>
      <c r="BD31" s="127" t="str">
        <f t="shared" si="28"/>
        <v/>
      </c>
      <c r="BE31" s="127" t="str">
        <f t="shared" si="28"/>
        <v/>
      </c>
      <c r="BF31" s="127" t="str">
        <f t="shared" si="28"/>
        <v/>
      </c>
      <c r="BG31" s="127" t="str">
        <f t="shared" si="28"/>
        <v/>
      </c>
      <c r="BH31" s="127" t="str">
        <f t="shared" si="28"/>
        <v/>
      </c>
      <c r="BI31" s="127" t="str">
        <f t="shared" si="28"/>
        <v/>
      </c>
      <c r="BJ31" s="127" t="str">
        <f t="shared" si="28"/>
        <v/>
      </c>
      <c r="BK31" s="127" t="str">
        <f t="shared" si="28"/>
        <v/>
      </c>
      <c r="BL31" s="127">
        <f t="shared" si="28"/>
        <v>1.32</v>
      </c>
      <c r="BM31" s="127">
        <f t="shared" si="29"/>
        <v>6.6</v>
      </c>
      <c r="BN31" s="127">
        <f t="shared" si="29"/>
        <v>6.6</v>
      </c>
      <c r="BO31" s="127">
        <f t="shared" si="29"/>
        <v>4.4000000000000004</v>
      </c>
      <c r="BP31" s="127">
        <f t="shared" si="29"/>
        <v>1.5399999999999998</v>
      </c>
      <c r="BQ31" s="127">
        <f t="shared" si="29"/>
        <v>1.5399999999999998</v>
      </c>
      <c r="BR31" s="129" t="str">
        <f t="shared" si="29"/>
        <v/>
      </c>
    </row>
    <row r="32" spans="1:70" s="32" customFormat="1" x14ac:dyDescent="0.25">
      <c r="A32" s="113">
        <v>29</v>
      </c>
      <c r="B32" s="175" t="s">
        <v>168</v>
      </c>
      <c r="C32" s="175" t="s">
        <v>134</v>
      </c>
      <c r="D32" s="135">
        <v>27</v>
      </c>
      <c r="E32" s="126">
        <f t="shared" si="15"/>
        <v>42367</v>
      </c>
      <c r="F32" s="127">
        <f t="shared" si="16"/>
        <v>32</v>
      </c>
      <c r="G32" s="126">
        <f t="shared" si="17"/>
        <v>42437</v>
      </c>
      <c r="H32" s="127">
        <f t="shared" si="18"/>
        <v>6</v>
      </c>
      <c r="I32" s="96"/>
      <c r="J32" s="96"/>
      <c r="K32" s="127" t="str">
        <f>IF($J32="","",MATCH($J32,'Sprint Starting Dates'!$C$2:$C$54,1))</f>
        <v/>
      </c>
      <c r="L32" s="96"/>
      <c r="M32" s="127" t="str">
        <f>IF($L32="","",MATCH($L32,'Sprint Starting Dates'!$C$2:$C$54,1))</f>
        <v/>
      </c>
      <c r="N32" s="182">
        <v>20</v>
      </c>
      <c r="O32" s="182">
        <v>20</v>
      </c>
      <c r="P32" s="182"/>
      <c r="Q32" s="182"/>
      <c r="R32" s="169"/>
      <c r="S32" s="171"/>
      <c r="T32" s="131" t="str">
        <f>IF($S32="","",MATCH($S32,'Sprint Starting Dates'!$C$2:$C$54,1))</f>
        <v/>
      </c>
      <c r="U32" s="172"/>
      <c r="V32" s="172"/>
      <c r="W32" s="167"/>
      <c r="X32" s="142">
        <f t="shared" si="19"/>
        <v>29</v>
      </c>
      <c r="Y32" s="175" t="s">
        <v>134</v>
      </c>
      <c r="Z32" s="119"/>
      <c r="AA32" s="143" t="s">
        <v>17</v>
      </c>
      <c r="AB32" s="136" t="s">
        <v>26</v>
      </c>
      <c r="AC32" s="127">
        <f t="shared" si="0"/>
        <v>0.2</v>
      </c>
      <c r="AD32" s="127">
        <f t="shared" si="1"/>
        <v>1</v>
      </c>
      <c r="AE32" s="127">
        <f t="shared" si="2"/>
        <v>12</v>
      </c>
      <c r="AF32" s="127">
        <f t="shared" si="3"/>
        <v>2</v>
      </c>
      <c r="AG32" s="127">
        <f t="shared" si="4"/>
        <v>2</v>
      </c>
      <c r="AH32" s="127">
        <f t="shared" si="5"/>
        <v>0.4</v>
      </c>
      <c r="AI32" s="127">
        <f t="shared" si="6"/>
        <v>2.4</v>
      </c>
      <c r="AJ32" s="119" t="s">
        <v>106</v>
      </c>
      <c r="AK32" s="127">
        <f t="shared" si="24"/>
        <v>1</v>
      </c>
      <c r="AL32" s="127">
        <f t="shared" si="24"/>
        <v>1</v>
      </c>
      <c r="AM32" s="127">
        <f t="shared" si="8"/>
        <v>2</v>
      </c>
      <c r="AN32" s="127">
        <f t="shared" si="25"/>
        <v>1</v>
      </c>
      <c r="AO32" s="127">
        <f t="shared" si="25"/>
        <v>1</v>
      </c>
      <c r="AP32" s="127">
        <f t="shared" si="26"/>
        <v>2</v>
      </c>
      <c r="AQ32" s="127">
        <f t="shared" si="26"/>
        <v>2</v>
      </c>
      <c r="AR32" s="127">
        <f t="shared" si="23"/>
        <v>6</v>
      </c>
      <c r="AS32" s="127" t="str">
        <f t="shared" si="27"/>
        <v/>
      </c>
      <c r="AT32" s="127" t="str">
        <f t="shared" si="27"/>
        <v/>
      </c>
      <c r="AU32" s="127" t="str">
        <f t="shared" si="27"/>
        <v/>
      </c>
      <c r="AV32" s="127" t="str">
        <f t="shared" si="27"/>
        <v/>
      </c>
      <c r="AW32" s="127" t="str">
        <f t="shared" si="27"/>
        <v/>
      </c>
      <c r="AX32" s="127" t="str">
        <f t="shared" si="27"/>
        <v/>
      </c>
      <c r="AY32" s="127" t="str">
        <f t="shared" si="27"/>
        <v/>
      </c>
      <c r="AZ32" s="127" t="str">
        <f t="shared" si="27"/>
        <v/>
      </c>
      <c r="BA32" s="127" t="str">
        <f t="shared" si="27"/>
        <v/>
      </c>
      <c r="BB32" s="127" t="str">
        <f t="shared" si="27"/>
        <v/>
      </c>
      <c r="BC32" s="127" t="str">
        <f t="shared" si="28"/>
        <v/>
      </c>
      <c r="BD32" s="127" t="str">
        <f t="shared" si="28"/>
        <v/>
      </c>
      <c r="BE32" s="127" t="str">
        <f t="shared" si="28"/>
        <v/>
      </c>
      <c r="BF32" s="127" t="str">
        <f t="shared" si="28"/>
        <v/>
      </c>
      <c r="BG32" s="127" t="str">
        <f t="shared" si="28"/>
        <v/>
      </c>
      <c r="BH32" s="127" t="str">
        <f t="shared" si="28"/>
        <v/>
      </c>
      <c r="BI32" s="127" t="str">
        <f t="shared" si="28"/>
        <v/>
      </c>
      <c r="BJ32" s="127" t="str">
        <f t="shared" si="28"/>
        <v/>
      </c>
      <c r="BK32" s="127" t="str">
        <f t="shared" si="28"/>
        <v/>
      </c>
      <c r="BL32" s="127" t="str">
        <f t="shared" si="28"/>
        <v/>
      </c>
      <c r="BM32" s="127" t="str">
        <f t="shared" si="29"/>
        <v/>
      </c>
      <c r="BN32" s="127" t="str">
        <f t="shared" si="29"/>
        <v/>
      </c>
      <c r="BO32" s="127" t="str">
        <f t="shared" si="29"/>
        <v/>
      </c>
      <c r="BP32" s="127" t="str">
        <f t="shared" si="29"/>
        <v/>
      </c>
      <c r="BQ32" s="127" t="str">
        <f t="shared" si="29"/>
        <v/>
      </c>
      <c r="BR32" s="129" t="str">
        <f t="shared" si="29"/>
        <v/>
      </c>
    </row>
    <row r="33" spans="1:70" s="32" customFormat="1" x14ac:dyDescent="0.25">
      <c r="A33" s="113">
        <v>30</v>
      </c>
      <c r="B33" s="175" t="s">
        <v>169</v>
      </c>
      <c r="C33" s="176">
        <v>1</v>
      </c>
      <c r="D33" s="135">
        <v>10</v>
      </c>
      <c r="E33" s="126">
        <f t="shared" si="15"/>
        <v>42129</v>
      </c>
      <c r="F33" s="127">
        <f t="shared" si="16"/>
        <v>31</v>
      </c>
      <c r="G33" s="126">
        <f t="shared" si="17"/>
        <v>42423</v>
      </c>
      <c r="H33" s="127">
        <f t="shared" si="18"/>
        <v>22</v>
      </c>
      <c r="I33" s="96"/>
      <c r="J33" s="96"/>
      <c r="K33" s="127" t="str">
        <f>IF($J33="","",MATCH($J33,'Sprint Starting Dates'!$C$2:$C$54,1))</f>
        <v/>
      </c>
      <c r="L33" s="96"/>
      <c r="M33" s="127" t="str">
        <f>IF($L33="","",MATCH($L33,'Sprint Starting Dates'!$C$2:$C$54,1))</f>
        <v/>
      </c>
      <c r="N33" s="182">
        <v>221</v>
      </c>
      <c r="O33" s="182">
        <v>221</v>
      </c>
      <c r="P33" s="182">
        <v>180</v>
      </c>
      <c r="Q33" s="182"/>
      <c r="R33" s="169" t="s">
        <v>11</v>
      </c>
      <c r="S33" s="171"/>
      <c r="T33" s="131" t="str">
        <f>IF($S33="","",MATCH($S33,'Sprint Starting Dates'!$C$2:$C$54,1))</f>
        <v/>
      </c>
      <c r="U33" s="172"/>
      <c r="V33" s="172"/>
      <c r="W33" s="167"/>
      <c r="X33" s="142">
        <f t="shared" si="19"/>
        <v>30</v>
      </c>
      <c r="Y33" s="176">
        <v>1</v>
      </c>
      <c r="Z33" s="119" t="s">
        <v>97</v>
      </c>
      <c r="AA33" s="143" t="s">
        <v>19</v>
      </c>
      <c r="AB33" s="136" t="s">
        <v>24</v>
      </c>
      <c r="AC33" s="127">
        <f t="shared" si="0"/>
        <v>2.21</v>
      </c>
      <c r="AD33" s="127">
        <f t="shared" si="1"/>
        <v>11.05</v>
      </c>
      <c r="AE33" s="127">
        <f t="shared" si="2"/>
        <v>132.6</v>
      </c>
      <c r="AF33" s="127">
        <f t="shared" si="3"/>
        <v>22.1</v>
      </c>
      <c r="AG33" s="127">
        <f t="shared" si="4"/>
        <v>22.1</v>
      </c>
      <c r="AH33" s="127">
        <f t="shared" si="5"/>
        <v>4.42</v>
      </c>
      <c r="AI33" s="127">
        <f t="shared" si="6"/>
        <v>26.52</v>
      </c>
      <c r="AJ33" s="119" t="s">
        <v>106</v>
      </c>
      <c r="AK33" s="127">
        <f t="shared" si="24"/>
        <v>1</v>
      </c>
      <c r="AL33" s="127">
        <f t="shared" si="24"/>
        <v>1</v>
      </c>
      <c r="AM33" s="127">
        <f t="shared" si="8"/>
        <v>14</v>
      </c>
      <c r="AN33" s="127">
        <f t="shared" si="25"/>
        <v>3</v>
      </c>
      <c r="AO33" s="127">
        <f t="shared" si="25"/>
        <v>3</v>
      </c>
      <c r="AP33" s="127">
        <f t="shared" si="26"/>
        <v>4</v>
      </c>
      <c r="AQ33" s="127">
        <f t="shared" si="26"/>
        <v>4</v>
      </c>
      <c r="AR33" s="127">
        <f t="shared" si="23"/>
        <v>22</v>
      </c>
      <c r="AS33" s="127" t="str">
        <f t="shared" si="27"/>
        <v/>
      </c>
      <c r="AT33" s="127" t="str">
        <f t="shared" si="27"/>
        <v/>
      </c>
      <c r="AU33" s="127" t="str">
        <f t="shared" si="27"/>
        <v/>
      </c>
      <c r="AV33" s="127" t="str">
        <f t="shared" si="27"/>
        <v/>
      </c>
      <c r="AW33" s="127" t="str">
        <f t="shared" si="27"/>
        <v/>
      </c>
      <c r="AX33" s="127" t="str">
        <f t="shared" si="27"/>
        <v/>
      </c>
      <c r="AY33" s="127" t="str">
        <f t="shared" si="27"/>
        <v/>
      </c>
      <c r="AZ33" s="127" t="str">
        <f t="shared" si="27"/>
        <v/>
      </c>
      <c r="BA33" s="127" t="str">
        <f t="shared" si="27"/>
        <v/>
      </c>
      <c r="BB33" s="127">
        <f t="shared" si="27"/>
        <v>13.260000000000002</v>
      </c>
      <c r="BC33" s="127">
        <f t="shared" si="28"/>
        <v>9.4714285714285715</v>
      </c>
      <c r="BD33" s="127">
        <f t="shared" si="28"/>
        <v>9.4714285714285715</v>
      </c>
      <c r="BE33" s="127">
        <f t="shared" si="28"/>
        <v>9.4714285714285715</v>
      </c>
      <c r="BF33" s="127">
        <f t="shared" si="28"/>
        <v>9.4714285714285715</v>
      </c>
      <c r="BG33" s="127">
        <f t="shared" si="28"/>
        <v>9.4714285714285715</v>
      </c>
      <c r="BH33" s="127">
        <f t="shared" si="28"/>
        <v>9.4714285714285715</v>
      </c>
      <c r="BI33" s="127">
        <f t="shared" si="28"/>
        <v>9.4714285714285715</v>
      </c>
      <c r="BJ33" s="127">
        <f t="shared" si="28"/>
        <v>9.4714285714285715</v>
      </c>
      <c r="BK33" s="127">
        <f t="shared" si="28"/>
        <v>9.4714285714285715</v>
      </c>
      <c r="BL33" s="127">
        <f t="shared" si="28"/>
        <v>9.4714285714285715</v>
      </c>
      <c r="BM33" s="127">
        <f t="shared" si="29"/>
        <v>9.4714285714285715</v>
      </c>
      <c r="BN33" s="127">
        <f t="shared" si="29"/>
        <v>9.4714285714285715</v>
      </c>
      <c r="BO33" s="127">
        <f t="shared" si="29"/>
        <v>9.4714285714285715</v>
      </c>
      <c r="BP33" s="127">
        <f t="shared" si="29"/>
        <v>9.4714285714285715</v>
      </c>
      <c r="BQ33" s="127">
        <f t="shared" si="29"/>
        <v>14.733333333333334</v>
      </c>
      <c r="BR33" s="129">
        <f t="shared" si="29"/>
        <v>14.733333333333334</v>
      </c>
    </row>
    <row r="34" spans="1:70" s="32" customFormat="1" x14ac:dyDescent="0.25">
      <c r="A34" s="113">
        <v>31</v>
      </c>
      <c r="B34" s="175" t="s">
        <v>170</v>
      </c>
      <c r="C34" s="175" t="s">
        <v>134</v>
      </c>
      <c r="D34" s="135">
        <v>15</v>
      </c>
      <c r="E34" s="126">
        <f t="shared" si="15"/>
        <v>42199</v>
      </c>
      <c r="F34" s="127">
        <f t="shared" si="16"/>
        <v>22</v>
      </c>
      <c r="G34" s="126">
        <f t="shared" si="17"/>
        <v>42297</v>
      </c>
      <c r="H34" s="127">
        <f t="shared" si="18"/>
        <v>8</v>
      </c>
      <c r="I34" s="96"/>
      <c r="J34" s="96"/>
      <c r="K34" s="127" t="str">
        <f>IF($J34="","",MATCH($J34,'Sprint Starting Dates'!$C$2:$C$54,1))</f>
        <v/>
      </c>
      <c r="L34" s="96"/>
      <c r="M34" s="127" t="str">
        <f>IF($L34="","",MATCH($L34,'Sprint Starting Dates'!$C$2:$C$54,1))</f>
        <v/>
      </c>
      <c r="N34" s="182">
        <v>58</v>
      </c>
      <c r="O34" s="182">
        <v>30</v>
      </c>
      <c r="P34" s="182">
        <v>7</v>
      </c>
      <c r="Q34" s="182"/>
      <c r="R34" s="169"/>
      <c r="S34" s="171">
        <v>42312</v>
      </c>
      <c r="T34" s="131">
        <f>IF($S34="","",MATCH($S34,'Sprint Starting Dates'!$C$2:$C$54,1))</f>
        <v>23</v>
      </c>
      <c r="U34" s="172"/>
      <c r="V34" s="172"/>
      <c r="W34" s="167"/>
      <c r="X34" s="142">
        <f t="shared" si="19"/>
        <v>31</v>
      </c>
      <c r="Y34" s="175" t="s">
        <v>134</v>
      </c>
      <c r="Z34" s="119" t="s">
        <v>29</v>
      </c>
      <c r="AA34" s="143" t="s">
        <v>20</v>
      </c>
      <c r="AB34" s="136" t="s">
        <v>26</v>
      </c>
      <c r="AC34" s="127">
        <f t="shared" si="0"/>
        <v>0.57999999999999996</v>
      </c>
      <c r="AD34" s="127">
        <f t="shared" si="1"/>
        <v>2.9000000000000004</v>
      </c>
      <c r="AE34" s="127">
        <f t="shared" si="2"/>
        <v>34.799999999999997</v>
      </c>
      <c r="AF34" s="127">
        <f t="shared" si="3"/>
        <v>5.8000000000000007</v>
      </c>
      <c r="AG34" s="127">
        <f t="shared" si="4"/>
        <v>5.8000000000000007</v>
      </c>
      <c r="AH34" s="127">
        <f t="shared" si="5"/>
        <v>1.1599999999999999</v>
      </c>
      <c r="AI34" s="127">
        <f t="shared" si="6"/>
        <v>6.96</v>
      </c>
      <c r="AJ34" s="119" t="s">
        <v>120</v>
      </c>
      <c r="AK34" s="127">
        <f t="shared" si="24"/>
        <v>1</v>
      </c>
      <c r="AL34" s="127">
        <f t="shared" si="24"/>
        <v>1</v>
      </c>
      <c r="AM34" s="127">
        <f t="shared" si="8"/>
        <v>4</v>
      </c>
      <c r="AN34" s="127">
        <f t="shared" si="25"/>
        <v>1</v>
      </c>
      <c r="AO34" s="127">
        <f t="shared" si="25"/>
        <v>1</v>
      </c>
      <c r="AP34" s="127">
        <f t="shared" si="26"/>
        <v>2</v>
      </c>
      <c r="AQ34" s="127">
        <f t="shared" si="26"/>
        <v>2</v>
      </c>
      <c r="AR34" s="127">
        <f t="shared" si="23"/>
        <v>8</v>
      </c>
      <c r="AS34" s="127" t="str">
        <f t="shared" ref="AS34:BB43" si="30">IF($D34="","",IF(AS$3&lt;$D34,"",IF(AS$3&gt;=($AR34+$D34),"",IF(AS$3&lt;=($D34+$AR34-1-$AP34-$AN34-$AM34),($AC34+$AD34)/$AL34,IF(AS$3&lt;=($D34+$AR34-1-$AP34-$AN34),$AE34/$AM34,IF(AS$3&lt;=($D34+$AR34-1-$AP34),($AF34+$AG34)/$AN34,($AH34+$AI34)/$AP34))))))</f>
        <v/>
      </c>
      <c r="AT34" s="127" t="str">
        <f t="shared" si="30"/>
        <v/>
      </c>
      <c r="AU34" s="127" t="str">
        <f t="shared" si="30"/>
        <v/>
      </c>
      <c r="AV34" s="127" t="str">
        <f t="shared" si="30"/>
        <v/>
      </c>
      <c r="AW34" s="127" t="str">
        <f t="shared" si="30"/>
        <v/>
      </c>
      <c r="AX34" s="127" t="str">
        <f t="shared" si="30"/>
        <v/>
      </c>
      <c r="AY34" s="127" t="str">
        <f t="shared" si="30"/>
        <v/>
      </c>
      <c r="AZ34" s="127" t="str">
        <f t="shared" si="30"/>
        <v/>
      </c>
      <c r="BA34" s="127" t="str">
        <f t="shared" si="30"/>
        <v/>
      </c>
      <c r="BB34" s="127" t="str">
        <f t="shared" si="30"/>
        <v/>
      </c>
      <c r="BC34" s="127" t="str">
        <f t="shared" ref="BC34:BL43" si="31">IF($D34="","",IF(BC$3&lt;$D34,"",IF(BC$3&gt;=($AR34+$D34),"",IF(BC$3&lt;=($D34+$AR34-1-$AP34-$AN34-$AM34),($AC34+$AD34)/$AL34,IF(BC$3&lt;=($D34+$AR34-1-$AP34-$AN34),$AE34/$AM34,IF(BC$3&lt;=($D34+$AR34-1-$AP34),($AF34+$AG34)/$AN34,($AH34+$AI34)/$AP34))))))</f>
        <v/>
      </c>
      <c r="BD34" s="127" t="str">
        <f t="shared" si="31"/>
        <v/>
      </c>
      <c r="BE34" s="127" t="str">
        <f t="shared" si="31"/>
        <v/>
      </c>
      <c r="BF34" s="127" t="str">
        <f t="shared" si="31"/>
        <v/>
      </c>
      <c r="BG34" s="127">
        <f t="shared" si="31"/>
        <v>3.4800000000000004</v>
      </c>
      <c r="BH34" s="127">
        <f t="shared" si="31"/>
        <v>8.6999999999999993</v>
      </c>
      <c r="BI34" s="127">
        <f t="shared" si="31"/>
        <v>8.6999999999999993</v>
      </c>
      <c r="BJ34" s="127">
        <f t="shared" si="31"/>
        <v>8.6999999999999993</v>
      </c>
      <c r="BK34" s="127">
        <f t="shared" si="31"/>
        <v>8.6999999999999993</v>
      </c>
      <c r="BL34" s="127">
        <f t="shared" si="31"/>
        <v>11.600000000000001</v>
      </c>
      <c r="BM34" s="127">
        <f t="shared" ref="BM34:BR43" si="32">IF($D34="","",IF(BM$3&lt;$D34,"",IF(BM$3&gt;=($AR34+$D34),"",IF(BM$3&lt;=($D34+$AR34-1-$AP34-$AN34-$AM34),($AC34+$AD34)/$AL34,IF(BM$3&lt;=($D34+$AR34-1-$AP34-$AN34),$AE34/$AM34,IF(BM$3&lt;=($D34+$AR34-1-$AP34),($AF34+$AG34)/$AN34,($AH34+$AI34)/$AP34))))))</f>
        <v>4.0599999999999996</v>
      </c>
      <c r="BN34" s="127">
        <f t="shared" si="32"/>
        <v>4.0599999999999996</v>
      </c>
      <c r="BO34" s="127" t="str">
        <f t="shared" si="32"/>
        <v/>
      </c>
      <c r="BP34" s="127" t="str">
        <f t="shared" si="32"/>
        <v/>
      </c>
      <c r="BQ34" s="127" t="str">
        <f t="shared" si="32"/>
        <v/>
      </c>
      <c r="BR34" s="129" t="str">
        <f t="shared" si="32"/>
        <v/>
      </c>
    </row>
    <row r="35" spans="1:70" s="32" customFormat="1" x14ac:dyDescent="0.25">
      <c r="A35" s="113">
        <v>32</v>
      </c>
      <c r="B35" s="175" t="s">
        <v>171</v>
      </c>
      <c r="C35" s="175" t="s">
        <v>134</v>
      </c>
      <c r="D35" s="135"/>
      <c r="E35" s="126" t="str">
        <f t="shared" si="15"/>
        <v/>
      </c>
      <c r="F35" s="127" t="str">
        <f t="shared" si="16"/>
        <v/>
      </c>
      <c r="G35" s="126" t="str">
        <f t="shared" si="17"/>
        <v/>
      </c>
      <c r="H35" s="127" t="str">
        <f t="shared" si="18"/>
        <v/>
      </c>
      <c r="I35" s="96"/>
      <c r="J35" s="96"/>
      <c r="K35" s="127" t="str">
        <f>IF($J35="","",MATCH($J35,'Sprint Starting Dates'!$C$2:$C$54,1))</f>
        <v/>
      </c>
      <c r="L35" s="96"/>
      <c r="M35" s="127" t="str">
        <f>IF($L35="","",MATCH($L35,'Sprint Starting Dates'!$C$2:$C$54,1))</f>
        <v/>
      </c>
      <c r="N35" s="134"/>
      <c r="O35" s="134">
        <v>20</v>
      </c>
      <c r="P35" s="182"/>
      <c r="Q35" s="182"/>
      <c r="R35" s="169"/>
      <c r="S35" s="171"/>
      <c r="T35" s="131" t="str">
        <f>IF($S35="","",MATCH($S35,'Sprint Starting Dates'!$C$2:$C$54,1))</f>
        <v/>
      </c>
      <c r="U35" s="138"/>
      <c r="V35" s="138"/>
      <c r="W35" s="119"/>
      <c r="X35" s="142">
        <f t="shared" si="19"/>
        <v>32</v>
      </c>
      <c r="Y35" s="175" t="s">
        <v>134</v>
      </c>
      <c r="Z35" s="119"/>
      <c r="AA35" s="143" t="s">
        <v>22</v>
      </c>
      <c r="AB35" s="136" t="s">
        <v>26</v>
      </c>
      <c r="AC35" s="127" t="str">
        <f t="shared" si="0"/>
        <v/>
      </c>
      <c r="AD35" s="127" t="str">
        <f t="shared" si="1"/>
        <v/>
      </c>
      <c r="AE35" s="127" t="str">
        <f t="shared" si="2"/>
        <v/>
      </c>
      <c r="AF35" s="127" t="str">
        <f t="shared" si="3"/>
        <v/>
      </c>
      <c r="AG35" s="127" t="str">
        <f t="shared" si="4"/>
        <v/>
      </c>
      <c r="AH35" s="127" t="str">
        <f t="shared" si="5"/>
        <v/>
      </c>
      <c r="AI35" s="127" t="str">
        <f t="shared" si="6"/>
        <v/>
      </c>
      <c r="AJ35" s="119" t="s">
        <v>106</v>
      </c>
      <c r="AK35" s="127" t="str">
        <f t="shared" si="24"/>
        <v/>
      </c>
      <c r="AL35" s="127" t="str">
        <f t="shared" si="24"/>
        <v/>
      </c>
      <c r="AM35" s="127" t="str">
        <f t="shared" si="8"/>
        <v/>
      </c>
      <c r="AN35" s="127" t="str">
        <f t="shared" si="25"/>
        <v/>
      </c>
      <c r="AO35" s="127" t="str">
        <f t="shared" si="25"/>
        <v/>
      </c>
      <c r="AP35" s="127" t="str">
        <f t="shared" si="26"/>
        <v/>
      </c>
      <c r="AQ35" s="127" t="str">
        <f t="shared" si="26"/>
        <v/>
      </c>
      <c r="AR35" s="127" t="str">
        <f t="shared" si="23"/>
        <v/>
      </c>
      <c r="AS35" s="127" t="str">
        <f t="shared" si="30"/>
        <v/>
      </c>
      <c r="AT35" s="127" t="str">
        <f t="shared" si="30"/>
        <v/>
      </c>
      <c r="AU35" s="127" t="str">
        <f t="shared" si="30"/>
        <v/>
      </c>
      <c r="AV35" s="127" t="str">
        <f t="shared" si="30"/>
        <v/>
      </c>
      <c r="AW35" s="127" t="str">
        <f t="shared" si="30"/>
        <v/>
      </c>
      <c r="AX35" s="127" t="str">
        <f t="shared" si="30"/>
        <v/>
      </c>
      <c r="AY35" s="127" t="str">
        <f t="shared" si="30"/>
        <v/>
      </c>
      <c r="AZ35" s="127" t="str">
        <f t="shared" si="30"/>
        <v/>
      </c>
      <c r="BA35" s="127" t="str">
        <f t="shared" si="30"/>
        <v/>
      </c>
      <c r="BB35" s="127" t="str">
        <f t="shared" si="30"/>
        <v/>
      </c>
      <c r="BC35" s="127" t="str">
        <f t="shared" si="31"/>
        <v/>
      </c>
      <c r="BD35" s="127" t="str">
        <f t="shared" si="31"/>
        <v/>
      </c>
      <c r="BE35" s="127" t="str">
        <f t="shared" si="31"/>
        <v/>
      </c>
      <c r="BF35" s="127" t="str">
        <f t="shared" si="31"/>
        <v/>
      </c>
      <c r="BG35" s="127" t="str">
        <f t="shared" si="31"/>
        <v/>
      </c>
      <c r="BH35" s="127" t="str">
        <f t="shared" si="31"/>
        <v/>
      </c>
      <c r="BI35" s="127" t="str">
        <f t="shared" si="31"/>
        <v/>
      </c>
      <c r="BJ35" s="127" t="str">
        <f t="shared" si="31"/>
        <v/>
      </c>
      <c r="BK35" s="127" t="str">
        <f t="shared" si="31"/>
        <v/>
      </c>
      <c r="BL35" s="127" t="str">
        <f t="shared" si="31"/>
        <v/>
      </c>
      <c r="BM35" s="127" t="str">
        <f t="shared" si="32"/>
        <v/>
      </c>
      <c r="BN35" s="127" t="str">
        <f t="shared" si="32"/>
        <v/>
      </c>
      <c r="BO35" s="127" t="str">
        <f t="shared" si="32"/>
        <v/>
      </c>
      <c r="BP35" s="127" t="str">
        <f t="shared" si="32"/>
        <v/>
      </c>
      <c r="BQ35" s="127" t="str">
        <f t="shared" si="32"/>
        <v/>
      </c>
      <c r="BR35" s="129" t="str">
        <f t="shared" si="32"/>
        <v/>
      </c>
    </row>
    <row r="36" spans="1:70" s="32" customFormat="1" x14ac:dyDescent="0.25">
      <c r="A36" s="113">
        <v>33</v>
      </c>
      <c r="B36" s="175" t="s">
        <v>172</v>
      </c>
      <c r="C36" s="176">
        <v>2</v>
      </c>
      <c r="D36" s="135">
        <v>19</v>
      </c>
      <c r="E36" s="126">
        <f t="shared" si="15"/>
        <v>42255</v>
      </c>
      <c r="F36" s="127">
        <f t="shared" si="16"/>
        <v>24</v>
      </c>
      <c r="G36" s="126">
        <f t="shared" si="17"/>
        <v>42325</v>
      </c>
      <c r="H36" s="127">
        <f t="shared" si="18"/>
        <v>6</v>
      </c>
      <c r="I36" s="96"/>
      <c r="J36" s="96"/>
      <c r="K36" s="127" t="str">
        <f>IF($J36="","",MATCH($J36,'Sprint Starting Dates'!$C$2:$C$54,1))</f>
        <v/>
      </c>
      <c r="L36" s="96"/>
      <c r="M36" s="127" t="str">
        <f>IF($L36="","",MATCH($L36,'Sprint Starting Dates'!$C$2:$C$54,1))</f>
        <v/>
      </c>
      <c r="N36" s="182">
        <v>20</v>
      </c>
      <c r="O36" s="182">
        <v>100</v>
      </c>
      <c r="P36" s="134"/>
      <c r="Q36" s="134"/>
      <c r="R36" s="135" t="s">
        <v>99</v>
      </c>
      <c r="S36" s="171"/>
      <c r="T36" s="131" t="str">
        <f>IF($S36="","",MATCH($S36,'Sprint Starting Dates'!$C$2:$C$54,1))</f>
        <v/>
      </c>
      <c r="U36" s="172"/>
      <c r="V36" s="172"/>
      <c r="W36" s="167"/>
      <c r="X36" s="142">
        <f t="shared" si="19"/>
        <v>33</v>
      </c>
      <c r="Y36" s="176">
        <v>2</v>
      </c>
      <c r="Z36" s="119" t="s">
        <v>129</v>
      </c>
      <c r="AA36" s="143" t="s">
        <v>19</v>
      </c>
      <c r="AB36" s="136" t="s">
        <v>100</v>
      </c>
      <c r="AC36" s="127">
        <f t="shared" si="0"/>
        <v>0.2</v>
      </c>
      <c r="AD36" s="127">
        <f t="shared" si="1"/>
        <v>1</v>
      </c>
      <c r="AE36" s="127">
        <f t="shared" si="2"/>
        <v>12</v>
      </c>
      <c r="AF36" s="127">
        <f t="shared" si="3"/>
        <v>2</v>
      </c>
      <c r="AG36" s="127">
        <f t="shared" si="4"/>
        <v>2</v>
      </c>
      <c r="AH36" s="127">
        <f t="shared" si="5"/>
        <v>0.4</v>
      </c>
      <c r="AI36" s="127">
        <f t="shared" si="6"/>
        <v>2.4</v>
      </c>
      <c r="AJ36" s="119" t="s">
        <v>127</v>
      </c>
      <c r="AK36" s="127">
        <f t="shared" si="24"/>
        <v>1</v>
      </c>
      <c r="AL36" s="127">
        <f t="shared" si="24"/>
        <v>1</v>
      </c>
      <c r="AM36" s="127">
        <f t="shared" ref="AM36:AM53" si="33">IF($N36="","",ROUNDUP(($AE36)/IF(VLOOKUP($AJ36,MaxMDperSprint,4,FALSE)=0,1,VLOOKUP($AJ36,MaxMDperSprint,4,FALSE)),0))</f>
        <v>2</v>
      </c>
      <c r="AN36" s="127">
        <f t="shared" si="25"/>
        <v>1</v>
      </c>
      <c r="AO36" s="127">
        <f t="shared" si="25"/>
        <v>1</v>
      </c>
      <c r="AP36" s="127">
        <f t="shared" si="26"/>
        <v>2</v>
      </c>
      <c r="AQ36" s="127">
        <f t="shared" si="26"/>
        <v>2</v>
      </c>
      <c r="AR36" s="127">
        <f t="shared" si="23"/>
        <v>6</v>
      </c>
      <c r="AS36" s="127" t="str">
        <f t="shared" si="30"/>
        <v/>
      </c>
      <c r="AT36" s="127" t="str">
        <f t="shared" si="30"/>
        <v/>
      </c>
      <c r="AU36" s="127" t="str">
        <f t="shared" si="30"/>
        <v/>
      </c>
      <c r="AV36" s="127" t="str">
        <f t="shared" si="30"/>
        <v/>
      </c>
      <c r="AW36" s="127" t="str">
        <f t="shared" si="30"/>
        <v/>
      </c>
      <c r="AX36" s="127" t="str">
        <f t="shared" si="30"/>
        <v/>
      </c>
      <c r="AY36" s="127" t="str">
        <f t="shared" si="30"/>
        <v/>
      </c>
      <c r="AZ36" s="127" t="str">
        <f t="shared" si="30"/>
        <v/>
      </c>
      <c r="BA36" s="127" t="str">
        <f t="shared" si="30"/>
        <v/>
      </c>
      <c r="BB36" s="127" t="str">
        <f t="shared" si="30"/>
        <v/>
      </c>
      <c r="BC36" s="127" t="str">
        <f t="shared" si="31"/>
        <v/>
      </c>
      <c r="BD36" s="127" t="str">
        <f t="shared" si="31"/>
        <v/>
      </c>
      <c r="BE36" s="127" t="str">
        <f t="shared" si="31"/>
        <v/>
      </c>
      <c r="BF36" s="127" t="str">
        <f t="shared" si="31"/>
        <v/>
      </c>
      <c r="BG36" s="127" t="str">
        <f t="shared" si="31"/>
        <v/>
      </c>
      <c r="BH36" s="127" t="str">
        <f t="shared" si="31"/>
        <v/>
      </c>
      <c r="BI36" s="127" t="str">
        <f t="shared" si="31"/>
        <v/>
      </c>
      <c r="BJ36" s="127" t="str">
        <f t="shared" si="31"/>
        <v/>
      </c>
      <c r="BK36" s="127">
        <f t="shared" si="31"/>
        <v>1.2</v>
      </c>
      <c r="BL36" s="127">
        <f t="shared" si="31"/>
        <v>6</v>
      </c>
      <c r="BM36" s="127">
        <f t="shared" si="32"/>
        <v>6</v>
      </c>
      <c r="BN36" s="127">
        <f t="shared" si="32"/>
        <v>4</v>
      </c>
      <c r="BO36" s="127">
        <f t="shared" si="32"/>
        <v>1.4</v>
      </c>
      <c r="BP36" s="127">
        <f t="shared" si="32"/>
        <v>1.4</v>
      </c>
      <c r="BQ36" s="127" t="str">
        <f t="shared" si="32"/>
        <v/>
      </c>
      <c r="BR36" s="129" t="str">
        <f t="shared" si="32"/>
        <v/>
      </c>
    </row>
    <row r="37" spans="1:70" s="32" customFormat="1" x14ac:dyDescent="0.25">
      <c r="A37" s="113">
        <v>34</v>
      </c>
      <c r="B37" s="175" t="s">
        <v>173</v>
      </c>
      <c r="C37" s="175" t="s">
        <v>134</v>
      </c>
      <c r="D37" s="135">
        <v>22</v>
      </c>
      <c r="E37" s="120">
        <f t="shared" si="15"/>
        <v>42297</v>
      </c>
      <c r="F37" s="127">
        <f t="shared" si="16"/>
        <v>30</v>
      </c>
      <c r="G37" s="126">
        <f t="shared" si="17"/>
        <v>42409</v>
      </c>
      <c r="H37" s="127">
        <f t="shared" si="18"/>
        <v>9</v>
      </c>
      <c r="I37" s="96"/>
      <c r="J37" s="96"/>
      <c r="K37" s="127" t="str">
        <f>IF($J37="","",MATCH($J37,'Sprint Starting Dates'!$C$2:$C$54,1))</f>
        <v/>
      </c>
      <c r="L37" s="96"/>
      <c r="M37" s="127" t="str">
        <f>IF($L37="","",MATCH($L37,'Sprint Starting Dates'!$C$2:$C$54,1))</f>
        <v/>
      </c>
      <c r="N37" s="135">
        <v>70</v>
      </c>
      <c r="O37" s="134">
        <v>70</v>
      </c>
      <c r="P37" s="182"/>
      <c r="Q37" s="182"/>
      <c r="R37" s="169"/>
      <c r="S37" s="171"/>
      <c r="T37" s="126" t="str">
        <f>IF($S37="","",MATCH($S37,'Sprint Starting Dates'!$C$2:$C$54,1))</f>
        <v/>
      </c>
      <c r="U37" s="166"/>
      <c r="V37" s="138"/>
      <c r="W37" s="119"/>
      <c r="X37" s="151">
        <f t="shared" si="19"/>
        <v>34</v>
      </c>
      <c r="Y37" s="175" t="s">
        <v>134</v>
      </c>
      <c r="Z37" s="119"/>
      <c r="AA37" s="163" t="s">
        <v>19</v>
      </c>
      <c r="AB37" s="136" t="s">
        <v>100</v>
      </c>
      <c r="AC37" s="127">
        <f t="shared" si="0"/>
        <v>0.70000000000000007</v>
      </c>
      <c r="AD37" s="127">
        <f t="shared" si="1"/>
        <v>3.5</v>
      </c>
      <c r="AE37" s="127">
        <f t="shared" si="2"/>
        <v>42</v>
      </c>
      <c r="AF37" s="127">
        <f t="shared" si="3"/>
        <v>7</v>
      </c>
      <c r="AG37" s="127">
        <f t="shared" si="4"/>
        <v>7</v>
      </c>
      <c r="AH37" s="127">
        <f t="shared" si="5"/>
        <v>1.4000000000000001</v>
      </c>
      <c r="AI37" s="127">
        <f t="shared" si="6"/>
        <v>8.4</v>
      </c>
      <c r="AJ37" s="119" t="s">
        <v>106</v>
      </c>
      <c r="AK37" s="127">
        <f t="shared" si="24"/>
        <v>1</v>
      </c>
      <c r="AL37" s="127">
        <f t="shared" si="24"/>
        <v>1</v>
      </c>
      <c r="AM37" s="127">
        <f t="shared" si="33"/>
        <v>5</v>
      </c>
      <c r="AN37" s="127">
        <f t="shared" si="25"/>
        <v>1</v>
      </c>
      <c r="AO37" s="127">
        <f t="shared" si="25"/>
        <v>1</v>
      </c>
      <c r="AP37" s="127">
        <f t="shared" si="26"/>
        <v>2</v>
      </c>
      <c r="AQ37" s="127">
        <f t="shared" si="26"/>
        <v>2</v>
      </c>
      <c r="AR37" s="127">
        <f t="shared" si="23"/>
        <v>9</v>
      </c>
      <c r="AS37" s="127" t="str">
        <f t="shared" si="30"/>
        <v/>
      </c>
      <c r="AT37" s="127" t="str">
        <f t="shared" si="30"/>
        <v/>
      </c>
      <c r="AU37" s="127" t="str">
        <f t="shared" si="30"/>
        <v/>
      </c>
      <c r="AV37" s="127" t="str">
        <f t="shared" si="30"/>
        <v/>
      </c>
      <c r="AW37" s="127" t="str">
        <f t="shared" si="30"/>
        <v/>
      </c>
      <c r="AX37" s="127" t="str">
        <f t="shared" si="30"/>
        <v/>
      </c>
      <c r="AY37" s="127" t="str">
        <f t="shared" si="30"/>
        <v/>
      </c>
      <c r="AZ37" s="127" t="str">
        <f t="shared" si="30"/>
        <v/>
      </c>
      <c r="BA37" s="127" t="str">
        <f t="shared" si="30"/>
        <v/>
      </c>
      <c r="BB37" s="127" t="str">
        <f t="shared" si="30"/>
        <v/>
      </c>
      <c r="BC37" s="127" t="str">
        <f t="shared" si="31"/>
        <v/>
      </c>
      <c r="BD37" s="127" t="str">
        <f t="shared" si="31"/>
        <v/>
      </c>
      <c r="BE37" s="127" t="str">
        <f t="shared" si="31"/>
        <v/>
      </c>
      <c r="BF37" s="127" t="str">
        <f t="shared" si="31"/>
        <v/>
      </c>
      <c r="BG37" s="127" t="str">
        <f t="shared" si="31"/>
        <v/>
      </c>
      <c r="BH37" s="127" t="str">
        <f t="shared" si="31"/>
        <v/>
      </c>
      <c r="BI37" s="127" t="str">
        <f t="shared" si="31"/>
        <v/>
      </c>
      <c r="BJ37" s="127" t="str">
        <f t="shared" si="31"/>
        <v/>
      </c>
      <c r="BK37" s="127" t="str">
        <f t="shared" si="31"/>
        <v/>
      </c>
      <c r="BL37" s="127" t="str">
        <f t="shared" si="31"/>
        <v/>
      </c>
      <c r="BM37" s="127" t="str">
        <f t="shared" si="32"/>
        <v/>
      </c>
      <c r="BN37" s="127">
        <f t="shared" si="32"/>
        <v>4.2</v>
      </c>
      <c r="BO37" s="127">
        <f t="shared" si="32"/>
        <v>8.4</v>
      </c>
      <c r="BP37" s="127">
        <f t="shared" si="32"/>
        <v>8.4</v>
      </c>
      <c r="BQ37" s="127">
        <f t="shared" si="32"/>
        <v>8.4</v>
      </c>
      <c r="BR37" s="129">
        <f t="shared" si="32"/>
        <v>8.4</v>
      </c>
    </row>
    <row r="38" spans="1:70" s="32" customFormat="1" x14ac:dyDescent="0.25">
      <c r="A38" s="144"/>
      <c r="B38" s="175"/>
      <c r="C38" s="175"/>
      <c r="D38" s="135"/>
      <c r="E38" s="120" t="str">
        <f t="shared" si="15"/>
        <v/>
      </c>
      <c r="F38" s="127" t="str">
        <f t="shared" si="16"/>
        <v/>
      </c>
      <c r="G38" s="126" t="str">
        <f t="shared" si="17"/>
        <v/>
      </c>
      <c r="H38" s="127" t="str">
        <f t="shared" si="18"/>
        <v/>
      </c>
      <c r="I38" s="96"/>
      <c r="J38" s="96"/>
      <c r="K38" s="127" t="str">
        <f>IF($J38="","",MATCH($J38,'Sprint Starting Dates'!$C$2:$C$54,1))</f>
        <v/>
      </c>
      <c r="L38" s="96"/>
      <c r="M38" s="127" t="str">
        <f>IF($L38="","",MATCH($L38,'Sprint Starting Dates'!$C$2:$C$54,1))</f>
        <v/>
      </c>
      <c r="N38" s="169"/>
      <c r="O38" s="182"/>
      <c r="P38" s="182"/>
      <c r="Q38" s="182"/>
      <c r="R38" s="169"/>
      <c r="S38" s="171"/>
      <c r="T38" s="126" t="str">
        <f>IF($S38="","",MATCH($S38,'Sprint Starting Dates'!$C$2:$C$54,1))</f>
        <v/>
      </c>
      <c r="U38" s="138"/>
      <c r="V38" s="138"/>
      <c r="W38" s="119"/>
      <c r="X38" s="98" t="str">
        <f t="shared" si="19"/>
        <v/>
      </c>
      <c r="Y38" s="98"/>
      <c r="Z38" s="119"/>
      <c r="AA38" s="163"/>
      <c r="AB38" s="136"/>
      <c r="AC38" s="127" t="str">
        <f t="shared" si="0"/>
        <v/>
      </c>
      <c r="AD38" s="127" t="str">
        <f t="shared" si="1"/>
        <v/>
      </c>
      <c r="AE38" s="127" t="str">
        <f t="shared" si="2"/>
        <v/>
      </c>
      <c r="AF38" s="127" t="str">
        <f t="shared" si="3"/>
        <v/>
      </c>
      <c r="AG38" s="127" t="str">
        <f t="shared" si="4"/>
        <v/>
      </c>
      <c r="AH38" s="127" t="str">
        <f t="shared" si="5"/>
        <v/>
      </c>
      <c r="AI38" s="127" t="str">
        <f t="shared" si="6"/>
        <v/>
      </c>
      <c r="AJ38" s="119"/>
      <c r="AK38" s="127" t="str">
        <f t="shared" si="24"/>
        <v/>
      </c>
      <c r="AL38" s="127" t="str">
        <f t="shared" si="24"/>
        <v/>
      </c>
      <c r="AM38" s="127" t="str">
        <f t="shared" si="33"/>
        <v/>
      </c>
      <c r="AN38" s="127" t="str">
        <f t="shared" si="25"/>
        <v/>
      </c>
      <c r="AO38" s="127" t="str">
        <f t="shared" si="25"/>
        <v/>
      </c>
      <c r="AP38" s="127" t="str">
        <f t="shared" si="26"/>
        <v/>
      </c>
      <c r="AQ38" s="127" t="str">
        <f t="shared" si="26"/>
        <v/>
      </c>
      <c r="AR38" s="127" t="str">
        <f t="shared" si="23"/>
        <v/>
      </c>
      <c r="AS38" s="127" t="str">
        <f t="shared" si="30"/>
        <v/>
      </c>
      <c r="AT38" s="127" t="str">
        <f t="shared" si="30"/>
        <v/>
      </c>
      <c r="AU38" s="127" t="str">
        <f t="shared" si="30"/>
        <v/>
      </c>
      <c r="AV38" s="127" t="str">
        <f t="shared" si="30"/>
        <v/>
      </c>
      <c r="AW38" s="127" t="str">
        <f t="shared" si="30"/>
        <v/>
      </c>
      <c r="AX38" s="127" t="str">
        <f t="shared" si="30"/>
        <v/>
      </c>
      <c r="AY38" s="127" t="str">
        <f t="shared" si="30"/>
        <v/>
      </c>
      <c r="AZ38" s="127" t="str">
        <f t="shared" si="30"/>
        <v/>
      </c>
      <c r="BA38" s="127" t="str">
        <f t="shared" si="30"/>
        <v/>
      </c>
      <c r="BB38" s="127" t="str">
        <f t="shared" si="30"/>
        <v/>
      </c>
      <c r="BC38" s="127" t="str">
        <f t="shared" si="31"/>
        <v/>
      </c>
      <c r="BD38" s="127" t="str">
        <f t="shared" si="31"/>
        <v/>
      </c>
      <c r="BE38" s="127" t="str">
        <f t="shared" si="31"/>
        <v/>
      </c>
      <c r="BF38" s="127" t="str">
        <f t="shared" si="31"/>
        <v/>
      </c>
      <c r="BG38" s="127" t="str">
        <f t="shared" si="31"/>
        <v/>
      </c>
      <c r="BH38" s="127" t="str">
        <f t="shared" si="31"/>
        <v/>
      </c>
      <c r="BI38" s="127" t="str">
        <f t="shared" si="31"/>
        <v/>
      </c>
      <c r="BJ38" s="127" t="str">
        <f t="shared" si="31"/>
        <v/>
      </c>
      <c r="BK38" s="127" t="str">
        <f t="shared" si="31"/>
        <v/>
      </c>
      <c r="BL38" s="127" t="str">
        <f t="shared" si="31"/>
        <v/>
      </c>
      <c r="BM38" s="127" t="str">
        <f t="shared" si="32"/>
        <v/>
      </c>
      <c r="BN38" s="127" t="str">
        <f t="shared" si="32"/>
        <v/>
      </c>
      <c r="BO38" s="127" t="str">
        <f t="shared" si="32"/>
        <v/>
      </c>
      <c r="BP38" s="127" t="str">
        <f t="shared" si="32"/>
        <v/>
      </c>
      <c r="BQ38" s="127" t="str">
        <f t="shared" si="32"/>
        <v/>
      </c>
      <c r="BR38" s="129" t="str">
        <f t="shared" si="32"/>
        <v/>
      </c>
    </row>
    <row r="39" spans="1:70" s="32" customFormat="1" x14ac:dyDescent="0.25">
      <c r="A39" s="144"/>
      <c r="B39" s="176"/>
      <c r="C39" s="176"/>
      <c r="D39" s="135"/>
      <c r="E39" s="120" t="str">
        <f t="shared" si="15"/>
        <v/>
      </c>
      <c r="F39" s="127" t="str">
        <f t="shared" si="16"/>
        <v/>
      </c>
      <c r="G39" s="126" t="str">
        <f t="shared" si="17"/>
        <v/>
      </c>
      <c r="H39" s="127" t="str">
        <f t="shared" si="18"/>
        <v/>
      </c>
      <c r="I39" s="96"/>
      <c r="J39" s="96"/>
      <c r="K39" s="127" t="str">
        <f>IF($J39="","",MATCH($J39,'Sprint Starting Dates'!$C$2:$C$54,1))</f>
        <v/>
      </c>
      <c r="L39" s="96"/>
      <c r="M39" s="127" t="str">
        <f>IF($L39="","",MATCH($L39,'Sprint Starting Dates'!$C$2:$C$54,1))</f>
        <v/>
      </c>
      <c r="N39" s="169"/>
      <c r="O39" s="182"/>
      <c r="P39" s="182"/>
      <c r="Q39" s="182"/>
      <c r="R39" s="169"/>
      <c r="S39" s="171"/>
      <c r="T39" s="126" t="str">
        <f>IF($S39="","",MATCH($S39,'Sprint Starting Dates'!$C$2:$C$54,1))</f>
        <v/>
      </c>
      <c r="U39" s="137"/>
      <c r="V39" s="137"/>
      <c r="W39" s="119"/>
      <c r="X39" s="168" t="str">
        <f t="shared" si="19"/>
        <v/>
      </c>
      <c r="Y39" s="168"/>
      <c r="Z39" s="119"/>
      <c r="AA39" s="143"/>
      <c r="AB39" s="136"/>
      <c r="AC39" s="127" t="str">
        <f t="shared" si="0"/>
        <v/>
      </c>
      <c r="AD39" s="127" t="str">
        <f t="shared" si="1"/>
        <v/>
      </c>
      <c r="AE39" s="127" t="str">
        <f t="shared" si="2"/>
        <v/>
      </c>
      <c r="AF39" s="127" t="str">
        <f t="shared" si="3"/>
        <v/>
      </c>
      <c r="AG39" s="127" t="str">
        <f t="shared" si="4"/>
        <v/>
      </c>
      <c r="AH39" s="127" t="str">
        <f t="shared" si="5"/>
        <v/>
      </c>
      <c r="AI39" s="127" t="str">
        <f t="shared" si="6"/>
        <v/>
      </c>
      <c r="AJ39" s="119"/>
      <c r="AK39" s="127" t="str">
        <f t="shared" si="24"/>
        <v/>
      </c>
      <c r="AL39" s="127" t="str">
        <f t="shared" si="24"/>
        <v/>
      </c>
      <c r="AM39" s="127" t="str">
        <f t="shared" si="33"/>
        <v/>
      </c>
      <c r="AN39" s="127" t="str">
        <f t="shared" si="25"/>
        <v/>
      </c>
      <c r="AO39" s="127" t="str">
        <f t="shared" si="25"/>
        <v/>
      </c>
      <c r="AP39" s="127" t="str">
        <f t="shared" si="26"/>
        <v/>
      </c>
      <c r="AQ39" s="127" t="str">
        <f t="shared" si="26"/>
        <v/>
      </c>
      <c r="AR39" s="127" t="str">
        <f t="shared" si="23"/>
        <v/>
      </c>
      <c r="AS39" s="127" t="str">
        <f t="shared" si="30"/>
        <v/>
      </c>
      <c r="AT39" s="127" t="str">
        <f t="shared" si="30"/>
        <v/>
      </c>
      <c r="AU39" s="127" t="str">
        <f t="shared" si="30"/>
        <v/>
      </c>
      <c r="AV39" s="127" t="str">
        <f t="shared" si="30"/>
        <v/>
      </c>
      <c r="AW39" s="127" t="str">
        <f t="shared" si="30"/>
        <v/>
      </c>
      <c r="AX39" s="127" t="str">
        <f t="shared" si="30"/>
        <v/>
      </c>
      <c r="AY39" s="127" t="str">
        <f t="shared" si="30"/>
        <v/>
      </c>
      <c r="AZ39" s="127" t="str">
        <f t="shared" si="30"/>
        <v/>
      </c>
      <c r="BA39" s="127" t="str">
        <f t="shared" si="30"/>
        <v/>
      </c>
      <c r="BB39" s="127" t="str">
        <f t="shared" si="30"/>
        <v/>
      </c>
      <c r="BC39" s="127" t="str">
        <f t="shared" si="31"/>
        <v/>
      </c>
      <c r="BD39" s="127" t="str">
        <f t="shared" si="31"/>
        <v/>
      </c>
      <c r="BE39" s="127" t="str">
        <f t="shared" si="31"/>
        <v/>
      </c>
      <c r="BF39" s="127" t="str">
        <f t="shared" si="31"/>
        <v/>
      </c>
      <c r="BG39" s="127" t="str">
        <f t="shared" si="31"/>
        <v/>
      </c>
      <c r="BH39" s="127" t="str">
        <f t="shared" si="31"/>
        <v/>
      </c>
      <c r="BI39" s="127" t="str">
        <f t="shared" si="31"/>
        <v/>
      </c>
      <c r="BJ39" s="127" t="str">
        <f t="shared" si="31"/>
        <v/>
      </c>
      <c r="BK39" s="127" t="str">
        <f t="shared" si="31"/>
        <v/>
      </c>
      <c r="BL39" s="127" t="str">
        <f t="shared" si="31"/>
        <v/>
      </c>
      <c r="BM39" s="127" t="str">
        <f t="shared" si="32"/>
        <v/>
      </c>
      <c r="BN39" s="127" t="str">
        <f t="shared" si="32"/>
        <v/>
      </c>
      <c r="BO39" s="127" t="str">
        <f t="shared" si="32"/>
        <v/>
      </c>
      <c r="BP39" s="127" t="str">
        <f t="shared" si="32"/>
        <v/>
      </c>
      <c r="BQ39" s="127" t="str">
        <f t="shared" si="32"/>
        <v/>
      </c>
      <c r="BR39" s="129" t="str">
        <f t="shared" si="32"/>
        <v/>
      </c>
    </row>
    <row r="40" spans="1:70" s="32" customFormat="1" x14ac:dyDescent="0.25">
      <c r="A40" s="144"/>
      <c r="B40" s="176"/>
      <c r="C40" s="176"/>
      <c r="D40" s="135"/>
      <c r="E40" s="120" t="str">
        <f t="shared" si="15"/>
        <v/>
      </c>
      <c r="F40" s="127" t="str">
        <f t="shared" si="16"/>
        <v/>
      </c>
      <c r="G40" s="126" t="str">
        <f t="shared" si="17"/>
        <v/>
      </c>
      <c r="H40" s="127" t="str">
        <f t="shared" si="18"/>
        <v/>
      </c>
      <c r="I40" s="96"/>
      <c r="J40" s="96"/>
      <c r="K40" s="127" t="str">
        <f>IF($J40="","",MATCH($J40,'Sprint Starting Dates'!$C$2:$C$54,1))</f>
        <v/>
      </c>
      <c r="L40" s="96"/>
      <c r="M40" s="127" t="str">
        <f>IF($L40="","",MATCH($L40,'Sprint Starting Dates'!$C$2:$C$54,1))</f>
        <v/>
      </c>
      <c r="N40" s="135"/>
      <c r="O40" s="134"/>
      <c r="P40" s="134"/>
      <c r="Q40" s="134"/>
      <c r="R40" s="135"/>
      <c r="S40" s="171"/>
      <c r="T40" s="126" t="str">
        <f>IF($S40="","",MATCH($S40,'Sprint Starting Dates'!$C$2:$C$54,1))</f>
        <v/>
      </c>
      <c r="U40" s="137"/>
      <c r="V40" s="137"/>
      <c r="W40" s="119"/>
      <c r="X40" s="168" t="str">
        <f t="shared" si="19"/>
        <v/>
      </c>
      <c r="Y40" s="168"/>
      <c r="Z40" s="119"/>
      <c r="AA40" s="140"/>
      <c r="AB40" s="136"/>
      <c r="AC40" s="127" t="str">
        <f t="shared" si="0"/>
        <v/>
      </c>
      <c r="AD40" s="127" t="str">
        <f t="shared" si="1"/>
        <v/>
      </c>
      <c r="AE40" s="127" t="str">
        <f t="shared" si="2"/>
        <v/>
      </c>
      <c r="AF40" s="127" t="str">
        <f t="shared" si="3"/>
        <v/>
      </c>
      <c r="AG40" s="127" t="str">
        <f t="shared" si="4"/>
        <v/>
      </c>
      <c r="AH40" s="127" t="str">
        <f t="shared" si="5"/>
        <v/>
      </c>
      <c r="AI40" s="127" t="str">
        <f t="shared" si="6"/>
        <v/>
      </c>
      <c r="AJ40" s="119"/>
      <c r="AK40" s="127" t="str">
        <f t="shared" si="24"/>
        <v/>
      </c>
      <c r="AL40" s="127" t="str">
        <f t="shared" si="24"/>
        <v/>
      </c>
      <c r="AM40" s="127" t="str">
        <f t="shared" si="33"/>
        <v/>
      </c>
      <c r="AN40" s="127" t="str">
        <f t="shared" si="25"/>
        <v/>
      </c>
      <c r="AO40" s="127" t="str">
        <f t="shared" si="25"/>
        <v/>
      </c>
      <c r="AP40" s="127" t="str">
        <f t="shared" si="26"/>
        <v/>
      </c>
      <c r="AQ40" s="127" t="str">
        <f t="shared" si="26"/>
        <v/>
      </c>
      <c r="AR40" s="127" t="str">
        <f t="shared" si="23"/>
        <v/>
      </c>
      <c r="AS40" s="127" t="str">
        <f t="shared" si="30"/>
        <v/>
      </c>
      <c r="AT40" s="127" t="str">
        <f t="shared" si="30"/>
        <v/>
      </c>
      <c r="AU40" s="127" t="str">
        <f t="shared" si="30"/>
        <v/>
      </c>
      <c r="AV40" s="127" t="str">
        <f t="shared" si="30"/>
        <v/>
      </c>
      <c r="AW40" s="127" t="str">
        <f t="shared" si="30"/>
        <v/>
      </c>
      <c r="AX40" s="127" t="str">
        <f t="shared" si="30"/>
        <v/>
      </c>
      <c r="AY40" s="127" t="str">
        <f t="shared" si="30"/>
        <v/>
      </c>
      <c r="AZ40" s="127" t="str">
        <f t="shared" si="30"/>
        <v/>
      </c>
      <c r="BA40" s="127" t="str">
        <f t="shared" si="30"/>
        <v/>
      </c>
      <c r="BB40" s="127" t="str">
        <f t="shared" si="30"/>
        <v/>
      </c>
      <c r="BC40" s="127" t="str">
        <f t="shared" si="31"/>
        <v/>
      </c>
      <c r="BD40" s="127" t="str">
        <f t="shared" si="31"/>
        <v/>
      </c>
      <c r="BE40" s="127" t="str">
        <f t="shared" si="31"/>
        <v/>
      </c>
      <c r="BF40" s="127" t="str">
        <f t="shared" si="31"/>
        <v/>
      </c>
      <c r="BG40" s="127" t="str">
        <f t="shared" si="31"/>
        <v/>
      </c>
      <c r="BH40" s="127" t="str">
        <f t="shared" si="31"/>
        <v/>
      </c>
      <c r="BI40" s="127" t="str">
        <f t="shared" si="31"/>
        <v/>
      </c>
      <c r="BJ40" s="127" t="str">
        <f t="shared" si="31"/>
        <v/>
      </c>
      <c r="BK40" s="127" t="str">
        <f t="shared" si="31"/>
        <v/>
      </c>
      <c r="BL40" s="127" t="str">
        <f t="shared" si="31"/>
        <v/>
      </c>
      <c r="BM40" s="127" t="str">
        <f t="shared" si="32"/>
        <v/>
      </c>
      <c r="BN40" s="127" t="str">
        <f t="shared" si="32"/>
        <v/>
      </c>
      <c r="BO40" s="127" t="str">
        <f t="shared" si="32"/>
        <v/>
      </c>
      <c r="BP40" s="127" t="str">
        <f t="shared" si="32"/>
        <v/>
      </c>
      <c r="BQ40" s="127" t="str">
        <f t="shared" si="32"/>
        <v/>
      </c>
      <c r="BR40" s="129" t="str">
        <f t="shared" si="32"/>
        <v/>
      </c>
    </row>
    <row r="41" spans="1:70" s="32" customFormat="1" x14ac:dyDescent="0.25">
      <c r="A41" s="144"/>
      <c r="B41" s="176"/>
      <c r="C41" s="176"/>
      <c r="D41" s="135"/>
      <c r="E41" s="120" t="str">
        <f t="shared" si="15"/>
        <v/>
      </c>
      <c r="F41" s="127" t="str">
        <f t="shared" si="16"/>
        <v/>
      </c>
      <c r="G41" s="126" t="str">
        <f t="shared" si="17"/>
        <v/>
      </c>
      <c r="H41" s="127" t="str">
        <f t="shared" si="18"/>
        <v/>
      </c>
      <c r="I41" s="96"/>
      <c r="J41" s="96"/>
      <c r="K41" s="127" t="str">
        <f>IF($J41="","",MATCH($J41,'Sprint Starting Dates'!$C$2:$C$54,1))</f>
        <v/>
      </c>
      <c r="L41" s="96"/>
      <c r="M41" s="127" t="str">
        <f>IF($L41="","",MATCH($L41,'Sprint Starting Dates'!$C$2:$C$54,1))</f>
        <v/>
      </c>
      <c r="N41" s="135"/>
      <c r="O41" s="134"/>
      <c r="P41" s="134"/>
      <c r="Q41" s="134"/>
      <c r="R41" s="135"/>
      <c r="S41" s="171"/>
      <c r="T41" s="126" t="str">
        <f>IF($S41="","",MATCH($S41,'Sprint Starting Dates'!$C$2:$C$54,1))</f>
        <v/>
      </c>
      <c r="U41" s="119"/>
      <c r="V41" s="119"/>
      <c r="W41" s="119"/>
      <c r="X41" s="143" t="str">
        <f t="shared" si="19"/>
        <v/>
      </c>
      <c r="Y41" s="143"/>
      <c r="Z41" s="119"/>
      <c r="AA41" s="140"/>
      <c r="AB41" s="136"/>
      <c r="AC41" s="127" t="str">
        <f t="shared" si="0"/>
        <v/>
      </c>
      <c r="AD41" s="127" t="str">
        <f t="shared" si="1"/>
        <v/>
      </c>
      <c r="AE41" s="127" t="str">
        <f t="shared" si="2"/>
        <v/>
      </c>
      <c r="AF41" s="127" t="str">
        <f t="shared" si="3"/>
        <v/>
      </c>
      <c r="AG41" s="127" t="str">
        <f t="shared" si="4"/>
        <v/>
      </c>
      <c r="AH41" s="127" t="str">
        <f t="shared" si="5"/>
        <v/>
      </c>
      <c r="AI41" s="127" t="str">
        <f t="shared" si="6"/>
        <v/>
      </c>
      <c r="AJ41" s="119"/>
      <c r="AK41" s="127" t="str">
        <f t="shared" si="24"/>
        <v/>
      </c>
      <c r="AL41" s="127" t="str">
        <f t="shared" si="24"/>
        <v/>
      </c>
      <c r="AM41" s="127" t="str">
        <f t="shared" si="33"/>
        <v/>
      </c>
      <c r="AN41" s="127" t="str">
        <f t="shared" si="25"/>
        <v/>
      </c>
      <c r="AO41" s="127" t="str">
        <f t="shared" si="25"/>
        <v/>
      </c>
      <c r="AP41" s="127" t="str">
        <f t="shared" si="26"/>
        <v/>
      </c>
      <c r="AQ41" s="127" t="str">
        <f t="shared" si="26"/>
        <v/>
      </c>
      <c r="AR41" s="127" t="str">
        <f t="shared" si="23"/>
        <v/>
      </c>
      <c r="AS41" s="127" t="str">
        <f t="shared" si="30"/>
        <v/>
      </c>
      <c r="AT41" s="127" t="str">
        <f t="shared" si="30"/>
        <v/>
      </c>
      <c r="AU41" s="127" t="str">
        <f t="shared" si="30"/>
        <v/>
      </c>
      <c r="AV41" s="127" t="str">
        <f t="shared" si="30"/>
        <v/>
      </c>
      <c r="AW41" s="127" t="str">
        <f t="shared" si="30"/>
        <v/>
      </c>
      <c r="AX41" s="127" t="str">
        <f t="shared" si="30"/>
        <v/>
      </c>
      <c r="AY41" s="127" t="str">
        <f t="shared" si="30"/>
        <v/>
      </c>
      <c r="AZ41" s="127" t="str">
        <f t="shared" si="30"/>
        <v/>
      </c>
      <c r="BA41" s="127" t="str">
        <f t="shared" si="30"/>
        <v/>
      </c>
      <c r="BB41" s="127" t="str">
        <f t="shared" si="30"/>
        <v/>
      </c>
      <c r="BC41" s="127" t="str">
        <f t="shared" si="31"/>
        <v/>
      </c>
      <c r="BD41" s="127" t="str">
        <f t="shared" si="31"/>
        <v/>
      </c>
      <c r="BE41" s="127" t="str">
        <f t="shared" si="31"/>
        <v/>
      </c>
      <c r="BF41" s="127" t="str">
        <f t="shared" si="31"/>
        <v/>
      </c>
      <c r="BG41" s="127" t="str">
        <f t="shared" si="31"/>
        <v/>
      </c>
      <c r="BH41" s="127" t="str">
        <f t="shared" si="31"/>
        <v/>
      </c>
      <c r="BI41" s="127" t="str">
        <f t="shared" si="31"/>
        <v/>
      </c>
      <c r="BJ41" s="127" t="str">
        <f t="shared" si="31"/>
        <v/>
      </c>
      <c r="BK41" s="127" t="str">
        <f t="shared" si="31"/>
        <v/>
      </c>
      <c r="BL41" s="127" t="str">
        <f t="shared" si="31"/>
        <v/>
      </c>
      <c r="BM41" s="127" t="str">
        <f t="shared" si="32"/>
        <v/>
      </c>
      <c r="BN41" s="127" t="str">
        <f t="shared" si="32"/>
        <v/>
      </c>
      <c r="BO41" s="127" t="str">
        <f t="shared" si="32"/>
        <v/>
      </c>
      <c r="BP41" s="127" t="str">
        <f t="shared" si="32"/>
        <v/>
      </c>
      <c r="BQ41" s="127" t="str">
        <f t="shared" si="32"/>
        <v/>
      </c>
      <c r="BR41" s="129" t="str">
        <f t="shared" si="32"/>
        <v/>
      </c>
    </row>
    <row r="42" spans="1:70" s="32" customFormat="1" x14ac:dyDescent="0.25">
      <c r="A42" s="144"/>
      <c r="B42" s="145"/>
      <c r="C42" s="145"/>
      <c r="D42" s="119"/>
      <c r="E42" s="120" t="str">
        <f t="shared" si="15"/>
        <v/>
      </c>
      <c r="F42" s="127" t="str">
        <f t="shared" si="16"/>
        <v/>
      </c>
      <c r="G42" s="126" t="str">
        <f t="shared" si="17"/>
        <v/>
      </c>
      <c r="H42" s="127" t="str">
        <f t="shared" si="18"/>
        <v/>
      </c>
      <c r="I42" s="96"/>
      <c r="J42" s="96"/>
      <c r="K42" s="127" t="str">
        <f>IF($J42="","",MATCH($J42,'Sprint Starting Dates'!$C$2:$C$54,1))</f>
        <v/>
      </c>
      <c r="L42" s="96"/>
      <c r="M42" s="127" t="str">
        <f>IF($L42="","",MATCH($L42,'Sprint Starting Dates'!$C$2:$C$54,1))</f>
        <v/>
      </c>
      <c r="N42" s="119"/>
      <c r="O42" s="119"/>
      <c r="P42" s="119"/>
      <c r="Q42" s="119"/>
      <c r="R42" s="151"/>
      <c r="S42" s="171"/>
      <c r="T42" s="126" t="str">
        <f>IF($S42="","",MATCH($S42,'Sprint Starting Dates'!$C$2:$C$54,1))</f>
        <v/>
      </c>
      <c r="U42" s="167"/>
      <c r="V42" s="167"/>
      <c r="W42" s="119"/>
      <c r="X42" s="145" t="str">
        <f t="shared" si="19"/>
        <v/>
      </c>
      <c r="Y42" s="145"/>
      <c r="Z42" s="119"/>
      <c r="AA42" s="151"/>
      <c r="AB42" s="151"/>
      <c r="AC42" s="127" t="str">
        <f t="shared" si="0"/>
        <v/>
      </c>
      <c r="AD42" s="127" t="str">
        <f t="shared" si="1"/>
        <v/>
      </c>
      <c r="AE42" s="127" t="str">
        <f t="shared" si="2"/>
        <v/>
      </c>
      <c r="AF42" s="127" t="str">
        <f t="shared" si="3"/>
        <v/>
      </c>
      <c r="AG42" s="127" t="str">
        <f t="shared" si="4"/>
        <v/>
      </c>
      <c r="AH42" s="127" t="str">
        <f t="shared" si="5"/>
        <v/>
      </c>
      <c r="AI42" s="127" t="str">
        <f t="shared" si="6"/>
        <v/>
      </c>
      <c r="AJ42" s="119"/>
      <c r="AK42" s="127" t="str">
        <f t="shared" si="24"/>
        <v/>
      </c>
      <c r="AL42" s="127" t="str">
        <f t="shared" si="24"/>
        <v/>
      </c>
      <c r="AM42" s="127" t="str">
        <f t="shared" si="33"/>
        <v/>
      </c>
      <c r="AN42" s="127" t="str">
        <f t="shared" si="25"/>
        <v/>
      </c>
      <c r="AO42" s="127" t="str">
        <f t="shared" si="25"/>
        <v/>
      </c>
      <c r="AP42" s="127" t="str">
        <f t="shared" si="26"/>
        <v/>
      </c>
      <c r="AQ42" s="127" t="str">
        <f t="shared" si="26"/>
        <v/>
      </c>
      <c r="AR42" s="127" t="str">
        <f t="shared" si="23"/>
        <v/>
      </c>
      <c r="AS42" s="127" t="str">
        <f t="shared" si="30"/>
        <v/>
      </c>
      <c r="AT42" s="127" t="str">
        <f t="shared" si="30"/>
        <v/>
      </c>
      <c r="AU42" s="127" t="str">
        <f t="shared" si="30"/>
        <v/>
      </c>
      <c r="AV42" s="127" t="str">
        <f t="shared" si="30"/>
        <v/>
      </c>
      <c r="AW42" s="127" t="str">
        <f t="shared" si="30"/>
        <v/>
      </c>
      <c r="AX42" s="127" t="str">
        <f t="shared" si="30"/>
        <v/>
      </c>
      <c r="AY42" s="127" t="str">
        <f t="shared" si="30"/>
        <v/>
      </c>
      <c r="AZ42" s="127" t="str">
        <f t="shared" si="30"/>
        <v/>
      </c>
      <c r="BA42" s="127" t="str">
        <f t="shared" si="30"/>
        <v/>
      </c>
      <c r="BB42" s="127" t="str">
        <f t="shared" si="30"/>
        <v/>
      </c>
      <c r="BC42" s="127" t="str">
        <f t="shared" si="31"/>
        <v/>
      </c>
      <c r="BD42" s="127" t="str">
        <f t="shared" si="31"/>
        <v/>
      </c>
      <c r="BE42" s="127" t="str">
        <f t="shared" si="31"/>
        <v/>
      </c>
      <c r="BF42" s="127" t="str">
        <f t="shared" si="31"/>
        <v/>
      </c>
      <c r="BG42" s="127" t="str">
        <f t="shared" si="31"/>
        <v/>
      </c>
      <c r="BH42" s="127" t="str">
        <f t="shared" si="31"/>
        <v/>
      </c>
      <c r="BI42" s="127" t="str">
        <f t="shared" si="31"/>
        <v/>
      </c>
      <c r="BJ42" s="127" t="str">
        <f t="shared" si="31"/>
        <v/>
      </c>
      <c r="BK42" s="127" t="str">
        <f t="shared" si="31"/>
        <v/>
      </c>
      <c r="BL42" s="127" t="str">
        <f t="shared" si="31"/>
        <v/>
      </c>
      <c r="BM42" s="127" t="str">
        <f t="shared" si="32"/>
        <v/>
      </c>
      <c r="BN42" s="127" t="str">
        <f t="shared" si="32"/>
        <v/>
      </c>
      <c r="BO42" s="127" t="str">
        <f t="shared" si="32"/>
        <v/>
      </c>
      <c r="BP42" s="127" t="str">
        <f t="shared" si="32"/>
        <v/>
      </c>
      <c r="BQ42" s="127" t="str">
        <f t="shared" si="32"/>
        <v/>
      </c>
      <c r="BR42" s="129" t="str">
        <f t="shared" si="32"/>
        <v/>
      </c>
    </row>
    <row r="43" spans="1:70" s="32" customFormat="1" x14ac:dyDescent="0.25">
      <c r="A43" s="144"/>
      <c r="B43" s="145"/>
      <c r="C43" s="145"/>
      <c r="D43" s="119"/>
      <c r="E43" s="120" t="str">
        <f t="shared" si="15"/>
        <v/>
      </c>
      <c r="F43" s="127" t="str">
        <f t="shared" si="16"/>
        <v/>
      </c>
      <c r="G43" s="126" t="str">
        <f t="shared" si="17"/>
        <v/>
      </c>
      <c r="H43" s="127" t="str">
        <f t="shared" si="18"/>
        <v/>
      </c>
      <c r="I43" s="96"/>
      <c r="J43" s="96"/>
      <c r="K43" s="127" t="str">
        <f>IF($J43="","",MATCH($J43,'Sprint Starting Dates'!$C$2:$C$54,1))</f>
        <v/>
      </c>
      <c r="L43" s="96"/>
      <c r="M43" s="127" t="str">
        <f>IF($L43="","",MATCH($L43,'Sprint Starting Dates'!$C$2:$C$54,1))</f>
        <v/>
      </c>
      <c r="N43" s="119"/>
      <c r="O43" s="119"/>
      <c r="P43" s="119"/>
      <c r="Q43" s="119"/>
      <c r="R43" s="151"/>
      <c r="S43" s="171"/>
      <c r="T43" s="126" t="str">
        <f>IF($S43="","",MATCH($S43,'Sprint Starting Dates'!$C$2:$C$54,1))</f>
        <v/>
      </c>
      <c r="U43" s="167"/>
      <c r="V43" s="167"/>
      <c r="W43" s="119"/>
      <c r="X43" s="145" t="str">
        <f t="shared" si="19"/>
        <v/>
      </c>
      <c r="Y43" s="145"/>
      <c r="Z43" s="119"/>
      <c r="AA43" s="151"/>
      <c r="AB43" s="151"/>
      <c r="AC43" s="127" t="str">
        <f t="shared" si="0"/>
        <v/>
      </c>
      <c r="AD43" s="127" t="str">
        <f t="shared" si="1"/>
        <v/>
      </c>
      <c r="AE43" s="127" t="str">
        <f t="shared" si="2"/>
        <v/>
      </c>
      <c r="AF43" s="127" t="str">
        <f t="shared" si="3"/>
        <v/>
      </c>
      <c r="AG43" s="127" t="str">
        <f t="shared" si="4"/>
        <v/>
      </c>
      <c r="AH43" s="127" t="str">
        <f t="shared" si="5"/>
        <v/>
      </c>
      <c r="AI43" s="127" t="str">
        <f t="shared" si="6"/>
        <v/>
      </c>
      <c r="AJ43" s="119"/>
      <c r="AK43" s="127" t="str">
        <f t="shared" si="24"/>
        <v/>
      </c>
      <c r="AL43" s="127" t="str">
        <f t="shared" si="24"/>
        <v/>
      </c>
      <c r="AM43" s="127" t="str">
        <f t="shared" si="33"/>
        <v/>
      </c>
      <c r="AN43" s="127" t="str">
        <f t="shared" si="25"/>
        <v/>
      </c>
      <c r="AO43" s="127" t="str">
        <f t="shared" si="25"/>
        <v/>
      </c>
      <c r="AP43" s="127" t="str">
        <f t="shared" si="26"/>
        <v/>
      </c>
      <c r="AQ43" s="127" t="str">
        <f t="shared" si="26"/>
        <v/>
      </c>
      <c r="AR43" s="127" t="str">
        <f t="shared" si="23"/>
        <v/>
      </c>
      <c r="AS43" s="127" t="str">
        <f t="shared" si="30"/>
        <v/>
      </c>
      <c r="AT43" s="127" t="str">
        <f t="shared" si="30"/>
        <v/>
      </c>
      <c r="AU43" s="127" t="str">
        <f t="shared" si="30"/>
        <v/>
      </c>
      <c r="AV43" s="127" t="str">
        <f t="shared" si="30"/>
        <v/>
      </c>
      <c r="AW43" s="127" t="str">
        <f t="shared" si="30"/>
        <v/>
      </c>
      <c r="AX43" s="127" t="str">
        <f t="shared" si="30"/>
        <v/>
      </c>
      <c r="AY43" s="127" t="str">
        <f t="shared" si="30"/>
        <v/>
      </c>
      <c r="AZ43" s="127" t="str">
        <f t="shared" si="30"/>
        <v/>
      </c>
      <c r="BA43" s="127" t="str">
        <f t="shared" si="30"/>
        <v/>
      </c>
      <c r="BB43" s="127" t="str">
        <f t="shared" si="30"/>
        <v/>
      </c>
      <c r="BC43" s="127" t="str">
        <f t="shared" si="31"/>
        <v/>
      </c>
      <c r="BD43" s="127" t="str">
        <f t="shared" si="31"/>
        <v/>
      </c>
      <c r="BE43" s="127" t="str">
        <f t="shared" si="31"/>
        <v/>
      </c>
      <c r="BF43" s="127" t="str">
        <f t="shared" si="31"/>
        <v/>
      </c>
      <c r="BG43" s="127" t="str">
        <f t="shared" si="31"/>
        <v/>
      </c>
      <c r="BH43" s="127" t="str">
        <f t="shared" si="31"/>
        <v/>
      </c>
      <c r="BI43" s="127" t="str">
        <f t="shared" si="31"/>
        <v/>
      </c>
      <c r="BJ43" s="127" t="str">
        <f t="shared" si="31"/>
        <v/>
      </c>
      <c r="BK43" s="127" t="str">
        <f t="shared" si="31"/>
        <v/>
      </c>
      <c r="BL43" s="127" t="str">
        <f t="shared" si="31"/>
        <v/>
      </c>
      <c r="BM43" s="127" t="str">
        <f t="shared" si="32"/>
        <v/>
      </c>
      <c r="BN43" s="127" t="str">
        <f t="shared" si="32"/>
        <v/>
      </c>
      <c r="BO43" s="127" t="str">
        <f t="shared" si="32"/>
        <v/>
      </c>
      <c r="BP43" s="127" t="str">
        <f t="shared" si="32"/>
        <v/>
      </c>
      <c r="BQ43" s="127" t="str">
        <f t="shared" si="32"/>
        <v/>
      </c>
      <c r="BR43" s="129" t="str">
        <f t="shared" si="32"/>
        <v/>
      </c>
    </row>
    <row r="44" spans="1:70" s="32" customFormat="1" x14ac:dyDescent="0.25">
      <c r="A44" s="144"/>
      <c r="B44" s="145"/>
      <c r="C44" s="145"/>
      <c r="D44" s="119"/>
      <c r="E44" s="120" t="str">
        <f t="shared" si="15"/>
        <v/>
      </c>
      <c r="F44" s="127" t="str">
        <f t="shared" si="16"/>
        <v/>
      </c>
      <c r="G44" s="126" t="str">
        <f t="shared" si="17"/>
        <v/>
      </c>
      <c r="H44" s="127" t="str">
        <f t="shared" si="18"/>
        <v/>
      </c>
      <c r="I44" s="96"/>
      <c r="J44" s="96"/>
      <c r="K44" s="127" t="str">
        <f>IF($J44="","",MATCH($J44,'Sprint Starting Dates'!$C$2:$C$54,1))</f>
        <v/>
      </c>
      <c r="L44" s="96"/>
      <c r="M44" s="127" t="str">
        <f>IF($L44="","",MATCH($L44,'Sprint Starting Dates'!$C$2:$C$54,1))</f>
        <v/>
      </c>
      <c r="N44" s="119"/>
      <c r="O44" s="119"/>
      <c r="P44" s="119"/>
      <c r="Q44" s="119"/>
      <c r="R44" s="151"/>
      <c r="S44" s="171"/>
      <c r="T44" s="126" t="str">
        <f>IF($S44="","",MATCH($S44,'Sprint Starting Dates'!$C$2:$C$54,1))</f>
        <v/>
      </c>
      <c r="U44" s="167"/>
      <c r="V44" s="167"/>
      <c r="W44" s="119"/>
      <c r="X44" s="145" t="str">
        <f t="shared" si="19"/>
        <v/>
      </c>
      <c r="Y44" s="145"/>
      <c r="Z44" s="119"/>
      <c r="AA44" s="151"/>
      <c r="AB44" s="151"/>
      <c r="AC44" s="127" t="str">
        <f t="shared" si="0"/>
        <v/>
      </c>
      <c r="AD44" s="127" t="str">
        <f t="shared" si="1"/>
        <v/>
      </c>
      <c r="AE44" s="127" t="str">
        <f t="shared" si="2"/>
        <v/>
      </c>
      <c r="AF44" s="127" t="str">
        <f t="shared" si="3"/>
        <v/>
      </c>
      <c r="AG44" s="127" t="str">
        <f t="shared" si="4"/>
        <v/>
      </c>
      <c r="AH44" s="127" t="str">
        <f t="shared" si="5"/>
        <v/>
      </c>
      <c r="AI44" s="127" t="str">
        <f t="shared" si="6"/>
        <v/>
      </c>
      <c r="AJ44" s="119"/>
      <c r="AK44" s="127" t="str">
        <f t="shared" ref="AK44:AL53" si="34">IF($N44="","",ROUNDUP(($AC44+$AD44)/IF((VLOOKUP($AJ44,MaxMDperSprint,2,FALSE)+VLOOKUP($AJ44,MaxMDperSprint,3,FALSE))=0,1,(VLOOKUP($AJ44,MaxMDperSprint,2,FALSE)+VLOOKUP($AJ44,MaxMDperSprint,3,FALSE))),0))</f>
        <v/>
      </c>
      <c r="AL44" s="127" t="str">
        <f t="shared" si="34"/>
        <v/>
      </c>
      <c r="AM44" s="127" t="str">
        <f t="shared" si="33"/>
        <v/>
      </c>
      <c r="AN44" s="127" t="str">
        <f t="shared" ref="AN44:AO53" si="35">IF($N44="","",ROUNDUP(($AF44+$AG44)/IF((VLOOKUP($AJ44,MaxMDperSprint,5,FALSE)+VLOOKUP($AJ44,MaxMDperSprint,6,FALSE))=0,1,(VLOOKUP($AJ44,MaxMDperSprint,5,FALSE)+VLOOKUP($AJ44,MaxMDperSprint,6,FALSE))),0))</f>
        <v/>
      </c>
      <c r="AO44" s="127" t="str">
        <f t="shared" si="35"/>
        <v/>
      </c>
      <c r="AP44" s="127" t="str">
        <f t="shared" ref="AP44:AQ53" si="36">IF($N44="","",IF(ROUNDUP(($AH44+$AI44)/(VLOOKUP($AJ44,MaxMDperSprint,7,FALSE)+VLOOKUP($AJ44,MaxMDperSprint,8,FALSE)),0)&lt;2,2,ROUNDUP(($AH44+$AI44)/(VLOOKUP($AJ44,MaxMDperSprint,7,FALSE)+VLOOKUP($AJ44,MaxMDperSprint,8,FALSE)),0)))</f>
        <v/>
      </c>
      <c r="AQ44" s="127" t="str">
        <f t="shared" si="36"/>
        <v/>
      </c>
      <c r="AR44" s="127" t="str">
        <f t="shared" si="23"/>
        <v/>
      </c>
      <c r="AS44" s="127" t="str">
        <f t="shared" ref="AS44:BB53" si="37">IF($D44="","",IF(AS$3&lt;$D44,"",IF(AS$3&gt;=($AR44+$D44),"",IF(AS$3&lt;=($D44+$AR44-1-$AP44-$AN44-$AM44),($AC44+$AD44)/$AL44,IF(AS$3&lt;=($D44+$AR44-1-$AP44-$AN44),$AE44/$AM44,IF(AS$3&lt;=($D44+$AR44-1-$AP44),($AF44+$AG44)/$AN44,($AH44+$AI44)/$AP44))))))</f>
        <v/>
      </c>
      <c r="AT44" s="127" t="str">
        <f t="shared" si="37"/>
        <v/>
      </c>
      <c r="AU44" s="127" t="str">
        <f t="shared" si="37"/>
        <v/>
      </c>
      <c r="AV44" s="127" t="str">
        <f t="shared" si="37"/>
        <v/>
      </c>
      <c r="AW44" s="127" t="str">
        <f t="shared" si="37"/>
        <v/>
      </c>
      <c r="AX44" s="127" t="str">
        <f t="shared" si="37"/>
        <v/>
      </c>
      <c r="AY44" s="127" t="str">
        <f t="shared" si="37"/>
        <v/>
      </c>
      <c r="AZ44" s="127" t="str">
        <f t="shared" si="37"/>
        <v/>
      </c>
      <c r="BA44" s="127" t="str">
        <f t="shared" si="37"/>
        <v/>
      </c>
      <c r="BB44" s="127" t="str">
        <f t="shared" si="37"/>
        <v/>
      </c>
      <c r="BC44" s="127" t="str">
        <f t="shared" ref="BC44:BL53" si="38">IF($D44="","",IF(BC$3&lt;$D44,"",IF(BC$3&gt;=($AR44+$D44),"",IF(BC$3&lt;=($D44+$AR44-1-$AP44-$AN44-$AM44),($AC44+$AD44)/$AL44,IF(BC$3&lt;=($D44+$AR44-1-$AP44-$AN44),$AE44/$AM44,IF(BC$3&lt;=($D44+$AR44-1-$AP44),($AF44+$AG44)/$AN44,($AH44+$AI44)/$AP44))))))</f>
        <v/>
      </c>
      <c r="BD44" s="127" t="str">
        <f t="shared" si="38"/>
        <v/>
      </c>
      <c r="BE44" s="127" t="str">
        <f t="shared" si="38"/>
        <v/>
      </c>
      <c r="BF44" s="127" t="str">
        <f t="shared" si="38"/>
        <v/>
      </c>
      <c r="BG44" s="127" t="str">
        <f t="shared" si="38"/>
        <v/>
      </c>
      <c r="BH44" s="127" t="str">
        <f t="shared" si="38"/>
        <v/>
      </c>
      <c r="BI44" s="127" t="str">
        <f t="shared" si="38"/>
        <v/>
      </c>
      <c r="BJ44" s="127" t="str">
        <f t="shared" si="38"/>
        <v/>
      </c>
      <c r="BK44" s="127" t="str">
        <f t="shared" si="38"/>
        <v/>
      </c>
      <c r="BL44" s="127" t="str">
        <f t="shared" si="38"/>
        <v/>
      </c>
      <c r="BM44" s="127" t="str">
        <f t="shared" ref="BM44:BR53" si="39">IF($D44="","",IF(BM$3&lt;$D44,"",IF(BM$3&gt;=($AR44+$D44),"",IF(BM$3&lt;=($D44+$AR44-1-$AP44-$AN44-$AM44),($AC44+$AD44)/$AL44,IF(BM$3&lt;=($D44+$AR44-1-$AP44-$AN44),$AE44/$AM44,IF(BM$3&lt;=($D44+$AR44-1-$AP44),($AF44+$AG44)/$AN44,($AH44+$AI44)/$AP44))))))</f>
        <v/>
      </c>
      <c r="BN44" s="127" t="str">
        <f t="shared" si="39"/>
        <v/>
      </c>
      <c r="BO44" s="127" t="str">
        <f t="shared" si="39"/>
        <v/>
      </c>
      <c r="BP44" s="127" t="str">
        <f t="shared" si="39"/>
        <v/>
      </c>
      <c r="BQ44" s="127" t="str">
        <f t="shared" si="39"/>
        <v/>
      </c>
      <c r="BR44" s="129" t="str">
        <f t="shared" si="39"/>
        <v/>
      </c>
    </row>
    <row r="45" spans="1:70" s="32" customFormat="1" x14ac:dyDescent="0.25">
      <c r="A45" s="144"/>
      <c r="B45" s="145"/>
      <c r="C45" s="145"/>
      <c r="D45" s="119"/>
      <c r="E45" s="120" t="str">
        <f t="shared" si="15"/>
        <v/>
      </c>
      <c r="F45" s="127" t="str">
        <f t="shared" si="16"/>
        <v/>
      </c>
      <c r="G45" s="126" t="str">
        <f t="shared" si="17"/>
        <v/>
      </c>
      <c r="H45" s="127" t="str">
        <f t="shared" si="18"/>
        <v/>
      </c>
      <c r="I45" s="96"/>
      <c r="J45" s="96"/>
      <c r="K45" s="127" t="str">
        <f>IF($J45="","",MATCH($J45,'Sprint Starting Dates'!$C$2:$C$54,1))</f>
        <v/>
      </c>
      <c r="L45" s="96"/>
      <c r="M45" s="127" t="str">
        <f>IF($L45="","",MATCH($L45,'Sprint Starting Dates'!$C$2:$C$54,1))</f>
        <v/>
      </c>
      <c r="N45" s="119"/>
      <c r="O45" s="119"/>
      <c r="P45" s="119"/>
      <c r="Q45" s="119"/>
      <c r="R45" s="151"/>
      <c r="S45" s="171"/>
      <c r="T45" s="126" t="str">
        <f>IF($S45="","",MATCH($S45,'Sprint Starting Dates'!$C$2:$C$54,1))</f>
        <v/>
      </c>
      <c r="U45" s="167"/>
      <c r="V45" s="167"/>
      <c r="W45" s="119"/>
      <c r="X45" s="145" t="str">
        <f t="shared" si="19"/>
        <v/>
      </c>
      <c r="Y45" s="145"/>
      <c r="Z45" s="119"/>
      <c r="AA45" s="151"/>
      <c r="AB45" s="151"/>
      <c r="AC45" s="127" t="str">
        <f t="shared" si="0"/>
        <v/>
      </c>
      <c r="AD45" s="127" t="str">
        <f t="shared" si="1"/>
        <v/>
      </c>
      <c r="AE45" s="127" t="str">
        <f t="shared" si="2"/>
        <v/>
      </c>
      <c r="AF45" s="127" t="str">
        <f t="shared" si="3"/>
        <v/>
      </c>
      <c r="AG45" s="127" t="str">
        <f t="shared" si="4"/>
        <v/>
      </c>
      <c r="AH45" s="127" t="str">
        <f t="shared" si="5"/>
        <v/>
      </c>
      <c r="AI45" s="127" t="str">
        <f t="shared" si="6"/>
        <v/>
      </c>
      <c r="AJ45" s="119"/>
      <c r="AK45" s="127" t="str">
        <f t="shared" si="34"/>
        <v/>
      </c>
      <c r="AL45" s="127" t="str">
        <f t="shared" si="34"/>
        <v/>
      </c>
      <c r="AM45" s="127" t="str">
        <f t="shared" si="33"/>
        <v/>
      </c>
      <c r="AN45" s="127" t="str">
        <f t="shared" si="35"/>
        <v/>
      </c>
      <c r="AO45" s="127" t="str">
        <f t="shared" si="35"/>
        <v/>
      </c>
      <c r="AP45" s="127" t="str">
        <f t="shared" si="36"/>
        <v/>
      </c>
      <c r="AQ45" s="127" t="str">
        <f t="shared" si="36"/>
        <v/>
      </c>
      <c r="AR45" s="127" t="str">
        <f t="shared" si="23"/>
        <v/>
      </c>
      <c r="AS45" s="127" t="str">
        <f t="shared" si="37"/>
        <v/>
      </c>
      <c r="AT45" s="127" t="str">
        <f t="shared" si="37"/>
        <v/>
      </c>
      <c r="AU45" s="127" t="str">
        <f t="shared" si="37"/>
        <v/>
      </c>
      <c r="AV45" s="127" t="str">
        <f t="shared" si="37"/>
        <v/>
      </c>
      <c r="AW45" s="127" t="str">
        <f t="shared" si="37"/>
        <v/>
      </c>
      <c r="AX45" s="127" t="str">
        <f t="shared" si="37"/>
        <v/>
      </c>
      <c r="AY45" s="127" t="str">
        <f t="shared" si="37"/>
        <v/>
      </c>
      <c r="AZ45" s="127" t="str">
        <f t="shared" si="37"/>
        <v/>
      </c>
      <c r="BA45" s="127" t="str">
        <f t="shared" si="37"/>
        <v/>
      </c>
      <c r="BB45" s="127" t="str">
        <f t="shared" si="37"/>
        <v/>
      </c>
      <c r="BC45" s="127" t="str">
        <f t="shared" si="38"/>
        <v/>
      </c>
      <c r="BD45" s="127" t="str">
        <f t="shared" si="38"/>
        <v/>
      </c>
      <c r="BE45" s="127" t="str">
        <f t="shared" si="38"/>
        <v/>
      </c>
      <c r="BF45" s="127" t="str">
        <f t="shared" si="38"/>
        <v/>
      </c>
      <c r="BG45" s="127" t="str">
        <f t="shared" si="38"/>
        <v/>
      </c>
      <c r="BH45" s="127" t="str">
        <f t="shared" si="38"/>
        <v/>
      </c>
      <c r="BI45" s="127" t="str">
        <f t="shared" si="38"/>
        <v/>
      </c>
      <c r="BJ45" s="127" t="str">
        <f t="shared" si="38"/>
        <v/>
      </c>
      <c r="BK45" s="127" t="str">
        <f t="shared" si="38"/>
        <v/>
      </c>
      <c r="BL45" s="127" t="str">
        <f t="shared" si="38"/>
        <v/>
      </c>
      <c r="BM45" s="127" t="str">
        <f t="shared" si="39"/>
        <v/>
      </c>
      <c r="BN45" s="127" t="str">
        <f t="shared" si="39"/>
        <v/>
      </c>
      <c r="BO45" s="127" t="str">
        <f t="shared" si="39"/>
        <v/>
      </c>
      <c r="BP45" s="127" t="str">
        <f t="shared" si="39"/>
        <v/>
      </c>
      <c r="BQ45" s="127" t="str">
        <f t="shared" si="39"/>
        <v/>
      </c>
      <c r="BR45" s="129" t="str">
        <f t="shared" si="39"/>
        <v/>
      </c>
    </row>
    <row r="46" spans="1:70" s="32" customFormat="1" x14ac:dyDescent="0.25">
      <c r="A46" s="144"/>
      <c r="B46" s="145"/>
      <c r="C46" s="145"/>
      <c r="D46" s="119"/>
      <c r="E46" s="120" t="str">
        <f t="shared" si="15"/>
        <v/>
      </c>
      <c r="F46" s="127" t="str">
        <f t="shared" si="16"/>
        <v/>
      </c>
      <c r="G46" s="126" t="str">
        <f t="shared" si="17"/>
        <v/>
      </c>
      <c r="H46" s="127" t="str">
        <f t="shared" si="18"/>
        <v/>
      </c>
      <c r="I46" s="96"/>
      <c r="J46" s="96"/>
      <c r="K46" s="127" t="str">
        <f>IF($J46="","",MATCH($J46,'Sprint Starting Dates'!$C$2:$C$54,1))</f>
        <v/>
      </c>
      <c r="L46" s="96"/>
      <c r="M46" s="127" t="str">
        <f>IF($L46="","",MATCH($L46,'Sprint Starting Dates'!$C$2:$C$54,1))</f>
        <v/>
      </c>
      <c r="N46" s="119"/>
      <c r="O46" s="119"/>
      <c r="P46" s="119"/>
      <c r="Q46" s="119"/>
      <c r="R46" s="151"/>
      <c r="S46" s="171"/>
      <c r="T46" s="126" t="str">
        <f>IF($S46="","",MATCH($S46,'Sprint Starting Dates'!$C$2:$C$54,1))</f>
        <v/>
      </c>
      <c r="U46" s="167"/>
      <c r="V46" s="167"/>
      <c r="W46" s="119"/>
      <c r="X46" s="145" t="str">
        <f t="shared" si="19"/>
        <v/>
      </c>
      <c r="Y46" s="145"/>
      <c r="Z46" s="119"/>
      <c r="AA46" s="151"/>
      <c r="AB46" s="151"/>
      <c r="AC46" s="127" t="str">
        <f t="shared" si="0"/>
        <v/>
      </c>
      <c r="AD46" s="127" t="str">
        <f t="shared" si="1"/>
        <v/>
      </c>
      <c r="AE46" s="127" t="str">
        <f t="shared" si="2"/>
        <v/>
      </c>
      <c r="AF46" s="127" t="str">
        <f t="shared" si="3"/>
        <v/>
      </c>
      <c r="AG46" s="127" t="str">
        <f t="shared" si="4"/>
        <v/>
      </c>
      <c r="AH46" s="127" t="str">
        <f t="shared" si="5"/>
        <v/>
      </c>
      <c r="AI46" s="127" t="str">
        <f t="shared" si="6"/>
        <v/>
      </c>
      <c r="AJ46" s="119"/>
      <c r="AK46" s="127" t="str">
        <f t="shared" si="34"/>
        <v/>
      </c>
      <c r="AL46" s="127" t="str">
        <f t="shared" si="34"/>
        <v/>
      </c>
      <c r="AM46" s="127" t="str">
        <f t="shared" si="33"/>
        <v/>
      </c>
      <c r="AN46" s="127" t="str">
        <f t="shared" si="35"/>
        <v/>
      </c>
      <c r="AO46" s="127" t="str">
        <f t="shared" si="35"/>
        <v/>
      </c>
      <c r="AP46" s="127" t="str">
        <f t="shared" si="36"/>
        <v/>
      </c>
      <c r="AQ46" s="127" t="str">
        <f t="shared" si="36"/>
        <v/>
      </c>
      <c r="AR46" s="127" t="str">
        <f t="shared" si="23"/>
        <v/>
      </c>
      <c r="AS46" s="127" t="str">
        <f t="shared" si="37"/>
        <v/>
      </c>
      <c r="AT46" s="127" t="str">
        <f t="shared" si="37"/>
        <v/>
      </c>
      <c r="AU46" s="127" t="str">
        <f t="shared" si="37"/>
        <v/>
      </c>
      <c r="AV46" s="127" t="str">
        <f t="shared" si="37"/>
        <v/>
      </c>
      <c r="AW46" s="127" t="str">
        <f t="shared" si="37"/>
        <v/>
      </c>
      <c r="AX46" s="127" t="str">
        <f t="shared" si="37"/>
        <v/>
      </c>
      <c r="AY46" s="127" t="str">
        <f t="shared" si="37"/>
        <v/>
      </c>
      <c r="AZ46" s="127" t="str">
        <f t="shared" si="37"/>
        <v/>
      </c>
      <c r="BA46" s="127" t="str">
        <f t="shared" si="37"/>
        <v/>
      </c>
      <c r="BB46" s="127" t="str">
        <f t="shared" si="37"/>
        <v/>
      </c>
      <c r="BC46" s="127" t="str">
        <f t="shared" si="38"/>
        <v/>
      </c>
      <c r="BD46" s="127" t="str">
        <f t="shared" si="38"/>
        <v/>
      </c>
      <c r="BE46" s="127" t="str">
        <f t="shared" si="38"/>
        <v/>
      </c>
      <c r="BF46" s="127" t="str">
        <f t="shared" si="38"/>
        <v/>
      </c>
      <c r="BG46" s="127" t="str">
        <f t="shared" si="38"/>
        <v/>
      </c>
      <c r="BH46" s="127" t="str">
        <f t="shared" si="38"/>
        <v/>
      </c>
      <c r="BI46" s="127" t="str">
        <f t="shared" si="38"/>
        <v/>
      </c>
      <c r="BJ46" s="127" t="str">
        <f t="shared" si="38"/>
        <v/>
      </c>
      <c r="BK46" s="127" t="str">
        <f t="shared" si="38"/>
        <v/>
      </c>
      <c r="BL46" s="127" t="str">
        <f t="shared" si="38"/>
        <v/>
      </c>
      <c r="BM46" s="127" t="str">
        <f t="shared" si="39"/>
        <v/>
      </c>
      <c r="BN46" s="127" t="str">
        <f t="shared" si="39"/>
        <v/>
      </c>
      <c r="BO46" s="127" t="str">
        <f t="shared" si="39"/>
        <v/>
      </c>
      <c r="BP46" s="127" t="str">
        <f t="shared" si="39"/>
        <v/>
      </c>
      <c r="BQ46" s="127" t="str">
        <f t="shared" si="39"/>
        <v/>
      </c>
      <c r="BR46" s="129" t="str">
        <f t="shared" si="39"/>
        <v/>
      </c>
    </row>
    <row r="47" spans="1:70" s="32" customFormat="1" x14ac:dyDescent="0.25">
      <c r="A47" s="144"/>
      <c r="B47" s="145"/>
      <c r="C47" s="145"/>
      <c r="D47" s="119"/>
      <c r="E47" s="120" t="str">
        <f t="shared" si="15"/>
        <v/>
      </c>
      <c r="F47" s="127" t="str">
        <f t="shared" si="16"/>
        <v/>
      </c>
      <c r="G47" s="126" t="str">
        <f t="shared" si="17"/>
        <v/>
      </c>
      <c r="H47" s="127" t="str">
        <f t="shared" si="18"/>
        <v/>
      </c>
      <c r="I47" s="96"/>
      <c r="J47" s="96"/>
      <c r="K47" s="127" t="str">
        <f>IF($J47="","",MATCH($J47,'Sprint Starting Dates'!$C$2:$C$54,1))</f>
        <v/>
      </c>
      <c r="L47" s="96"/>
      <c r="M47" s="127" t="str">
        <f>IF($L47="","",MATCH($L47,'Sprint Starting Dates'!$C$2:$C$54,1))</f>
        <v/>
      </c>
      <c r="N47" s="119"/>
      <c r="O47" s="119"/>
      <c r="P47" s="119"/>
      <c r="Q47" s="119"/>
      <c r="R47" s="151"/>
      <c r="S47" s="171"/>
      <c r="T47" s="126" t="str">
        <f>IF($S47="","",MATCH($S47,'Sprint Starting Dates'!$C$2:$C$54,1))</f>
        <v/>
      </c>
      <c r="U47" s="167"/>
      <c r="V47" s="167"/>
      <c r="W47" s="119"/>
      <c r="X47" s="145" t="str">
        <f t="shared" si="19"/>
        <v/>
      </c>
      <c r="Y47" s="145"/>
      <c r="Z47" s="119"/>
      <c r="AA47" s="151"/>
      <c r="AB47" s="151"/>
      <c r="AC47" s="127" t="str">
        <f t="shared" si="0"/>
        <v/>
      </c>
      <c r="AD47" s="127" t="str">
        <f t="shared" si="1"/>
        <v/>
      </c>
      <c r="AE47" s="127" t="str">
        <f t="shared" si="2"/>
        <v/>
      </c>
      <c r="AF47" s="127" t="str">
        <f t="shared" si="3"/>
        <v/>
      </c>
      <c r="AG47" s="127" t="str">
        <f t="shared" si="4"/>
        <v/>
      </c>
      <c r="AH47" s="127" t="str">
        <f t="shared" si="5"/>
        <v/>
      </c>
      <c r="AI47" s="127" t="str">
        <f t="shared" si="6"/>
        <v/>
      </c>
      <c r="AJ47" s="119"/>
      <c r="AK47" s="127" t="str">
        <f t="shared" si="34"/>
        <v/>
      </c>
      <c r="AL47" s="127" t="str">
        <f t="shared" si="34"/>
        <v/>
      </c>
      <c r="AM47" s="127" t="str">
        <f t="shared" si="33"/>
        <v/>
      </c>
      <c r="AN47" s="127" t="str">
        <f t="shared" si="35"/>
        <v/>
      </c>
      <c r="AO47" s="127" t="str">
        <f t="shared" si="35"/>
        <v/>
      </c>
      <c r="AP47" s="127" t="str">
        <f t="shared" si="36"/>
        <v/>
      </c>
      <c r="AQ47" s="127" t="str">
        <f t="shared" si="36"/>
        <v/>
      </c>
      <c r="AR47" s="127" t="str">
        <f t="shared" si="23"/>
        <v/>
      </c>
      <c r="AS47" s="127" t="str">
        <f t="shared" si="37"/>
        <v/>
      </c>
      <c r="AT47" s="127" t="str">
        <f t="shared" si="37"/>
        <v/>
      </c>
      <c r="AU47" s="127" t="str">
        <f t="shared" si="37"/>
        <v/>
      </c>
      <c r="AV47" s="127" t="str">
        <f t="shared" si="37"/>
        <v/>
      </c>
      <c r="AW47" s="127" t="str">
        <f t="shared" si="37"/>
        <v/>
      </c>
      <c r="AX47" s="127" t="str">
        <f t="shared" si="37"/>
        <v/>
      </c>
      <c r="AY47" s="127" t="str">
        <f t="shared" si="37"/>
        <v/>
      </c>
      <c r="AZ47" s="127" t="str">
        <f t="shared" si="37"/>
        <v/>
      </c>
      <c r="BA47" s="127" t="str">
        <f t="shared" si="37"/>
        <v/>
      </c>
      <c r="BB47" s="127" t="str">
        <f t="shared" si="37"/>
        <v/>
      </c>
      <c r="BC47" s="127" t="str">
        <f t="shared" si="38"/>
        <v/>
      </c>
      <c r="BD47" s="127" t="str">
        <f t="shared" si="38"/>
        <v/>
      </c>
      <c r="BE47" s="127" t="str">
        <f t="shared" si="38"/>
        <v/>
      </c>
      <c r="BF47" s="127" t="str">
        <f t="shared" si="38"/>
        <v/>
      </c>
      <c r="BG47" s="127" t="str">
        <f t="shared" si="38"/>
        <v/>
      </c>
      <c r="BH47" s="127" t="str">
        <f t="shared" si="38"/>
        <v/>
      </c>
      <c r="BI47" s="127" t="str">
        <f t="shared" si="38"/>
        <v/>
      </c>
      <c r="BJ47" s="127" t="str">
        <f t="shared" si="38"/>
        <v/>
      </c>
      <c r="BK47" s="127" t="str">
        <f t="shared" si="38"/>
        <v/>
      </c>
      <c r="BL47" s="127" t="str">
        <f t="shared" si="38"/>
        <v/>
      </c>
      <c r="BM47" s="127" t="str">
        <f t="shared" si="39"/>
        <v/>
      </c>
      <c r="BN47" s="127" t="str">
        <f t="shared" si="39"/>
        <v/>
      </c>
      <c r="BO47" s="127" t="str">
        <f t="shared" si="39"/>
        <v/>
      </c>
      <c r="BP47" s="127" t="str">
        <f t="shared" si="39"/>
        <v/>
      </c>
      <c r="BQ47" s="127" t="str">
        <f t="shared" si="39"/>
        <v/>
      </c>
      <c r="BR47" s="129" t="str">
        <f t="shared" si="39"/>
        <v/>
      </c>
    </row>
    <row r="48" spans="1:70" s="32" customFormat="1" x14ac:dyDescent="0.25">
      <c r="A48" s="144"/>
      <c r="B48" s="145"/>
      <c r="C48" s="145"/>
      <c r="D48" s="119"/>
      <c r="E48" s="120" t="str">
        <f t="shared" si="15"/>
        <v/>
      </c>
      <c r="F48" s="127" t="str">
        <f t="shared" si="16"/>
        <v/>
      </c>
      <c r="G48" s="126" t="str">
        <f t="shared" si="17"/>
        <v/>
      </c>
      <c r="H48" s="127" t="str">
        <f t="shared" si="18"/>
        <v/>
      </c>
      <c r="I48" s="96"/>
      <c r="J48" s="96"/>
      <c r="K48" s="127" t="str">
        <f>IF($J48="","",MATCH($J48,'Sprint Starting Dates'!$C$2:$C$54,1))</f>
        <v/>
      </c>
      <c r="L48" s="96"/>
      <c r="M48" s="127" t="str">
        <f>IF($L48="","",MATCH($L48,'Sprint Starting Dates'!$C$2:$C$54,1))</f>
        <v/>
      </c>
      <c r="N48" s="119"/>
      <c r="O48" s="119"/>
      <c r="P48" s="119"/>
      <c r="Q48" s="119"/>
      <c r="R48" s="151"/>
      <c r="S48" s="171"/>
      <c r="T48" s="126" t="str">
        <f>IF($S48="","",MATCH($S48,'Sprint Starting Dates'!$C$2:$C$54,1))</f>
        <v/>
      </c>
      <c r="U48" s="167"/>
      <c r="V48" s="167"/>
      <c r="W48" s="119"/>
      <c r="X48" s="145" t="str">
        <f t="shared" si="19"/>
        <v/>
      </c>
      <c r="Y48" s="145"/>
      <c r="Z48" s="119"/>
      <c r="AA48" s="151"/>
      <c r="AB48" s="151"/>
      <c r="AC48" s="127" t="str">
        <f t="shared" si="0"/>
        <v/>
      </c>
      <c r="AD48" s="127" t="str">
        <f t="shared" si="1"/>
        <v/>
      </c>
      <c r="AE48" s="127" t="str">
        <f t="shared" si="2"/>
        <v/>
      </c>
      <c r="AF48" s="127" t="str">
        <f t="shared" si="3"/>
        <v/>
      </c>
      <c r="AG48" s="127" t="str">
        <f t="shared" si="4"/>
        <v/>
      </c>
      <c r="AH48" s="127" t="str">
        <f t="shared" si="5"/>
        <v/>
      </c>
      <c r="AI48" s="127" t="str">
        <f t="shared" si="6"/>
        <v/>
      </c>
      <c r="AJ48" s="119"/>
      <c r="AK48" s="127" t="str">
        <f t="shared" si="34"/>
        <v/>
      </c>
      <c r="AL48" s="127" t="str">
        <f t="shared" si="34"/>
        <v/>
      </c>
      <c r="AM48" s="127" t="str">
        <f t="shared" si="33"/>
        <v/>
      </c>
      <c r="AN48" s="127" t="str">
        <f t="shared" si="35"/>
        <v/>
      </c>
      <c r="AO48" s="127" t="str">
        <f t="shared" si="35"/>
        <v/>
      </c>
      <c r="AP48" s="127" t="str">
        <f t="shared" si="36"/>
        <v/>
      </c>
      <c r="AQ48" s="127" t="str">
        <f t="shared" si="36"/>
        <v/>
      </c>
      <c r="AR48" s="127" t="str">
        <f t="shared" si="23"/>
        <v/>
      </c>
      <c r="AS48" s="127" t="str">
        <f t="shared" si="37"/>
        <v/>
      </c>
      <c r="AT48" s="127" t="str">
        <f t="shared" si="37"/>
        <v/>
      </c>
      <c r="AU48" s="127" t="str">
        <f t="shared" si="37"/>
        <v/>
      </c>
      <c r="AV48" s="127" t="str">
        <f t="shared" si="37"/>
        <v/>
      </c>
      <c r="AW48" s="127" t="str">
        <f t="shared" si="37"/>
        <v/>
      </c>
      <c r="AX48" s="127" t="str">
        <f t="shared" si="37"/>
        <v/>
      </c>
      <c r="AY48" s="127" t="str">
        <f t="shared" si="37"/>
        <v/>
      </c>
      <c r="AZ48" s="127" t="str">
        <f t="shared" si="37"/>
        <v/>
      </c>
      <c r="BA48" s="127" t="str">
        <f t="shared" si="37"/>
        <v/>
      </c>
      <c r="BB48" s="127" t="str">
        <f t="shared" si="37"/>
        <v/>
      </c>
      <c r="BC48" s="127" t="str">
        <f t="shared" si="38"/>
        <v/>
      </c>
      <c r="BD48" s="127" t="str">
        <f t="shared" si="38"/>
        <v/>
      </c>
      <c r="BE48" s="127" t="str">
        <f t="shared" si="38"/>
        <v/>
      </c>
      <c r="BF48" s="127" t="str">
        <f t="shared" si="38"/>
        <v/>
      </c>
      <c r="BG48" s="127" t="str">
        <f t="shared" si="38"/>
        <v/>
      </c>
      <c r="BH48" s="127" t="str">
        <f t="shared" si="38"/>
        <v/>
      </c>
      <c r="BI48" s="127" t="str">
        <f t="shared" si="38"/>
        <v/>
      </c>
      <c r="BJ48" s="127" t="str">
        <f t="shared" si="38"/>
        <v/>
      </c>
      <c r="BK48" s="127" t="str">
        <f t="shared" si="38"/>
        <v/>
      </c>
      <c r="BL48" s="127" t="str">
        <f t="shared" si="38"/>
        <v/>
      </c>
      <c r="BM48" s="127" t="str">
        <f t="shared" si="39"/>
        <v/>
      </c>
      <c r="BN48" s="127" t="str">
        <f t="shared" si="39"/>
        <v/>
      </c>
      <c r="BO48" s="127" t="str">
        <f t="shared" si="39"/>
        <v/>
      </c>
      <c r="BP48" s="127" t="str">
        <f t="shared" si="39"/>
        <v/>
      </c>
      <c r="BQ48" s="127" t="str">
        <f t="shared" si="39"/>
        <v/>
      </c>
      <c r="BR48" s="129" t="str">
        <f t="shared" si="39"/>
        <v/>
      </c>
    </row>
    <row r="49" spans="1:70" s="32" customFormat="1" x14ac:dyDescent="0.25">
      <c r="A49" s="144"/>
      <c r="B49" s="145"/>
      <c r="C49" s="145"/>
      <c r="D49" s="119"/>
      <c r="E49" s="120" t="str">
        <f t="shared" si="15"/>
        <v/>
      </c>
      <c r="F49" s="127" t="str">
        <f t="shared" si="16"/>
        <v/>
      </c>
      <c r="G49" s="126" t="str">
        <f t="shared" si="17"/>
        <v/>
      </c>
      <c r="H49" s="127" t="str">
        <f t="shared" si="18"/>
        <v/>
      </c>
      <c r="I49" s="96"/>
      <c r="J49" s="96"/>
      <c r="K49" s="127" t="str">
        <f>IF($J49="","",MATCH($J49,'Sprint Starting Dates'!$C$2:$C$54,1))</f>
        <v/>
      </c>
      <c r="L49" s="96"/>
      <c r="M49" s="127" t="str">
        <f>IF($L49="","",MATCH($L49,'Sprint Starting Dates'!$C$2:$C$54,1))</f>
        <v/>
      </c>
      <c r="N49" s="119"/>
      <c r="O49" s="119"/>
      <c r="P49" s="119"/>
      <c r="Q49" s="119"/>
      <c r="R49" s="151"/>
      <c r="S49" s="171"/>
      <c r="T49" s="126" t="str">
        <f>IF($S49="","",MATCH($S49,'Sprint Starting Dates'!$C$2:$C$54,1))</f>
        <v/>
      </c>
      <c r="U49" s="167"/>
      <c r="V49" s="167"/>
      <c r="W49" s="119"/>
      <c r="X49" s="145" t="str">
        <f t="shared" si="19"/>
        <v/>
      </c>
      <c r="Y49" s="145"/>
      <c r="Z49" s="119"/>
      <c r="AA49" s="151"/>
      <c r="AB49" s="151"/>
      <c r="AC49" s="127" t="str">
        <f t="shared" si="0"/>
        <v/>
      </c>
      <c r="AD49" s="127" t="str">
        <f t="shared" si="1"/>
        <v/>
      </c>
      <c r="AE49" s="127" t="str">
        <f t="shared" si="2"/>
        <v/>
      </c>
      <c r="AF49" s="127" t="str">
        <f t="shared" si="3"/>
        <v/>
      </c>
      <c r="AG49" s="127" t="str">
        <f t="shared" si="4"/>
        <v/>
      </c>
      <c r="AH49" s="127" t="str">
        <f t="shared" si="5"/>
        <v/>
      </c>
      <c r="AI49" s="127" t="str">
        <f t="shared" si="6"/>
        <v/>
      </c>
      <c r="AJ49" s="119"/>
      <c r="AK49" s="127" t="str">
        <f t="shared" si="34"/>
        <v/>
      </c>
      <c r="AL49" s="127" t="str">
        <f t="shared" si="34"/>
        <v/>
      </c>
      <c r="AM49" s="127" t="str">
        <f t="shared" si="33"/>
        <v/>
      </c>
      <c r="AN49" s="127" t="str">
        <f t="shared" si="35"/>
        <v/>
      </c>
      <c r="AO49" s="127" t="str">
        <f t="shared" si="35"/>
        <v/>
      </c>
      <c r="AP49" s="127" t="str">
        <f t="shared" si="36"/>
        <v/>
      </c>
      <c r="AQ49" s="127" t="str">
        <f t="shared" si="36"/>
        <v/>
      </c>
      <c r="AR49" s="127" t="str">
        <f t="shared" si="23"/>
        <v/>
      </c>
      <c r="AS49" s="127" t="str">
        <f t="shared" si="37"/>
        <v/>
      </c>
      <c r="AT49" s="127" t="str">
        <f t="shared" si="37"/>
        <v/>
      </c>
      <c r="AU49" s="127" t="str">
        <f t="shared" si="37"/>
        <v/>
      </c>
      <c r="AV49" s="127" t="str">
        <f t="shared" si="37"/>
        <v/>
      </c>
      <c r="AW49" s="127" t="str">
        <f t="shared" si="37"/>
        <v/>
      </c>
      <c r="AX49" s="127" t="str">
        <f t="shared" si="37"/>
        <v/>
      </c>
      <c r="AY49" s="127" t="str">
        <f t="shared" si="37"/>
        <v/>
      </c>
      <c r="AZ49" s="127" t="str">
        <f t="shared" si="37"/>
        <v/>
      </c>
      <c r="BA49" s="127" t="str">
        <f t="shared" si="37"/>
        <v/>
      </c>
      <c r="BB49" s="127" t="str">
        <f t="shared" si="37"/>
        <v/>
      </c>
      <c r="BC49" s="127" t="str">
        <f t="shared" si="38"/>
        <v/>
      </c>
      <c r="BD49" s="127" t="str">
        <f t="shared" si="38"/>
        <v/>
      </c>
      <c r="BE49" s="127" t="str">
        <f t="shared" si="38"/>
        <v/>
      </c>
      <c r="BF49" s="127" t="str">
        <f t="shared" si="38"/>
        <v/>
      </c>
      <c r="BG49" s="127" t="str">
        <f t="shared" si="38"/>
        <v/>
      </c>
      <c r="BH49" s="127" t="str">
        <f t="shared" si="38"/>
        <v/>
      </c>
      <c r="BI49" s="127" t="str">
        <f t="shared" si="38"/>
        <v/>
      </c>
      <c r="BJ49" s="127" t="str">
        <f t="shared" si="38"/>
        <v/>
      </c>
      <c r="BK49" s="127" t="str">
        <f t="shared" si="38"/>
        <v/>
      </c>
      <c r="BL49" s="127" t="str">
        <f t="shared" si="38"/>
        <v/>
      </c>
      <c r="BM49" s="127" t="str">
        <f t="shared" si="39"/>
        <v/>
      </c>
      <c r="BN49" s="127" t="str">
        <f t="shared" si="39"/>
        <v/>
      </c>
      <c r="BO49" s="127" t="str">
        <f t="shared" si="39"/>
        <v/>
      </c>
      <c r="BP49" s="127" t="str">
        <f t="shared" si="39"/>
        <v/>
      </c>
      <c r="BQ49" s="127" t="str">
        <f t="shared" si="39"/>
        <v/>
      </c>
      <c r="BR49" s="129" t="str">
        <f t="shared" si="39"/>
        <v/>
      </c>
    </row>
    <row r="50" spans="1:70" s="32" customFormat="1" x14ac:dyDescent="0.25">
      <c r="A50" s="144"/>
      <c r="B50" s="145"/>
      <c r="C50" s="145"/>
      <c r="D50" s="119"/>
      <c r="E50" s="120" t="str">
        <f t="shared" si="15"/>
        <v/>
      </c>
      <c r="F50" s="127" t="str">
        <f t="shared" si="16"/>
        <v/>
      </c>
      <c r="G50" s="126" t="str">
        <f t="shared" si="17"/>
        <v/>
      </c>
      <c r="H50" s="127" t="str">
        <f t="shared" si="18"/>
        <v/>
      </c>
      <c r="I50" s="96"/>
      <c r="J50" s="96"/>
      <c r="K50" s="127" t="str">
        <f>IF($J50="","",MATCH($J50,'Sprint Starting Dates'!$C$2:$C$54,1))</f>
        <v/>
      </c>
      <c r="L50" s="96"/>
      <c r="M50" s="127" t="str">
        <f>IF($L50="","",MATCH($L50,'Sprint Starting Dates'!$C$2:$C$54,1))</f>
        <v/>
      </c>
      <c r="N50" s="119"/>
      <c r="O50" s="119"/>
      <c r="P50" s="119"/>
      <c r="Q50" s="119"/>
      <c r="R50" s="151"/>
      <c r="S50" s="171"/>
      <c r="T50" s="126" t="str">
        <f>IF($S50="","",MATCH($S50,'Sprint Starting Dates'!$C$2:$C$54,1))</f>
        <v/>
      </c>
      <c r="U50" s="167"/>
      <c r="V50" s="167"/>
      <c r="W50" s="119"/>
      <c r="X50" s="145" t="str">
        <f t="shared" si="19"/>
        <v/>
      </c>
      <c r="Y50" s="145"/>
      <c r="Z50" s="119"/>
      <c r="AA50" s="151"/>
      <c r="AB50" s="151"/>
      <c r="AC50" s="127" t="str">
        <f t="shared" si="0"/>
        <v/>
      </c>
      <c r="AD50" s="127" t="str">
        <f t="shared" si="1"/>
        <v/>
      </c>
      <c r="AE50" s="127" t="str">
        <f t="shared" si="2"/>
        <v/>
      </c>
      <c r="AF50" s="127" t="str">
        <f t="shared" si="3"/>
        <v/>
      </c>
      <c r="AG50" s="127" t="str">
        <f t="shared" si="4"/>
        <v/>
      </c>
      <c r="AH50" s="127" t="str">
        <f t="shared" si="5"/>
        <v/>
      </c>
      <c r="AI50" s="127" t="str">
        <f t="shared" si="6"/>
        <v/>
      </c>
      <c r="AJ50" s="119"/>
      <c r="AK50" s="127" t="str">
        <f t="shared" si="34"/>
        <v/>
      </c>
      <c r="AL50" s="127" t="str">
        <f t="shared" si="34"/>
        <v/>
      </c>
      <c r="AM50" s="127" t="str">
        <f t="shared" si="33"/>
        <v/>
      </c>
      <c r="AN50" s="127" t="str">
        <f t="shared" si="35"/>
        <v/>
      </c>
      <c r="AO50" s="127" t="str">
        <f t="shared" si="35"/>
        <v/>
      </c>
      <c r="AP50" s="127" t="str">
        <f t="shared" si="36"/>
        <v/>
      </c>
      <c r="AQ50" s="127" t="str">
        <f t="shared" si="36"/>
        <v/>
      </c>
      <c r="AR50" s="127" t="str">
        <f t="shared" si="23"/>
        <v/>
      </c>
      <c r="AS50" s="127" t="str">
        <f t="shared" si="37"/>
        <v/>
      </c>
      <c r="AT50" s="127" t="str">
        <f t="shared" si="37"/>
        <v/>
      </c>
      <c r="AU50" s="127" t="str">
        <f t="shared" si="37"/>
        <v/>
      </c>
      <c r="AV50" s="127" t="str">
        <f t="shared" si="37"/>
        <v/>
      </c>
      <c r="AW50" s="127" t="str">
        <f t="shared" si="37"/>
        <v/>
      </c>
      <c r="AX50" s="127" t="str">
        <f t="shared" si="37"/>
        <v/>
      </c>
      <c r="AY50" s="127" t="str">
        <f t="shared" si="37"/>
        <v/>
      </c>
      <c r="AZ50" s="127" t="str">
        <f t="shared" si="37"/>
        <v/>
      </c>
      <c r="BA50" s="127" t="str">
        <f t="shared" si="37"/>
        <v/>
      </c>
      <c r="BB50" s="127" t="str">
        <f t="shared" si="37"/>
        <v/>
      </c>
      <c r="BC50" s="127" t="str">
        <f t="shared" si="38"/>
        <v/>
      </c>
      <c r="BD50" s="127" t="str">
        <f t="shared" si="38"/>
        <v/>
      </c>
      <c r="BE50" s="127" t="str">
        <f t="shared" si="38"/>
        <v/>
      </c>
      <c r="BF50" s="127" t="str">
        <f t="shared" si="38"/>
        <v/>
      </c>
      <c r="BG50" s="127" t="str">
        <f t="shared" si="38"/>
        <v/>
      </c>
      <c r="BH50" s="127" t="str">
        <f t="shared" si="38"/>
        <v/>
      </c>
      <c r="BI50" s="127" t="str">
        <f t="shared" si="38"/>
        <v/>
      </c>
      <c r="BJ50" s="127" t="str">
        <f t="shared" si="38"/>
        <v/>
      </c>
      <c r="BK50" s="127" t="str">
        <f t="shared" si="38"/>
        <v/>
      </c>
      <c r="BL50" s="127" t="str">
        <f t="shared" si="38"/>
        <v/>
      </c>
      <c r="BM50" s="127" t="str">
        <f t="shared" si="39"/>
        <v/>
      </c>
      <c r="BN50" s="127" t="str">
        <f t="shared" si="39"/>
        <v/>
      </c>
      <c r="BO50" s="127" t="str">
        <f t="shared" si="39"/>
        <v/>
      </c>
      <c r="BP50" s="127" t="str">
        <f t="shared" si="39"/>
        <v/>
      </c>
      <c r="BQ50" s="127" t="str">
        <f t="shared" si="39"/>
        <v/>
      </c>
      <c r="BR50" s="129" t="str">
        <f t="shared" si="39"/>
        <v/>
      </c>
    </row>
    <row r="51" spans="1:70" s="32" customFormat="1" x14ac:dyDescent="0.25">
      <c r="A51" s="144"/>
      <c r="B51" s="145"/>
      <c r="C51" s="145"/>
      <c r="D51" s="119"/>
      <c r="E51" s="120" t="str">
        <f t="shared" si="15"/>
        <v/>
      </c>
      <c r="F51" s="127" t="str">
        <f t="shared" si="16"/>
        <v/>
      </c>
      <c r="G51" s="126" t="str">
        <f t="shared" si="17"/>
        <v/>
      </c>
      <c r="H51" s="127" t="str">
        <f t="shared" si="18"/>
        <v/>
      </c>
      <c r="I51" s="96"/>
      <c r="J51" s="96"/>
      <c r="K51" s="127" t="str">
        <f>IF($J51="","",MATCH($J51,'Sprint Starting Dates'!$C$2:$C$54,1))</f>
        <v/>
      </c>
      <c r="L51" s="96"/>
      <c r="M51" s="127" t="str">
        <f>IF($L51="","",MATCH($L51,'Sprint Starting Dates'!$C$2:$C$54,1))</f>
        <v/>
      </c>
      <c r="N51" s="119"/>
      <c r="O51" s="119"/>
      <c r="P51" s="119"/>
      <c r="Q51" s="119"/>
      <c r="R51" s="151"/>
      <c r="S51" s="171"/>
      <c r="T51" s="126" t="str">
        <f>IF($S51="","",MATCH($S51,'Sprint Starting Dates'!$C$2:$C$54,1))</f>
        <v/>
      </c>
      <c r="U51" s="167"/>
      <c r="V51" s="167"/>
      <c r="W51" s="119"/>
      <c r="X51" s="145" t="str">
        <f t="shared" si="19"/>
        <v/>
      </c>
      <c r="Y51" s="145"/>
      <c r="Z51" s="119"/>
      <c r="AA51" s="151"/>
      <c r="AB51" s="151"/>
      <c r="AC51" s="127" t="str">
        <f t="shared" si="0"/>
        <v/>
      </c>
      <c r="AD51" s="127" t="str">
        <f t="shared" si="1"/>
        <v/>
      </c>
      <c r="AE51" s="127" t="str">
        <f t="shared" si="2"/>
        <v/>
      </c>
      <c r="AF51" s="127" t="str">
        <f t="shared" si="3"/>
        <v/>
      </c>
      <c r="AG51" s="127" t="str">
        <f t="shared" si="4"/>
        <v/>
      </c>
      <c r="AH51" s="127" t="str">
        <f t="shared" si="5"/>
        <v/>
      </c>
      <c r="AI51" s="127" t="str">
        <f t="shared" si="6"/>
        <v/>
      </c>
      <c r="AJ51" s="119"/>
      <c r="AK51" s="127" t="str">
        <f t="shared" si="34"/>
        <v/>
      </c>
      <c r="AL51" s="127" t="str">
        <f t="shared" si="34"/>
        <v/>
      </c>
      <c r="AM51" s="127" t="str">
        <f t="shared" si="33"/>
        <v/>
      </c>
      <c r="AN51" s="127" t="str">
        <f t="shared" si="35"/>
        <v/>
      </c>
      <c r="AO51" s="127" t="str">
        <f t="shared" si="35"/>
        <v/>
      </c>
      <c r="AP51" s="127" t="str">
        <f t="shared" si="36"/>
        <v/>
      </c>
      <c r="AQ51" s="127" t="str">
        <f t="shared" si="36"/>
        <v/>
      </c>
      <c r="AR51" s="127" t="str">
        <f t="shared" si="23"/>
        <v/>
      </c>
      <c r="AS51" s="127" t="str">
        <f t="shared" si="37"/>
        <v/>
      </c>
      <c r="AT51" s="127" t="str">
        <f t="shared" si="37"/>
        <v/>
      </c>
      <c r="AU51" s="127" t="str">
        <f t="shared" si="37"/>
        <v/>
      </c>
      <c r="AV51" s="127" t="str">
        <f t="shared" si="37"/>
        <v/>
      </c>
      <c r="AW51" s="127" t="str">
        <f t="shared" si="37"/>
        <v/>
      </c>
      <c r="AX51" s="127" t="str">
        <f t="shared" si="37"/>
        <v/>
      </c>
      <c r="AY51" s="127" t="str">
        <f t="shared" si="37"/>
        <v/>
      </c>
      <c r="AZ51" s="127" t="str">
        <f t="shared" si="37"/>
        <v/>
      </c>
      <c r="BA51" s="127" t="str">
        <f t="shared" si="37"/>
        <v/>
      </c>
      <c r="BB51" s="127" t="str">
        <f t="shared" si="37"/>
        <v/>
      </c>
      <c r="BC51" s="127" t="str">
        <f t="shared" si="38"/>
        <v/>
      </c>
      <c r="BD51" s="127" t="str">
        <f t="shared" si="38"/>
        <v/>
      </c>
      <c r="BE51" s="127" t="str">
        <f t="shared" si="38"/>
        <v/>
      </c>
      <c r="BF51" s="127" t="str">
        <f t="shared" si="38"/>
        <v/>
      </c>
      <c r="BG51" s="127" t="str">
        <f t="shared" si="38"/>
        <v/>
      </c>
      <c r="BH51" s="127" t="str">
        <f t="shared" si="38"/>
        <v/>
      </c>
      <c r="BI51" s="127" t="str">
        <f t="shared" si="38"/>
        <v/>
      </c>
      <c r="BJ51" s="127" t="str">
        <f t="shared" si="38"/>
        <v/>
      </c>
      <c r="BK51" s="127" t="str">
        <f t="shared" si="38"/>
        <v/>
      </c>
      <c r="BL51" s="127" t="str">
        <f t="shared" si="38"/>
        <v/>
      </c>
      <c r="BM51" s="127" t="str">
        <f t="shared" si="39"/>
        <v/>
      </c>
      <c r="BN51" s="127" t="str">
        <f t="shared" si="39"/>
        <v/>
      </c>
      <c r="BO51" s="127" t="str">
        <f t="shared" si="39"/>
        <v/>
      </c>
      <c r="BP51" s="127" t="str">
        <f t="shared" si="39"/>
        <v/>
      </c>
      <c r="BQ51" s="127" t="str">
        <f t="shared" si="39"/>
        <v/>
      </c>
      <c r="BR51" s="129" t="str">
        <f t="shared" si="39"/>
        <v/>
      </c>
    </row>
    <row r="52" spans="1:70" s="32" customFormat="1" x14ac:dyDescent="0.25">
      <c r="A52" s="144"/>
      <c r="B52" s="145"/>
      <c r="C52" s="145"/>
      <c r="D52" s="119"/>
      <c r="E52" s="120" t="str">
        <f t="shared" si="15"/>
        <v/>
      </c>
      <c r="F52" s="127" t="str">
        <f t="shared" si="16"/>
        <v/>
      </c>
      <c r="G52" s="126" t="str">
        <f t="shared" si="17"/>
        <v/>
      </c>
      <c r="H52" s="127" t="str">
        <f t="shared" si="18"/>
        <v/>
      </c>
      <c r="I52" s="96"/>
      <c r="J52" s="96"/>
      <c r="K52" s="127" t="str">
        <f>IF($J52="","",MATCH($J52,'Sprint Starting Dates'!$C$2:$C$54,1))</f>
        <v/>
      </c>
      <c r="L52" s="96"/>
      <c r="M52" s="127" t="str">
        <f>IF($L52="","",MATCH($L52,'Sprint Starting Dates'!$C$2:$C$54,1))</f>
        <v/>
      </c>
      <c r="N52" s="119"/>
      <c r="O52" s="119"/>
      <c r="P52" s="119"/>
      <c r="Q52" s="119"/>
      <c r="R52" s="151"/>
      <c r="S52" s="171"/>
      <c r="T52" s="126" t="str">
        <f>IF($S52="","",MATCH($S52,'Sprint Starting Dates'!$C$2:$C$54,1))</f>
        <v/>
      </c>
      <c r="U52" s="167"/>
      <c r="V52" s="167"/>
      <c r="W52" s="119"/>
      <c r="X52" s="145" t="str">
        <f t="shared" si="19"/>
        <v/>
      </c>
      <c r="Y52" s="145"/>
      <c r="Z52" s="119"/>
      <c r="AA52" s="151"/>
      <c r="AB52" s="151"/>
      <c r="AC52" s="127" t="str">
        <f t="shared" si="0"/>
        <v/>
      </c>
      <c r="AD52" s="127" t="str">
        <f t="shared" si="1"/>
        <v/>
      </c>
      <c r="AE52" s="127" t="str">
        <f t="shared" si="2"/>
        <v/>
      </c>
      <c r="AF52" s="127" t="str">
        <f t="shared" si="3"/>
        <v/>
      </c>
      <c r="AG52" s="127" t="str">
        <f t="shared" si="4"/>
        <v/>
      </c>
      <c r="AH52" s="127" t="str">
        <f t="shared" si="5"/>
        <v/>
      </c>
      <c r="AI52" s="127" t="str">
        <f t="shared" si="6"/>
        <v/>
      </c>
      <c r="AJ52" s="119"/>
      <c r="AK52" s="127" t="str">
        <f t="shared" si="34"/>
        <v/>
      </c>
      <c r="AL52" s="127" t="str">
        <f t="shared" si="34"/>
        <v/>
      </c>
      <c r="AM52" s="127" t="str">
        <f t="shared" si="33"/>
        <v/>
      </c>
      <c r="AN52" s="127" t="str">
        <f t="shared" si="35"/>
        <v/>
      </c>
      <c r="AO52" s="127" t="str">
        <f t="shared" si="35"/>
        <v/>
      </c>
      <c r="AP52" s="127" t="str">
        <f t="shared" si="36"/>
        <v/>
      </c>
      <c r="AQ52" s="127" t="str">
        <f t="shared" si="36"/>
        <v/>
      </c>
      <c r="AR52" s="127" t="str">
        <f t="shared" si="23"/>
        <v/>
      </c>
      <c r="AS52" s="127" t="str">
        <f t="shared" si="37"/>
        <v/>
      </c>
      <c r="AT52" s="127" t="str">
        <f t="shared" si="37"/>
        <v/>
      </c>
      <c r="AU52" s="127" t="str">
        <f t="shared" si="37"/>
        <v/>
      </c>
      <c r="AV52" s="127" t="str">
        <f t="shared" si="37"/>
        <v/>
      </c>
      <c r="AW52" s="127" t="str">
        <f t="shared" si="37"/>
        <v/>
      </c>
      <c r="AX52" s="127" t="str">
        <f t="shared" si="37"/>
        <v/>
      </c>
      <c r="AY52" s="127" t="str">
        <f t="shared" si="37"/>
        <v/>
      </c>
      <c r="AZ52" s="127" t="str">
        <f t="shared" si="37"/>
        <v/>
      </c>
      <c r="BA52" s="127" t="str">
        <f t="shared" si="37"/>
        <v/>
      </c>
      <c r="BB52" s="127" t="str">
        <f t="shared" si="37"/>
        <v/>
      </c>
      <c r="BC52" s="127" t="str">
        <f t="shared" si="38"/>
        <v/>
      </c>
      <c r="BD52" s="127" t="str">
        <f t="shared" si="38"/>
        <v/>
      </c>
      <c r="BE52" s="127" t="str">
        <f t="shared" si="38"/>
        <v/>
      </c>
      <c r="BF52" s="127" t="str">
        <f t="shared" si="38"/>
        <v/>
      </c>
      <c r="BG52" s="127" t="str">
        <f t="shared" si="38"/>
        <v/>
      </c>
      <c r="BH52" s="127" t="str">
        <f t="shared" si="38"/>
        <v/>
      </c>
      <c r="BI52" s="127" t="str">
        <f t="shared" si="38"/>
        <v/>
      </c>
      <c r="BJ52" s="127" t="str">
        <f t="shared" si="38"/>
        <v/>
      </c>
      <c r="BK52" s="127" t="str">
        <f t="shared" si="38"/>
        <v/>
      </c>
      <c r="BL52" s="127" t="str">
        <f t="shared" si="38"/>
        <v/>
      </c>
      <c r="BM52" s="127" t="str">
        <f t="shared" si="39"/>
        <v/>
      </c>
      <c r="BN52" s="127" t="str">
        <f t="shared" si="39"/>
        <v/>
      </c>
      <c r="BO52" s="127" t="str">
        <f t="shared" si="39"/>
        <v/>
      </c>
      <c r="BP52" s="127" t="str">
        <f t="shared" si="39"/>
        <v/>
      </c>
      <c r="BQ52" s="127" t="str">
        <f t="shared" si="39"/>
        <v/>
      </c>
      <c r="BR52" s="129" t="str">
        <f t="shared" si="39"/>
        <v/>
      </c>
    </row>
    <row r="53" spans="1:70" s="32" customFormat="1" ht="15.75" thickBot="1" x14ac:dyDescent="0.3">
      <c r="A53" s="146"/>
      <c r="B53" s="147"/>
      <c r="C53" s="147"/>
      <c r="D53" s="121"/>
      <c r="E53" s="122" t="str">
        <f t="shared" si="15"/>
        <v/>
      </c>
      <c r="F53" s="132" t="str">
        <f t="shared" si="16"/>
        <v/>
      </c>
      <c r="G53" s="133" t="str">
        <f t="shared" si="17"/>
        <v/>
      </c>
      <c r="H53" s="132" t="str">
        <f t="shared" si="18"/>
        <v/>
      </c>
      <c r="I53" s="97"/>
      <c r="J53" s="97"/>
      <c r="K53" s="132" t="str">
        <f>IF($J53="","",MATCH($J53,'Sprint Starting Dates'!$C$2:$C$54,1))</f>
        <v/>
      </c>
      <c r="L53" s="97"/>
      <c r="M53" s="132" t="str">
        <f>IF($L53="","",MATCH($L53,'Sprint Starting Dates'!$C$2:$C$54,1))</f>
        <v/>
      </c>
      <c r="N53" s="121"/>
      <c r="O53" s="121"/>
      <c r="P53" s="121"/>
      <c r="Q53" s="121"/>
      <c r="R53" s="152"/>
      <c r="S53" s="110"/>
      <c r="T53" s="133" t="str">
        <f>IF($S53="","",MATCH($S53,'Sprint Starting Dates'!$C$2:$C$54,1))</f>
        <v/>
      </c>
      <c r="U53" s="114"/>
      <c r="V53" s="114"/>
      <c r="W53" s="121"/>
      <c r="X53" s="147" t="str">
        <f t="shared" si="19"/>
        <v/>
      </c>
      <c r="Y53" s="147"/>
      <c r="Z53" s="121"/>
      <c r="AA53" s="152"/>
      <c r="AB53" s="152"/>
      <c r="AC53" s="132" t="str">
        <f t="shared" si="0"/>
        <v/>
      </c>
      <c r="AD53" s="132" t="str">
        <f t="shared" si="1"/>
        <v/>
      </c>
      <c r="AE53" s="132" t="str">
        <f t="shared" si="2"/>
        <v/>
      </c>
      <c r="AF53" s="132" t="str">
        <f t="shared" si="3"/>
        <v/>
      </c>
      <c r="AG53" s="132" t="str">
        <f t="shared" si="4"/>
        <v/>
      </c>
      <c r="AH53" s="132" t="str">
        <f t="shared" si="5"/>
        <v/>
      </c>
      <c r="AI53" s="132" t="str">
        <f t="shared" si="6"/>
        <v/>
      </c>
      <c r="AJ53" s="121"/>
      <c r="AK53" s="132" t="str">
        <f t="shared" si="34"/>
        <v/>
      </c>
      <c r="AL53" s="132" t="str">
        <f t="shared" si="34"/>
        <v/>
      </c>
      <c r="AM53" s="132" t="str">
        <f t="shared" si="33"/>
        <v/>
      </c>
      <c r="AN53" s="132" t="str">
        <f t="shared" si="35"/>
        <v/>
      </c>
      <c r="AO53" s="132" t="str">
        <f t="shared" si="35"/>
        <v/>
      </c>
      <c r="AP53" s="132" t="str">
        <f t="shared" si="36"/>
        <v/>
      </c>
      <c r="AQ53" s="132" t="str">
        <f t="shared" si="36"/>
        <v/>
      </c>
      <c r="AR53" s="132" t="str">
        <f t="shared" si="23"/>
        <v/>
      </c>
      <c r="AS53" s="132" t="str">
        <f t="shared" si="37"/>
        <v/>
      </c>
      <c r="AT53" s="132" t="str">
        <f t="shared" si="37"/>
        <v/>
      </c>
      <c r="AU53" s="132" t="str">
        <f t="shared" si="37"/>
        <v/>
      </c>
      <c r="AV53" s="132" t="str">
        <f t="shared" si="37"/>
        <v/>
      </c>
      <c r="AW53" s="132" t="str">
        <f t="shared" si="37"/>
        <v/>
      </c>
      <c r="AX53" s="132" t="str">
        <f t="shared" si="37"/>
        <v/>
      </c>
      <c r="AY53" s="132" t="str">
        <f t="shared" si="37"/>
        <v/>
      </c>
      <c r="AZ53" s="132" t="str">
        <f t="shared" si="37"/>
        <v/>
      </c>
      <c r="BA53" s="132" t="str">
        <f t="shared" si="37"/>
        <v/>
      </c>
      <c r="BB53" s="132" t="str">
        <f t="shared" si="37"/>
        <v/>
      </c>
      <c r="BC53" s="132" t="str">
        <f t="shared" si="38"/>
        <v/>
      </c>
      <c r="BD53" s="132" t="str">
        <f t="shared" si="38"/>
        <v/>
      </c>
      <c r="BE53" s="132" t="str">
        <f t="shared" si="38"/>
        <v/>
      </c>
      <c r="BF53" s="132" t="str">
        <f t="shared" si="38"/>
        <v/>
      </c>
      <c r="BG53" s="132" t="str">
        <f t="shared" si="38"/>
        <v/>
      </c>
      <c r="BH53" s="132" t="str">
        <f t="shared" si="38"/>
        <v/>
      </c>
      <c r="BI53" s="132" t="str">
        <f t="shared" si="38"/>
        <v/>
      </c>
      <c r="BJ53" s="132" t="str">
        <f t="shared" si="38"/>
        <v/>
      </c>
      <c r="BK53" s="132" t="str">
        <f t="shared" si="38"/>
        <v/>
      </c>
      <c r="BL53" s="132" t="str">
        <f t="shared" si="38"/>
        <v/>
      </c>
      <c r="BM53" s="132" t="str">
        <f t="shared" si="39"/>
        <v/>
      </c>
      <c r="BN53" s="132" t="str">
        <f t="shared" si="39"/>
        <v/>
      </c>
      <c r="BO53" s="132" t="str">
        <f t="shared" si="39"/>
        <v/>
      </c>
      <c r="BP53" s="132" t="str">
        <f t="shared" si="39"/>
        <v/>
      </c>
      <c r="BQ53" s="132" t="str">
        <f t="shared" si="39"/>
        <v/>
      </c>
      <c r="BR53" s="111" t="str">
        <f t="shared" si="39"/>
        <v/>
      </c>
    </row>
    <row r="54" spans="1:70" s="31" customFormat="1" ht="15.75" thickBot="1" x14ac:dyDescent="0.3">
      <c r="A54" s="48"/>
      <c r="B54" s="49"/>
      <c r="C54" s="161"/>
      <c r="D54" s="50"/>
      <c r="E54" s="51"/>
      <c r="F54" s="51"/>
      <c r="G54" s="51"/>
      <c r="H54" s="51"/>
      <c r="I54" s="51"/>
      <c r="J54" s="51"/>
      <c r="K54" s="51"/>
      <c r="L54" s="51"/>
      <c r="M54" s="51"/>
      <c r="N54" s="186">
        <f>SUM(N4:N41)</f>
        <v>2884</v>
      </c>
      <c r="O54" s="186">
        <f>SUM(O4:O41)</f>
        <v>2656</v>
      </c>
      <c r="P54" s="186">
        <f>SUM(P4:P53)</f>
        <v>1488</v>
      </c>
      <c r="Q54" s="208"/>
      <c r="R54" s="49"/>
      <c r="S54" s="51"/>
      <c r="T54" s="51"/>
      <c r="U54" s="51"/>
      <c r="V54" s="51"/>
      <c r="W54" s="51"/>
      <c r="X54" s="51"/>
      <c r="Y54" s="162"/>
      <c r="Z54" s="51"/>
      <c r="AA54" s="49"/>
      <c r="AB54" s="49"/>
      <c r="AC54" s="161"/>
      <c r="AD54" s="161"/>
      <c r="AE54" s="161"/>
      <c r="AF54" s="161"/>
      <c r="AG54" s="161"/>
      <c r="AH54" s="161"/>
      <c r="AI54" s="161"/>
      <c r="AJ54" s="100" t="s">
        <v>46</v>
      </c>
      <c r="AK54" s="101"/>
      <c r="AL54" s="101"/>
      <c r="AM54" s="101"/>
      <c r="AN54" s="101"/>
      <c r="AO54" s="101"/>
      <c r="AP54" s="101"/>
      <c r="AQ54" s="101"/>
      <c r="AR54" s="101"/>
      <c r="AS54" s="102">
        <f t="shared" ref="AS54:BR54" si="40">SUM(AS$4:AS$41)</f>
        <v>9.6</v>
      </c>
      <c r="AT54" s="102">
        <f t="shared" si="40"/>
        <v>15</v>
      </c>
      <c r="AU54" s="102">
        <f t="shared" si="40"/>
        <v>12</v>
      </c>
      <c r="AV54" s="102">
        <f t="shared" si="40"/>
        <v>10.7</v>
      </c>
      <c r="AW54" s="102">
        <f t="shared" si="40"/>
        <v>17.3</v>
      </c>
      <c r="AX54" s="102">
        <f t="shared" si="40"/>
        <v>33.828571428571429</v>
      </c>
      <c r="AY54" s="102">
        <f t="shared" si="40"/>
        <v>66.228571428571428</v>
      </c>
      <c r="AZ54" s="102">
        <f t="shared" si="40"/>
        <v>44.246753246753251</v>
      </c>
      <c r="BA54" s="102">
        <f t="shared" si="40"/>
        <v>49.386753246753244</v>
      </c>
      <c r="BB54" s="102">
        <f t="shared" si="40"/>
        <v>75.006753246753249</v>
      </c>
      <c r="BC54" s="102">
        <f t="shared" si="40"/>
        <v>74.63818181818182</v>
      </c>
      <c r="BD54" s="102">
        <f t="shared" si="40"/>
        <v>90.828181818181818</v>
      </c>
      <c r="BE54" s="102">
        <f t="shared" si="40"/>
        <v>109.20961038961039</v>
      </c>
      <c r="BF54" s="102">
        <f t="shared" si="40"/>
        <v>106.16268731268731</v>
      </c>
      <c r="BG54" s="102">
        <f t="shared" si="40"/>
        <v>93.432687312687321</v>
      </c>
      <c r="BH54" s="102">
        <f t="shared" si="40"/>
        <v>101.32268731268734</v>
      </c>
      <c r="BI54" s="102">
        <f t="shared" si="40"/>
        <v>75.812687312687316</v>
      </c>
      <c r="BJ54" s="102">
        <f t="shared" si="40"/>
        <v>120.56268731268732</v>
      </c>
      <c r="BK54" s="102">
        <f t="shared" si="40"/>
        <v>114.57697302697304</v>
      </c>
      <c r="BL54" s="102">
        <f t="shared" si="40"/>
        <v>123.59697302697302</v>
      </c>
      <c r="BM54" s="102">
        <f t="shared" si="40"/>
        <v>128.40697302697305</v>
      </c>
      <c r="BN54" s="102">
        <f t="shared" si="40"/>
        <v>167.68697302697299</v>
      </c>
      <c r="BO54" s="102">
        <f t="shared" si="40"/>
        <v>146.92697302697306</v>
      </c>
      <c r="BP54" s="102">
        <f t="shared" si="40"/>
        <v>114.42697302697306</v>
      </c>
      <c r="BQ54" s="102">
        <f t="shared" si="40"/>
        <v>118.28887778887781</v>
      </c>
      <c r="BR54" s="103">
        <f t="shared" si="40"/>
        <v>109.37459207459209</v>
      </c>
    </row>
    <row r="55" spans="1:70" s="31" customFormat="1" x14ac:dyDescent="0.25">
      <c r="A55" s="48"/>
      <c r="B55" s="49"/>
      <c r="C55" s="161"/>
      <c r="D55" s="50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162"/>
      <c r="R55" s="49"/>
      <c r="S55" s="51"/>
      <c r="T55" s="51"/>
      <c r="U55" s="51"/>
      <c r="V55" s="51"/>
      <c r="W55" s="51"/>
      <c r="X55" s="51"/>
      <c r="Y55" s="162"/>
      <c r="Z55" s="51"/>
      <c r="AA55" s="49"/>
      <c r="AB55" s="49"/>
      <c r="AC55" s="161"/>
      <c r="AD55" s="161"/>
      <c r="AE55" s="161"/>
      <c r="AF55" s="161"/>
      <c r="AG55" s="161"/>
      <c r="AH55" s="161"/>
      <c r="AI55" s="161"/>
      <c r="AJ55" s="52" t="s">
        <v>92</v>
      </c>
      <c r="AK55" s="53"/>
      <c r="AL55" s="53"/>
      <c r="AM55" s="53"/>
      <c r="AN55" s="53"/>
      <c r="AO55" s="53"/>
      <c r="AP55" s="53"/>
      <c r="AQ55" s="53"/>
      <c r="AR55" s="53"/>
      <c r="AS55" s="54">
        <f>AS$57-AS$56+50</f>
        <v>150</v>
      </c>
      <c r="AT55" s="54">
        <f t="shared" ref="AT55:BR55" si="41">AT$57-AT$56+50</f>
        <v>150</v>
      </c>
      <c r="AU55" s="54">
        <f t="shared" si="41"/>
        <v>150</v>
      </c>
      <c r="AV55" s="54">
        <f t="shared" si="41"/>
        <v>150</v>
      </c>
      <c r="AW55" s="54">
        <f t="shared" si="41"/>
        <v>150</v>
      </c>
      <c r="AX55" s="54">
        <f t="shared" si="41"/>
        <v>150</v>
      </c>
      <c r="AY55" s="54">
        <f t="shared" si="41"/>
        <v>150</v>
      </c>
      <c r="AZ55" s="54">
        <f t="shared" si="41"/>
        <v>150</v>
      </c>
      <c r="BA55" s="54">
        <f t="shared" si="41"/>
        <v>150</v>
      </c>
      <c r="BB55" s="54">
        <f t="shared" si="41"/>
        <v>150</v>
      </c>
      <c r="BC55" s="54">
        <f t="shared" si="41"/>
        <v>150</v>
      </c>
      <c r="BD55" s="54">
        <f t="shared" si="41"/>
        <v>150</v>
      </c>
      <c r="BE55" s="54">
        <f t="shared" si="41"/>
        <v>150</v>
      </c>
      <c r="BF55" s="54">
        <f t="shared" si="41"/>
        <v>150</v>
      </c>
      <c r="BG55" s="54">
        <f t="shared" si="41"/>
        <v>150</v>
      </c>
      <c r="BH55" s="54">
        <f t="shared" si="41"/>
        <v>150</v>
      </c>
      <c r="BI55" s="54">
        <f t="shared" si="41"/>
        <v>150</v>
      </c>
      <c r="BJ55" s="54">
        <f t="shared" si="41"/>
        <v>150</v>
      </c>
      <c r="BK55" s="54">
        <f t="shared" si="41"/>
        <v>150</v>
      </c>
      <c r="BL55" s="54">
        <f t="shared" si="41"/>
        <v>150</v>
      </c>
      <c r="BM55" s="54">
        <f t="shared" si="41"/>
        <v>150</v>
      </c>
      <c r="BN55" s="54">
        <f t="shared" si="41"/>
        <v>150</v>
      </c>
      <c r="BO55" s="54">
        <f t="shared" si="41"/>
        <v>150</v>
      </c>
      <c r="BP55" s="54">
        <f t="shared" si="41"/>
        <v>150</v>
      </c>
      <c r="BQ55" s="54">
        <f t="shared" si="41"/>
        <v>150</v>
      </c>
      <c r="BR55" s="55">
        <f t="shared" si="41"/>
        <v>150</v>
      </c>
    </row>
    <row r="56" spans="1:70" s="31" customFormat="1" x14ac:dyDescent="0.25">
      <c r="A56" s="48"/>
      <c r="B56" s="49"/>
      <c r="C56" s="161"/>
      <c r="D56" s="50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162"/>
      <c r="R56" s="49"/>
      <c r="S56" s="51"/>
      <c r="T56" s="51"/>
      <c r="U56" s="51"/>
      <c r="V56" s="51"/>
      <c r="W56" s="51"/>
      <c r="X56" s="51"/>
      <c r="Y56" s="162"/>
      <c r="Z56" s="51"/>
      <c r="AA56" s="49"/>
      <c r="AB56" s="49"/>
      <c r="AC56" s="161"/>
      <c r="AD56" s="161"/>
      <c r="AE56" s="161"/>
      <c r="AF56" s="161"/>
      <c r="AG56" s="161"/>
      <c r="AH56" s="161"/>
      <c r="AI56" s="161"/>
      <c r="AJ56" s="52" t="s">
        <v>93</v>
      </c>
      <c r="AK56" s="53"/>
      <c r="AL56" s="53"/>
      <c r="AM56" s="53"/>
      <c r="AN56" s="53"/>
      <c r="AO56" s="53"/>
      <c r="AP56" s="53"/>
      <c r="AQ56" s="53"/>
      <c r="AR56" s="53"/>
      <c r="AS56" s="44">
        <v>170</v>
      </c>
      <c r="AT56" s="44">
        <v>170</v>
      </c>
      <c r="AU56" s="44">
        <v>170</v>
      </c>
      <c r="AV56" s="44">
        <v>170</v>
      </c>
      <c r="AW56" s="44">
        <v>170</v>
      </c>
      <c r="AX56" s="44">
        <v>170</v>
      </c>
      <c r="AY56" s="44">
        <v>170</v>
      </c>
      <c r="AZ56" s="44">
        <v>170</v>
      </c>
      <c r="BA56" s="44">
        <v>170</v>
      </c>
      <c r="BB56" s="44">
        <v>170</v>
      </c>
      <c r="BC56" s="44">
        <v>170</v>
      </c>
      <c r="BD56" s="44">
        <v>170</v>
      </c>
      <c r="BE56" s="44">
        <v>170</v>
      </c>
      <c r="BF56" s="44">
        <v>170</v>
      </c>
      <c r="BG56" s="44">
        <v>170</v>
      </c>
      <c r="BH56" s="44">
        <v>170</v>
      </c>
      <c r="BI56" s="44">
        <v>170</v>
      </c>
      <c r="BJ56" s="44">
        <v>170</v>
      </c>
      <c r="BK56" s="44">
        <v>170</v>
      </c>
      <c r="BL56" s="44">
        <v>170</v>
      </c>
      <c r="BM56" s="44">
        <v>170</v>
      </c>
      <c r="BN56" s="44">
        <v>170</v>
      </c>
      <c r="BO56" s="44">
        <v>170</v>
      </c>
      <c r="BP56" s="44">
        <v>170</v>
      </c>
      <c r="BQ56" s="44">
        <v>170</v>
      </c>
      <c r="BR56" s="45">
        <v>170</v>
      </c>
    </row>
    <row r="57" spans="1:70" s="31" customFormat="1" x14ac:dyDescent="0.25">
      <c r="A57" s="48"/>
      <c r="B57" s="49"/>
      <c r="C57" s="161"/>
      <c r="D57" s="50"/>
      <c r="E57" s="51"/>
      <c r="F57" s="51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162"/>
      <c r="R57" s="49"/>
      <c r="S57" s="51"/>
      <c r="T57" s="51"/>
      <c r="U57" s="51"/>
      <c r="V57" s="51"/>
      <c r="W57" s="51"/>
      <c r="X57" s="51"/>
      <c r="Y57" s="162"/>
      <c r="Z57" s="51"/>
      <c r="AA57" s="49"/>
      <c r="AB57" s="49"/>
      <c r="AC57" s="161"/>
      <c r="AD57" s="161"/>
      <c r="AE57" s="161"/>
      <c r="AF57" s="161"/>
      <c r="AG57" s="161"/>
      <c r="AH57" s="161"/>
      <c r="AI57" s="161"/>
      <c r="AJ57" s="52" t="s">
        <v>94</v>
      </c>
      <c r="AK57" s="53"/>
      <c r="AL57" s="53"/>
      <c r="AM57" s="53"/>
      <c r="AN57" s="53"/>
      <c r="AO57" s="53"/>
      <c r="AP57" s="53"/>
      <c r="AQ57" s="53"/>
      <c r="AR57" s="53"/>
      <c r="AS57" s="44">
        <v>270</v>
      </c>
      <c r="AT57" s="44">
        <v>270</v>
      </c>
      <c r="AU57" s="44">
        <v>270</v>
      </c>
      <c r="AV57" s="44">
        <v>270</v>
      </c>
      <c r="AW57" s="44">
        <v>270</v>
      </c>
      <c r="AX57" s="44">
        <v>270</v>
      </c>
      <c r="AY57" s="44">
        <v>270</v>
      </c>
      <c r="AZ57" s="44">
        <v>270</v>
      </c>
      <c r="BA57" s="44">
        <v>270</v>
      </c>
      <c r="BB57" s="44">
        <v>270</v>
      </c>
      <c r="BC57" s="44">
        <v>270</v>
      </c>
      <c r="BD57" s="44">
        <v>270</v>
      </c>
      <c r="BE57" s="44">
        <v>270</v>
      </c>
      <c r="BF57" s="44">
        <v>270</v>
      </c>
      <c r="BG57" s="44">
        <v>270</v>
      </c>
      <c r="BH57" s="44">
        <v>270</v>
      </c>
      <c r="BI57" s="44">
        <v>270</v>
      </c>
      <c r="BJ57" s="44">
        <v>270</v>
      </c>
      <c r="BK57" s="44">
        <v>270</v>
      </c>
      <c r="BL57" s="44">
        <v>270</v>
      </c>
      <c r="BM57" s="44">
        <v>270</v>
      </c>
      <c r="BN57" s="44">
        <v>270</v>
      </c>
      <c r="BO57" s="44">
        <v>270</v>
      </c>
      <c r="BP57" s="44">
        <v>270</v>
      </c>
      <c r="BQ57" s="44">
        <v>270</v>
      </c>
      <c r="BR57" s="45">
        <v>270</v>
      </c>
    </row>
    <row r="58" spans="1:70" ht="15.75" thickBot="1" x14ac:dyDescent="0.3">
      <c r="AJ58" s="70" t="s">
        <v>47</v>
      </c>
      <c r="AK58" s="73"/>
      <c r="AL58" s="73"/>
      <c r="AM58" s="73"/>
      <c r="AN58" s="73"/>
      <c r="AO58" s="73"/>
      <c r="AP58" s="73"/>
      <c r="AQ58" s="73"/>
      <c r="AR58" s="73"/>
      <c r="AS58" s="71">
        <f>IF(AS$55-AS$54&gt;0,AS$55-AS$54,"Undercapacity")</f>
        <v>140.4</v>
      </c>
      <c r="AT58" s="71">
        <f t="shared" ref="AT58:BR58" si="42">IF(AT$55-AT$54&gt;0,AT$55-AT$54,"Undercapacity")</f>
        <v>135</v>
      </c>
      <c r="AU58" s="71">
        <f t="shared" si="42"/>
        <v>138</v>
      </c>
      <c r="AV58" s="71">
        <f t="shared" si="42"/>
        <v>139.30000000000001</v>
      </c>
      <c r="AW58" s="71">
        <f t="shared" si="42"/>
        <v>132.69999999999999</v>
      </c>
      <c r="AX58" s="71">
        <f t="shared" si="42"/>
        <v>116.17142857142858</v>
      </c>
      <c r="AY58" s="71">
        <f t="shared" si="42"/>
        <v>83.771428571428572</v>
      </c>
      <c r="AZ58" s="71">
        <f t="shared" si="42"/>
        <v>105.75324675324674</v>
      </c>
      <c r="BA58" s="71">
        <f t="shared" si="42"/>
        <v>100.61324675324676</v>
      </c>
      <c r="BB58" s="71">
        <f t="shared" si="42"/>
        <v>74.993246753246751</v>
      </c>
      <c r="BC58" s="71">
        <f t="shared" si="42"/>
        <v>75.36181818181818</v>
      </c>
      <c r="BD58" s="71">
        <f t="shared" si="42"/>
        <v>59.171818181818182</v>
      </c>
      <c r="BE58" s="71">
        <f t="shared" si="42"/>
        <v>40.79038961038961</v>
      </c>
      <c r="BF58" s="71">
        <f t="shared" si="42"/>
        <v>43.837312687312689</v>
      </c>
      <c r="BG58" s="71">
        <f t="shared" si="42"/>
        <v>56.567312687312679</v>
      </c>
      <c r="BH58" s="71">
        <f t="shared" si="42"/>
        <v>48.677312687312664</v>
      </c>
      <c r="BI58" s="71">
        <f t="shared" si="42"/>
        <v>74.187312687312684</v>
      </c>
      <c r="BJ58" s="71">
        <f t="shared" si="42"/>
        <v>29.437312687312684</v>
      </c>
      <c r="BK58" s="71">
        <f t="shared" si="42"/>
        <v>35.423026973026964</v>
      </c>
      <c r="BL58" s="71">
        <f t="shared" si="42"/>
        <v>26.403026973026982</v>
      </c>
      <c r="BM58" s="71">
        <f t="shared" si="42"/>
        <v>21.593026973026952</v>
      </c>
      <c r="BN58" s="71" t="str">
        <f t="shared" si="42"/>
        <v>Undercapacity</v>
      </c>
      <c r="BO58" s="71">
        <f t="shared" si="42"/>
        <v>3.0730269730269413</v>
      </c>
      <c r="BP58" s="71">
        <f t="shared" si="42"/>
        <v>35.573026973026941</v>
      </c>
      <c r="BQ58" s="71">
        <f t="shared" si="42"/>
        <v>31.711122211122188</v>
      </c>
      <c r="BR58" s="72">
        <f t="shared" si="42"/>
        <v>40.625407925407913</v>
      </c>
    </row>
    <row r="60" spans="1:70" x14ac:dyDescent="0.25">
      <c r="AR60" s="34" t="s">
        <v>145</v>
      </c>
      <c r="AS60" s="34">
        <f>SUM('Bar Graph Data'!B55:B91)</f>
        <v>9.6</v>
      </c>
      <c r="AT60" s="123">
        <f>SUM('Bar Graph Data'!C55:C91)</f>
        <v>9</v>
      </c>
      <c r="AU60" s="123">
        <f>SUM('Bar Graph Data'!D55:D91)</f>
        <v>0</v>
      </c>
      <c r="AV60" s="123">
        <f>SUM('Bar Graph Data'!E55:E91)</f>
        <v>0</v>
      </c>
      <c r="AW60" s="123">
        <f>SUM('Bar Graph Data'!F55:F91)</f>
        <v>6.6</v>
      </c>
      <c r="AX60" s="123">
        <f>SUM('Bar Graph Data'!G55:G91)</f>
        <v>14.4</v>
      </c>
      <c r="AY60" s="123">
        <f>SUM('Bar Graph Data'!H55:H91)</f>
        <v>10.8</v>
      </c>
      <c r="AZ60" s="123">
        <f>SUM('Bar Graph Data'!I55:I91)</f>
        <v>3</v>
      </c>
      <c r="BA60" s="123">
        <f>SUM('Bar Graph Data'!J55:J91)</f>
        <v>5.94</v>
      </c>
      <c r="BB60" s="123">
        <f>SUM('Bar Graph Data'!K55:K91)</f>
        <v>14.160000000000002</v>
      </c>
      <c r="BC60" s="123">
        <f>SUM('Bar Graph Data'!L55:L91)</f>
        <v>5.5200000000000005</v>
      </c>
      <c r="BD60" s="123">
        <f>SUM('Bar Graph Data'!M55:M91)</f>
        <v>6.0600000000000005</v>
      </c>
      <c r="BE60" s="123">
        <f>SUM('Bar Graph Data'!N55:N91)</f>
        <v>13.620000000000001</v>
      </c>
      <c r="BF60" s="123">
        <f>SUM('Bar Graph Data'!O55:O91)</f>
        <v>0</v>
      </c>
      <c r="BG60" s="123">
        <f>SUM('Bar Graph Data'!P55:P91)</f>
        <v>4.9800000000000004</v>
      </c>
      <c r="BH60" s="123">
        <f>SUM('Bar Graph Data'!Q55:Q91)</f>
        <v>0</v>
      </c>
      <c r="BI60" s="123">
        <f>SUM('Bar Graph Data'!R55:R91)</f>
        <v>0</v>
      </c>
      <c r="BJ60" s="123">
        <f>SUM('Bar Graph Data'!S55:S91)</f>
        <v>46.620000000000005</v>
      </c>
      <c r="BK60" s="123">
        <f>SUM('Bar Graph Data'!T55:T91)</f>
        <v>1.2</v>
      </c>
      <c r="BL60" s="123">
        <f>SUM('Bar Graph Data'!U55:U91)</f>
        <v>1.32</v>
      </c>
      <c r="BM60" s="123">
        <f>SUM('Bar Graph Data'!V55:V91)</f>
        <v>3.72</v>
      </c>
      <c r="BN60" s="123">
        <f>SUM('Bar Graph Data'!W55:W91)</f>
        <v>7.8000000000000007</v>
      </c>
      <c r="BO60" s="123">
        <f>SUM('Bar Graph Data'!X55:X91)</f>
        <v>0</v>
      </c>
      <c r="BP60" s="123">
        <f>SUM('Bar Graph Data'!Y55:Y91)</f>
        <v>0</v>
      </c>
      <c r="BQ60" s="123">
        <f>SUM('Bar Graph Data'!Z55:Z91)</f>
        <v>0</v>
      </c>
      <c r="BR60" s="123">
        <f>SUM('Bar Graph Data'!AA55:AA91)</f>
        <v>0</v>
      </c>
    </row>
    <row r="61" spans="1:70" x14ac:dyDescent="0.25">
      <c r="AR61" s="34" t="s">
        <v>146</v>
      </c>
      <c r="AS61" s="34">
        <f>SUM('Bar Graph Data'!B94:B130)</f>
        <v>0</v>
      </c>
      <c r="AT61" s="123">
        <f>SUM('Bar Graph Data'!C94:C130)</f>
        <v>6</v>
      </c>
      <c r="AU61" s="123">
        <f>SUM('Bar Graph Data'!D94:D130)</f>
        <v>10</v>
      </c>
      <c r="AV61" s="123">
        <f>SUM('Bar Graph Data'!E94:E130)</f>
        <v>10</v>
      </c>
      <c r="AW61" s="123">
        <f>SUM('Bar Graph Data'!F94:F130)</f>
        <v>10</v>
      </c>
      <c r="AX61" s="123">
        <f>SUM('Bar Graph Data'!G94:G130)</f>
        <v>19.428571428571431</v>
      </c>
      <c r="AY61" s="123">
        <f>SUM('Bar Graph Data'!H94:H130)</f>
        <v>55.428571428571431</v>
      </c>
      <c r="AZ61" s="123">
        <f>SUM('Bar Graph Data'!I94:I130)</f>
        <v>29.246753246753247</v>
      </c>
      <c r="BA61" s="123">
        <f>SUM('Bar Graph Data'!J94:J130)</f>
        <v>39.246753246753251</v>
      </c>
      <c r="BB61" s="123">
        <f>SUM('Bar Graph Data'!K94:K130)</f>
        <v>56.646753246753249</v>
      </c>
      <c r="BC61" s="123">
        <f>SUM('Bar Graph Data'!L94:L130)</f>
        <v>66.118181818181824</v>
      </c>
      <c r="BD61" s="123">
        <f>SUM('Bar Graph Data'!M94:M130)</f>
        <v>70.718181818181819</v>
      </c>
      <c r="BE61" s="123">
        <f>SUM('Bar Graph Data'!N94:N130)</f>
        <v>78.989610389610391</v>
      </c>
      <c r="BF61" s="123">
        <f>SUM('Bar Graph Data'!O94:O130)</f>
        <v>80.212687312687308</v>
      </c>
      <c r="BG61" s="123">
        <f>SUM('Bar Graph Data'!P94:P130)</f>
        <v>62.912687312687311</v>
      </c>
      <c r="BH61" s="123">
        <f>SUM('Bar Graph Data'!Q94:Q130)</f>
        <v>63.212687312687322</v>
      </c>
      <c r="BI61" s="123">
        <f>SUM('Bar Graph Data'!R94:R130)</f>
        <v>63.212687312687322</v>
      </c>
      <c r="BJ61" s="123">
        <f>SUM('Bar Graph Data'!S94:S130)</f>
        <v>47.312687312687316</v>
      </c>
      <c r="BK61" s="123">
        <f>SUM('Bar Graph Data'!T94:T130)</f>
        <v>106.72697302697304</v>
      </c>
      <c r="BL61" s="123">
        <f>SUM('Bar Graph Data'!U94:U130)</f>
        <v>104.02697302697304</v>
      </c>
      <c r="BM61" s="123">
        <f>SUM('Bar Graph Data'!V94:V130)</f>
        <v>100.62697302697303</v>
      </c>
      <c r="BN61" s="123">
        <f>SUM('Bar Graph Data'!W94:W130)</f>
        <v>131.82697302697301</v>
      </c>
      <c r="BO61" s="123">
        <f>SUM('Bar Graph Data'!X94:X130)</f>
        <v>95.526973026973039</v>
      </c>
      <c r="BP61" s="123">
        <f>SUM('Bar Graph Data'!Y94:Y130)</f>
        <v>95.526973026973039</v>
      </c>
      <c r="BQ61" s="123">
        <f>SUM('Bar Graph Data'!Z94:Z130)</f>
        <v>86.055544455544464</v>
      </c>
      <c r="BR61" s="123">
        <f>SUM('Bar Graph Data'!AA94:AA130)</f>
        <v>76.541258741258744</v>
      </c>
    </row>
    <row r="62" spans="1:70" x14ac:dyDescent="0.25">
      <c r="AR62" s="34" t="s">
        <v>148</v>
      </c>
      <c r="AS62" s="34">
        <f>SUM('Bar Graph Data'!B133:B169)</f>
        <v>0</v>
      </c>
      <c r="AT62" s="123">
        <f>SUM('Bar Graph Data'!C133:C169)</f>
        <v>0</v>
      </c>
      <c r="AU62" s="123">
        <f>SUM('Bar Graph Data'!D133:D169)</f>
        <v>2</v>
      </c>
      <c r="AV62" s="123">
        <f>SUM('Bar Graph Data'!E133:E169)</f>
        <v>0</v>
      </c>
      <c r="AW62" s="123">
        <f>SUM('Bar Graph Data'!F133:F169)</f>
        <v>0</v>
      </c>
      <c r="AX62" s="123">
        <f>SUM('Bar Graph Data'!G133:G169)</f>
        <v>0</v>
      </c>
      <c r="AY62" s="123">
        <f>SUM('Bar Graph Data'!H133:H169)</f>
        <v>0</v>
      </c>
      <c r="AZ62" s="123">
        <f>SUM('Bar Graph Data'!I133:I169)</f>
        <v>12</v>
      </c>
      <c r="BA62" s="123">
        <f>SUM('Bar Graph Data'!J133:J169)</f>
        <v>0</v>
      </c>
      <c r="BB62" s="123">
        <f>SUM('Bar Graph Data'!K133:K169)</f>
        <v>0</v>
      </c>
      <c r="BC62" s="123">
        <f>SUM('Bar Graph Data'!L133:L169)</f>
        <v>3</v>
      </c>
      <c r="BD62" s="123">
        <f>SUM('Bar Graph Data'!M133:M169)</f>
        <v>13</v>
      </c>
      <c r="BE62" s="123">
        <f>SUM('Bar Graph Data'!N133:N169)</f>
        <v>11</v>
      </c>
      <c r="BF62" s="123">
        <f>SUM('Bar Graph Data'!O133:O169)</f>
        <v>21.4</v>
      </c>
      <c r="BG62" s="123">
        <f>SUM('Bar Graph Data'!P133:P169)</f>
        <v>14.2</v>
      </c>
      <c r="BH62" s="123">
        <f>SUM('Bar Graph Data'!Q133:Q169)</f>
        <v>21.8</v>
      </c>
      <c r="BI62" s="123">
        <f>SUM('Bar Graph Data'!R133:R169)</f>
        <v>0</v>
      </c>
      <c r="BJ62" s="123">
        <f>SUM('Bar Graph Data'!S133:S169)</f>
        <v>19</v>
      </c>
      <c r="BK62" s="123">
        <f>SUM('Bar Graph Data'!T133:T169)</f>
        <v>0</v>
      </c>
      <c r="BL62" s="123">
        <f>SUM('Bar Graph Data'!U133:U169)</f>
        <v>11.600000000000001</v>
      </c>
      <c r="BM62" s="123">
        <f>SUM('Bar Graph Data'!V133:V169)</f>
        <v>20</v>
      </c>
      <c r="BN62" s="123">
        <f>SUM('Bar Graph Data'!W133:W169)</f>
        <v>24</v>
      </c>
      <c r="BO62" s="123">
        <f>SUM('Bar Graph Data'!X133:X169)</f>
        <v>50</v>
      </c>
      <c r="BP62" s="123">
        <f>SUM('Bar Graph Data'!Y133:Y169)</f>
        <v>0</v>
      </c>
      <c r="BQ62" s="123">
        <f>SUM('Bar Graph Data'!Z133:Z169)</f>
        <v>14.733333333333334</v>
      </c>
      <c r="BR62" s="123">
        <f>SUM('Bar Graph Data'!AA133:AA169)</f>
        <v>25.833333333333336</v>
      </c>
    </row>
    <row r="63" spans="1:70" x14ac:dyDescent="0.25">
      <c r="AR63" s="34" t="s">
        <v>150</v>
      </c>
      <c r="AS63" s="34">
        <f>SUM('Bar Graph Data'!B172:B208)</f>
        <v>0</v>
      </c>
      <c r="AT63" s="123">
        <f>SUM('Bar Graph Data'!C172:C208)</f>
        <v>0</v>
      </c>
      <c r="AU63" s="123">
        <f>SUM('Bar Graph Data'!D172:D208)</f>
        <v>0</v>
      </c>
      <c r="AV63" s="123">
        <f>SUM('Bar Graph Data'!E172:E208)</f>
        <v>0.7</v>
      </c>
      <c r="AW63" s="123">
        <f>SUM('Bar Graph Data'!F172:F208)</f>
        <v>0.7</v>
      </c>
      <c r="AX63" s="123">
        <f>SUM('Bar Graph Data'!G172:G208)</f>
        <v>0</v>
      </c>
      <c r="AY63" s="123">
        <f>SUM('Bar Graph Data'!H172:H208)</f>
        <v>0</v>
      </c>
      <c r="AZ63" s="123">
        <f>SUM('Bar Graph Data'!I172:I208)</f>
        <v>0</v>
      </c>
      <c r="BA63" s="123">
        <f>SUM('Bar Graph Data'!J172:J208)</f>
        <v>4.1999999999999993</v>
      </c>
      <c r="BB63" s="123">
        <f>SUM('Bar Graph Data'!K172:K208)</f>
        <v>4.1999999999999993</v>
      </c>
      <c r="BC63" s="123">
        <f>SUM('Bar Graph Data'!L172:L208)</f>
        <v>0</v>
      </c>
      <c r="BD63" s="123">
        <f>SUM('Bar Graph Data'!M172:M208)</f>
        <v>1.0499999999999998</v>
      </c>
      <c r="BE63" s="123">
        <f>SUM('Bar Graph Data'!N172:N208)</f>
        <v>5.6</v>
      </c>
      <c r="BF63" s="123">
        <f>SUM('Bar Graph Data'!O172:O208)</f>
        <v>4.55</v>
      </c>
      <c r="BG63" s="123">
        <f>SUM('Bar Graph Data'!P172:P208)</f>
        <v>11.34</v>
      </c>
      <c r="BH63" s="123">
        <f>SUM('Bar Graph Data'!Q172:Q208)</f>
        <v>16.309999999999999</v>
      </c>
      <c r="BI63" s="123">
        <f>SUM('Bar Graph Data'!R172:R208)</f>
        <v>12.6</v>
      </c>
      <c r="BJ63" s="123">
        <f>SUM('Bar Graph Data'!S172:S208)</f>
        <v>7.63</v>
      </c>
      <c r="BK63" s="123">
        <f>SUM('Bar Graph Data'!T172:T208)</f>
        <v>6.65</v>
      </c>
      <c r="BL63" s="123">
        <f>SUM('Bar Graph Data'!U172:U208)</f>
        <v>6.65</v>
      </c>
      <c r="BM63" s="123">
        <f>SUM('Bar Graph Data'!V172:V208)</f>
        <v>4.0599999999999996</v>
      </c>
      <c r="BN63" s="123">
        <f>SUM('Bar Graph Data'!W172:W208)</f>
        <v>4.0599999999999996</v>
      </c>
      <c r="BO63" s="123">
        <f>SUM('Bar Graph Data'!X172:X208)</f>
        <v>1.4</v>
      </c>
      <c r="BP63" s="123">
        <f>SUM('Bar Graph Data'!Y172:Y208)</f>
        <v>18.899999999999999</v>
      </c>
      <c r="BQ63" s="123">
        <f>SUM('Bar Graph Data'!Z172:Z208)</f>
        <v>17.5</v>
      </c>
      <c r="BR63" s="123">
        <f>SUM('Bar Graph Data'!AA172:AA208)</f>
        <v>7</v>
      </c>
    </row>
    <row r="64" spans="1:70" ht="15.75" thickBot="1" x14ac:dyDescent="0.3"/>
    <row r="65" spans="15:21" x14ac:dyDescent="0.25">
      <c r="O65" s="222" t="s">
        <v>101</v>
      </c>
      <c r="P65" s="230"/>
      <c r="Q65" s="230"/>
      <c r="R65" s="230"/>
      <c r="S65" s="223"/>
      <c r="T65" s="231"/>
      <c r="U65" s="225"/>
    </row>
    <row r="66" spans="15:21" ht="15.75" thickBot="1" x14ac:dyDescent="0.3">
      <c r="O66" s="226"/>
      <c r="P66" s="232"/>
      <c r="Q66" s="232"/>
      <c r="R66" s="232"/>
      <c r="S66" s="227"/>
      <c r="T66" s="233"/>
      <c r="U66" s="229"/>
    </row>
    <row r="67" spans="15:21" ht="23.25" x14ac:dyDescent="0.25">
      <c r="O67" s="187"/>
      <c r="P67" s="188"/>
      <c r="Q67" s="188"/>
      <c r="R67" s="222" t="s">
        <v>102</v>
      </c>
      <c r="S67" s="223"/>
      <c r="T67" s="224"/>
      <c r="U67" s="225"/>
    </row>
    <row r="68" spans="15:21" ht="24" thickBot="1" x14ac:dyDescent="0.3">
      <c r="O68" s="66"/>
      <c r="P68" s="91"/>
      <c r="Q68" s="91"/>
      <c r="R68" s="226"/>
      <c r="S68" s="227"/>
      <c r="T68" s="228"/>
      <c r="U68" s="229"/>
    </row>
    <row r="69" spans="15:21" ht="23.25" x14ac:dyDescent="0.25">
      <c r="O69" s="164"/>
      <c r="P69" s="189"/>
      <c r="Q69" s="209"/>
      <c r="R69" s="222" t="s">
        <v>29</v>
      </c>
      <c r="S69" s="223"/>
      <c r="T69" s="224"/>
      <c r="U69" s="225"/>
    </row>
    <row r="70" spans="15:21" ht="24" thickBot="1" x14ac:dyDescent="0.3">
      <c r="O70" s="165"/>
      <c r="P70" s="190"/>
      <c r="Q70" s="210"/>
      <c r="R70" s="226"/>
      <c r="S70" s="227"/>
      <c r="T70" s="228"/>
      <c r="U70" s="229"/>
    </row>
    <row r="71" spans="15:21" ht="23.25" x14ac:dyDescent="0.25">
      <c r="O71" s="67"/>
      <c r="P71" s="92"/>
      <c r="Q71" s="92"/>
      <c r="R71" s="222" t="s">
        <v>103</v>
      </c>
      <c r="S71" s="223"/>
      <c r="T71" s="224"/>
      <c r="U71" s="225"/>
    </row>
    <row r="72" spans="15:21" ht="24" thickBot="1" x14ac:dyDescent="0.3">
      <c r="O72" s="68"/>
      <c r="P72" s="93"/>
      <c r="Q72" s="93"/>
      <c r="R72" s="226"/>
      <c r="S72" s="227"/>
      <c r="T72" s="228"/>
      <c r="U72" s="229"/>
    </row>
    <row r="73" spans="15:21" ht="23.25" x14ac:dyDescent="0.25">
      <c r="O73" s="69"/>
      <c r="P73" s="94"/>
      <c r="Q73" s="94"/>
      <c r="R73" s="222" t="s">
        <v>104</v>
      </c>
      <c r="S73" s="223"/>
      <c r="T73" s="224"/>
      <c r="U73" s="225"/>
    </row>
    <row r="74" spans="15:21" ht="24" thickBot="1" x14ac:dyDescent="0.3">
      <c r="O74" s="65"/>
      <c r="P74" s="95"/>
      <c r="Q74" s="95"/>
      <c r="R74" s="226"/>
      <c r="S74" s="227"/>
      <c r="T74" s="228"/>
      <c r="U74" s="229"/>
    </row>
  </sheetData>
  <autoFilter ref="A3:BR58"/>
  <dataConsolidate/>
  <mergeCells count="9">
    <mergeCell ref="AS2:BR2"/>
    <mergeCell ref="AC2:AI2"/>
    <mergeCell ref="AK2:AQ2"/>
    <mergeCell ref="R67:U68"/>
    <mergeCell ref="N1:O1"/>
    <mergeCell ref="R69:U70"/>
    <mergeCell ref="R71:U72"/>
    <mergeCell ref="R73:U74"/>
    <mergeCell ref="O65:U66"/>
  </mergeCells>
  <conditionalFormatting sqref="AS54:BR54">
    <cfRule type="expression" dxfId="30" priority="48">
      <formula>AS$54&gt;AS$55</formula>
    </cfRule>
  </conditionalFormatting>
  <conditionalFormatting sqref="AS58:BR58">
    <cfRule type="expression" dxfId="29" priority="47">
      <formula>AS$55&lt;AS$54</formula>
    </cfRule>
  </conditionalFormatting>
  <conditionalFormatting sqref="AS4:BR36">
    <cfRule type="expression" dxfId="14" priority="27">
      <formula>AND($N4=0,AS$3=$T4)</formula>
    </cfRule>
    <cfRule type="expression" dxfId="13" priority="28">
      <formula>$N4=0</formula>
    </cfRule>
  </conditionalFormatting>
  <conditionalFormatting sqref="AS4:BR53">
    <cfRule type="expression" dxfId="12" priority="88">
      <formula>AND(AS$3&lt;$D4,AS$3=$T4)</formula>
    </cfRule>
    <cfRule type="expression" dxfId="11" priority="89">
      <formula>AS$3&lt;$D4</formula>
    </cfRule>
    <cfRule type="expression" dxfId="10" priority="90">
      <formula>AND(AS$3&gt;=($AR4+$D4),AS$3=$T4)</formula>
    </cfRule>
    <cfRule type="expression" dxfId="9" priority="91">
      <formula>AS$3&gt;=($AR4+$D4)</formula>
    </cfRule>
    <cfRule type="expression" dxfId="8" priority="92">
      <formula>AND(AS$3&lt;=($D4+$AR4-1-$AP4-$AN4-$AM4),AS$3=$T4)</formula>
    </cfRule>
    <cfRule type="expression" dxfId="7" priority="93">
      <formula>AS$3&lt;=($D4+$AR4-1-$AP4-$AN4-$AM4)</formula>
    </cfRule>
    <cfRule type="expression" dxfId="6" priority="94">
      <formula>AND(AS$3&lt;=($D4+$AR4-1-$AP4-$AN4),AS$3=$T4)</formula>
    </cfRule>
    <cfRule type="expression" dxfId="5" priority="95">
      <formula>AS$3&lt;=($D4+$AR4-1-$AP4-$AN4)</formula>
    </cfRule>
    <cfRule type="expression" dxfId="4" priority="96">
      <formula>AND(AS$3&lt;=($D4+$AR4-1-$AP4),AS$3=$T4)</formula>
    </cfRule>
    <cfRule type="expression" dxfId="3" priority="97">
      <formula>AS$3&lt;=($D4+$AR4-1-$AP4)</formula>
    </cfRule>
    <cfRule type="expression" dxfId="2" priority="98">
      <formula>AND(AS$3&lt;=($D4+$AR4-1),AS$3=$T4)</formula>
    </cfRule>
    <cfRule type="expression" dxfId="1" priority="99">
      <formula>AS$3&lt;=($D4+$AR4-1)</formula>
    </cfRule>
    <cfRule type="containsBlanks" dxfId="0" priority="100">
      <formula>LEN(TRIM(AS4))=0</formula>
    </cfRule>
  </conditionalFormatting>
  <conditionalFormatting sqref="Z4:Z53">
    <cfRule type="expression" priority="101" stopIfTrue="1">
      <formula>CurrentSprint&lt;$D4</formula>
    </cfRule>
    <cfRule type="expression" dxfId="28" priority="102">
      <formula>AND(CurrentSprint&lt;=($D4+$AR4-1-$AP4-$AN4-$AM4),$Z4="")</formula>
    </cfRule>
    <cfRule type="expression" dxfId="27" priority="103">
      <formula>AND(CurrentSprint&lt;=($D4+$AR4-1-$AP4-$AN4-$AM4),OR($Z4="PCI",$Z4="Pre Study"))</formula>
    </cfRule>
    <cfRule type="expression" dxfId="26" priority="104">
      <formula>AND(CurrentSprint&lt;=($D4+$AR4-1-$AP4-$AN4-$AM4),OR($Z4="Factory",$Z4="Certification",$Z4="Release",$Z4="R7",$Z4="PostProd",$Z4="Done"))</formula>
    </cfRule>
    <cfRule type="expression" dxfId="25" priority="105">
      <formula>AND(CurrentSprint&lt;=($D4+$AR4-1-$AP4-$AN4),OR($Z4="",$Z4="PCI",$Z4="Pre Study"))</formula>
    </cfRule>
    <cfRule type="expression" dxfId="24" priority="106">
      <formula>AND(CurrentSprint&lt;=($D4+$AR4-1-$AP4-$AN4),$Z4="Factory")</formula>
    </cfRule>
    <cfRule type="expression" dxfId="23" priority="107">
      <formula>AND(CurrentSprint&lt;=($D4+$AR4-1-$AP4-$AN4),OR($Z4="Certification",$Z4="R7",$Z4="Release",$Z4="PostProd",$Z4="Done"))</formula>
    </cfRule>
    <cfRule type="expression" dxfId="22" priority="108">
      <formula>AND(CurrentSprint&lt;=($D4+$AR4-1-$AP4),OR($Z4="",$Z4="PCI",$Z4="Pre Study",$Z4="Factory"))</formula>
    </cfRule>
    <cfRule type="expression" dxfId="21" priority="109">
      <formula>AND(CurrentSprint&lt;=($D4+$AR4-1-$AP4),OR($Z4="Certification",$Z4="R7"))</formula>
    </cfRule>
    <cfRule type="expression" dxfId="20" priority="110">
      <formula>AND(CurrentSprint&lt;=($D4+$AR4-1-$AP4),OR($Z4="Release",$Z4="PostProd",$Z4="Done"))</formula>
    </cfRule>
    <cfRule type="expression" dxfId="19" priority="111">
      <formula>AND(CurrentSprint&lt;=($D4+$AR4-1),OR($Z4="",$Z4="PCI",$Z4="Pre Study",$Z4="Factory",$Z4="Certification",$Z4="R7"))</formula>
    </cfRule>
    <cfRule type="expression" dxfId="18" priority="112">
      <formula>AND(CurrentSprint&lt;=($D4+$AR4-1),OR($Z4="Release",$Z4="PostProd"))</formula>
    </cfRule>
    <cfRule type="expression" dxfId="17" priority="113">
      <formula>AND(CurrentSprint&lt;=($D4+$AR4-1),$Z4="Done")</formula>
    </cfRule>
    <cfRule type="expression" dxfId="16" priority="114">
      <formula>AND(CurrentSprint&gt;=($AR4+$D4),$Z4&lt;&gt;"Done")</formula>
    </cfRule>
  </conditionalFormatting>
  <pageMargins left="0.7" right="0.7" top="0.75" bottom="0.75" header="0.3" footer="0.3"/>
  <pageSetup paperSize="8" scale="55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tabColor theme="6" tint="0.39997558519241921"/>
  </sheetPr>
  <dimension ref="A73:AB150"/>
  <sheetViews>
    <sheetView topLeftCell="A112" zoomScale="70" zoomScaleNormal="70" workbookViewId="0">
      <selection activeCell="S37" sqref="S37"/>
    </sheetView>
  </sheetViews>
  <sheetFormatPr defaultRowHeight="15" x14ac:dyDescent="0.25"/>
  <cols>
    <col min="1" max="1" width="13.42578125" customWidth="1"/>
    <col min="2" max="2" width="68.140625" bestFit="1" customWidth="1"/>
  </cols>
  <sheetData>
    <row r="73" ht="12.75" customHeight="1" x14ac:dyDescent="0.25"/>
    <row r="95" ht="15.75" customHeight="1" x14ac:dyDescent="0.25"/>
    <row r="96" ht="15.75" thickBot="1" x14ac:dyDescent="0.3"/>
    <row r="97" spans="1:28" ht="15.75" thickBot="1" x14ac:dyDescent="0.3">
      <c r="B97" s="74" t="s">
        <v>63</v>
      </c>
      <c r="C97" s="78" t="s">
        <v>64</v>
      </c>
      <c r="D97" s="78" t="s">
        <v>65</v>
      </c>
      <c r="E97" s="78" t="s">
        <v>66</v>
      </c>
      <c r="F97" s="78" t="s">
        <v>67</v>
      </c>
      <c r="G97" s="78" t="s">
        <v>68</v>
      </c>
      <c r="H97" s="78" t="s">
        <v>69</v>
      </c>
      <c r="I97" s="78" t="s">
        <v>70</v>
      </c>
      <c r="J97" s="78" t="s">
        <v>71</v>
      </c>
      <c r="K97" s="78" t="s">
        <v>72</v>
      </c>
      <c r="L97" s="78" t="s">
        <v>73</v>
      </c>
      <c r="M97" s="78" t="s">
        <v>74</v>
      </c>
      <c r="N97" s="78" t="s">
        <v>75</v>
      </c>
      <c r="O97" s="78" t="s">
        <v>76</v>
      </c>
      <c r="P97" s="78" t="s">
        <v>77</v>
      </c>
      <c r="Q97" s="78" t="s">
        <v>78</v>
      </c>
      <c r="R97" s="78" t="s">
        <v>79</v>
      </c>
      <c r="S97" s="78" t="s">
        <v>80</v>
      </c>
      <c r="T97" s="78" t="s">
        <v>81</v>
      </c>
      <c r="U97" s="78" t="s">
        <v>82</v>
      </c>
      <c r="V97" s="78" t="s">
        <v>83</v>
      </c>
      <c r="W97" s="78" t="s">
        <v>84</v>
      </c>
      <c r="X97" s="78" t="s">
        <v>85</v>
      </c>
      <c r="Y97" s="78" t="s">
        <v>86</v>
      </c>
      <c r="Z97" s="78" t="s">
        <v>87</v>
      </c>
      <c r="AA97" s="78" t="s">
        <v>88</v>
      </c>
      <c r="AB97" s="79" t="s">
        <v>89</v>
      </c>
    </row>
    <row r="98" spans="1:28" x14ac:dyDescent="0.25">
      <c r="A98" s="25"/>
      <c r="B98" s="75" t="str">
        <f>IF('Capacity Planning'!$B4="","",'Capacity Planning'!$B4)</f>
        <v>A</v>
      </c>
      <c r="C98" s="28" t="str">
        <f>IF('Capacity Planning'!AS4="","",'Capacity Planning'!AS4)</f>
        <v/>
      </c>
      <c r="D98" s="28" t="str">
        <f>IF('Capacity Planning'!AT4="","",'Capacity Planning'!AT4)</f>
        <v/>
      </c>
      <c r="E98" s="28" t="str">
        <f>IF('Capacity Planning'!AU4="","",'Capacity Planning'!AU4)</f>
        <v/>
      </c>
      <c r="F98" s="28" t="str">
        <f>IF('Capacity Planning'!AV4="","",'Capacity Planning'!AV4)</f>
        <v/>
      </c>
      <c r="G98" s="28" t="str">
        <f>IF('Capacity Planning'!AW4="","",'Capacity Planning'!AW4)</f>
        <v/>
      </c>
      <c r="H98" s="28" t="str">
        <f>IF('Capacity Planning'!AX4="","",'Capacity Planning'!AX4)</f>
        <v/>
      </c>
      <c r="I98" s="28" t="str">
        <f>IF('Capacity Planning'!AY4="","",'Capacity Planning'!AY4)</f>
        <v/>
      </c>
      <c r="J98" s="28" t="str">
        <f>IF('Capacity Planning'!AZ4="","",'Capacity Planning'!AZ4)</f>
        <v/>
      </c>
      <c r="K98" s="28" t="str">
        <f>IF('Capacity Planning'!BA4="","",'Capacity Planning'!BA4)</f>
        <v/>
      </c>
      <c r="L98" s="28" t="str">
        <f>IF('Capacity Planning'!BB4="","",'Capacity Planning'!BB4)</f>
        <v/>
      </c>
      <c r="M98" s="28" t="str">
        <f>IF('Capacity Planning'!BC4="","",'Capacity Planning'!BC4)</f>
        <v/>
      </c>
      <c r="N98" s="28" t="str">
        <f>IF('Capacity Planning'!BD4="","",'Capacity Planning'!BD4)</f>
        <v/>
      </c>
      <c r="O98" s="28" t="str">
        <f>IF('Capacity Planning'!BE4="","",'Capacity Planning'!BE4)</f>
        <v/>
      </c>
      <c r="P98" s="28" t="str">
        <f>IF('Capacity Planning'!BF4="","",'Capacity Planning'!BF4)</f>
        <v/>
      </c>
      <c r="Q98" s="28" t="str">
        <f>IF('Capacity Planning'!BG4="","",'Capacity Planning'!BG4)</f>
        <v/>
      </c>
      <c r="R98" s="28" t="str">
        <f>IF('Capacity Planning'!BH4="","",'Capacity Planning'!BH4)</f>
        <v/>
      </c>
      <c r="S98" s="28" t="str">
        <f>IF('Capacity Planning'!BI4="","",'Capacity Planning'!BI4)</f>
        <v/>
      </c>
      <c r="T98" s="28">
        <f>IF('Capacity Planning'!BJ4="","",'Capacity Planning'!BJ4)</f>
        <v>36</v>
      </c>
      <c r="U98" s="28">
        <f>IF('Capacity Planning'!BK4="","",'Capacity Planning'!BK4)</f>
        <v>40</v>
      </c>
      <c r="V98" s="28">
        <f>IF('Capacity Planning'!BL4="","",'Capacity Planning'!BL4)</f>
        <v>40</v>
      </c>
      <c r="W98" s="28">
        <f>IF('Capacity Planning'!BM4="","",'Capacity Planning'!BM4)</f>
        <v>40</v>
      </c>
      <c r="X98" s="28">
        <f>IF('Capacity Planning'!BN4="","",'Capacity Planning'!BN4)</f>
        <v>40</v>
      </c>
      <c r="Y98" s="28">
        <f>IF('Capacity Planning'!BO4="","",'Capacity Planning'!BO4)</f>
        <v>40</v>
      </c>
      <c r="Z98" s="28">
        <f>IF('Capacity Planning'!BP4="","",'Capacity Planning'!BP4)</f>
        <v>40</v>
      </c>
      <c r="AA98" s="28">
        <f>IF('Capacity Planning'!BQ4="","",'Capacity Planning'!BQ4)</f>
        <v>40</v>
      </c>
      <c r="AB98" s="29">
        <f>IF('Capacity Planning'!BR4="","",'Capacity Planning'!BR4)</f>
        <v>40</v>
      </c>
    </row>
    <row r="99" spans="1:28" x14ac:dyDescent="0.25">
      <c r="A99" s="26"/>
      <c r="B99" s="76" t="str">
        <f>IF('Capacity Planning'!$B6="","",'Capacity Planning'!$B6)</f>
        <v>C</v>
      </c>
      <c r="C99" s="2" t="str">
        <f>IF('Capacity Planning'!AS6="","",'Capacity Planning'!AS6)</f>
        <v/>
      </c>
      <c r="D99" s="2" t="str">
        <f>IF('Capacity Planning'!AT6="","",'Capacity Planning'!AT6)</f>
        <v/>
      </c>
      <c r="E99" s="2" t="str">
        <f>IF('Capacity Planning'!AU6="","",'Capacity Planning'!AU6)</f>
        <v/>
      </c>
      <c r="F99" s="2" t="str">
        <f>IF('Capacity Planning'!AV6="","",'Capacity Planning'!AV6)</f>
        <v/>
      </c>
      <c r="G99" s="2" t="str">
        <f>IF('Capacity Planning'!AW6="","",'Capacity Planning'!AW6)</f>
        <v/>
      </c>
      <c r="H99" s="2" t="str">
        <f>IF('Capacity Planning'!AX6="","",'Capacity Planning'!AX6)</f>
        <v/>
      </c>
      <c r="I99" s="2" t="str">
        <f>IF('Capacity Planning'!AY6="","",'Capacity Planning'!AY6)</f>
        <v/>
      </c>
      <c r="J99" s="2" t="str">
        <f>IF('Capacity Planning'!AZ6="","",'Capacity Planning'!AZ6)</f>
        <v/>
      </c>
      <c r="K99" s="2" t="str">
        <f>IF('Capacity Planning'!BA6="","",'Capacity Planning'!BA6)</f>
        <v/>
      </c>
      <c r="L99" s="2" t="str">
        <f>IF('Capacity Planning'!BB6="","",'Capacity Planning'!BB6)</f>
        <v/>
      </c>
      <c r="M99" s="2" t="str">
        <f>IF('Capacity Planning'!BC6="","",'Capacity Planning'!BC6)</f>
        <v/>
      </c>
      <c r="N99" s="2" t="str">
        <f>IF('Capacity Planning'!BD6="","",'Capacity Planning'!BD6)</f>
        <v/>
      </c>
      <c r="O99" s="2" t="str">
        <f>IF('Capacity Planning'!BE6="","",'Capacity Planning'!BE6)</f>
        <v/>
      </c>
      <c r="P99" s="2" t="str">
        <f>IF('Capacity Planning'!BF6="","",'Capacity Planning'!BF6)</f>
        <v/>
      </c>
      <c r="Q99" s="2" t="str">
        <f>IF('Capacity Planning'!BG6="","",'Capacity Planning'!BG6)</f>
        <v/>
      </c>
      <c r="R99" s="2" t="str">
        <f>IF('Capacity Planning'!BH6="","",'Capacity Planning'!BH6)</f>
        <v/>
      </c>
      <c r="S99" s="2" t="str">
        <f>IF('Capacity Planning'!BI6="","",'Capacity Planning'!BI6)</f>
        <v/>
      </c>
      <c r="T99" s="2" t="str">
        <f>IF('Capacity Planning'!BJ6="","",'Capacity Planning'!BJ6)</f>
        <v/>
      </c>
      <c r="U99" s="2" t="str">
        <f>IF('Capacity Planning'!BK6="","",'Capacity Planning'!BK6)</f>
        <v/>
      </c>
      <c r="V99" s="2" t="str">
        <f>IF('Capacity Planning'!BL6="","",'Capacity Planning'!BL6)</f>
        <v/>
      </c>
      <c r="W99" s="2" t="str">
        <f>IF('Capacity Planning'!BM6="","",'Capacity Planning'!BM6)</f>
        <v/>
      </c>
      <c r="X99" s="2" t="str">
        <f>IF('Capacity Planning'!BN6="","",'Capacity Planning'!BN6)</f>
        <v/>
      </c>
      <c r="Y99" s="2" t="str">
        <f>IF('Capacity Planning'!BO6="","",'Capacity Planning'!BO6)</f>
        <v/>
      </c>
      <c r="Z99" s="2" t="str">
        <f>IF('Capacity Planning'!BP6="","",'Capacity Planning'!BP6)</f>
        <v/>
      </c>
      <c r="AA99" s="2" t="str">
        <f>IF('Capacity Planning'!BQ6="","",'Capacity Planning'!BQ6)</f>
        <v/>
      </c>
      <c r="AB99" s="24" t="str">
        <f>IF('Capacity Planning'!BR6="","",'Capacity Planning'!BR6)</f>
        <v/>
      </c>
    </row>
    <row r="100" spans="1:28" x14ac:dyDescent="0.25">
      <c r="A100" s="26"/>
      <c r="B100" s="76" t="str">
        <f>IF('Capacity Planning'!$B7="","",'Capacity Planning'!$B7)</f>
        <v>D</v>
      </c>
      <c r="C100" s="2" t="str">
        <f>IF('Capacity Planning'!AS7="","",'Capacity Planning'!AS7)</f>
        <v/>
      </c>
      <c r="D100" s="2" t="str">
        <f>IF('Capacity Planning'!AT7="","",'Capacity Planning'!AT7)</f>
        <v/>
      </c>
      <c r="E100" s="2" t="str">
        <f>IF('Capacity Planning'!AU7="","",'Capacity Planning'!AU7)</f>
        <v/>
      </c>
      <c r="F100" s="2" t="str">
        <f>IF('Capacity Planning'!AV7="","",'Capacity Planning'!AV7)</f>
        <v/>
      </c>
      <c r="G100" s="2" t="str">
        <f>IF('Capacity Planning'!AW7="","",'Capacity Planning'!AW7)</f>
        <v/>
      </c>
      <c r="H100" s="2" t="str">
        <f>IF('Capacity Planning'!AX7="","",'Capacity Planning'!AX7)</f>
        <v/>
      </c>
      <c r="I100" s="2" t="str">
        <f>IF('Capacity Planning'!AY7="","",'Capacity Planning'!AY7)</f>
        <v/>
      </c>
      <c r="J100" s="2" t="str">
        <f>IF('Capacity Planning'!AZ7="","",'Capacity Planning'!AZ7)</f>
        <v/>
      </c>
      <c r="K100" s="2" t="str">
        <f>IF('Capacity Planning'!BA7="","",'Capacity Planning'!BA7)</f>
        <v/>
      </c>
      <c r="L100" s="2" t="str">
        <f>IF('Capacity Planning'!BB7="","",'Capacity Planning'!BB7)</f>
        <v/>
      </c>
      <c r="M100" s="2">
        <f>IF('Capacity Planning'!BC7="","",'Capacity Planning'!BC7)</f>
        <v>1.8</v>
      </c>
      <c r="N100" s="2">
        <f>IF('Capacity Planning'!BD7="","",'Capacity Planning'!BD7)</f>
        <v>9</v>
      </c>
      <c r="O100" s="2">
        <f>IF('Capacity Planning'!BE7="","",'Capacity Planning'!BE7)</f>
        <v>9</v>
      </c>
      <c r="P100" s="2">
        <f>IF('Capacity Planning'!BF7="","",'Capacity Planning'!BF7)</f>
        <v>6</v>
      </c>
      <c r="Q100" s="2">
        <f>IF('Capacity Planning'!BG7="","",'Capacity Planning'!BG7)</f>
        <v>2.0999999999999996</v>
      </c>
      <c r="R100" s="2">
        <f>IF('Capacity Planning'!BH7="","",'Capacity Planning'!BH7)</f>
        <v>2.0999999999999996</v>
      </c>
      <c r="S100" s="2" t="str">
        <f>IF('Capacity Planning'!BI7="","",'Capacity Planning'!BI7)</f>
        <v/>
      </c>
      <c r="T100" s="2" t="str">
        <f>IF('Capacity Planning'!BJ7="","",'Capacity Planning'!BJ7)</f>
        <v/>
      </c>
      <c r="U100" s="2" t="str">
        <f>IF('Capacity Planning'!BK7="","",'Capacity Planning'!BK7)</f>
        <v/>
      </c>
      <c r="V100" s="2" t="str">
        <f>IF('Capacity Planning'!BL7="","",'Capacity Planning'!BL7)</f>
        <v/>
      </c>
      <c r="W100" s="2" t="str">
        <f>IF('Capacity Planning'!BM7="","",'Capacity Planning'!BM7)</f>
        <v/>
      </c>
      <c r="X100" s="2" t="str">
        <f>IF('Capacity Planning'!BN7="","",'Capacity Planning'!BN7)</f>
        <v/>
      </c>
      <c r="Y100" s="2" t="str">
        <f>IF('Capacity Planning'!BO7="","",'Capacity Planning'!BO7)</f>
        <v/>
      </c>
      <c r="Z100" s="2" t="str">
        <f>IF('Capacity Planning'!BP7="","",'Capacity Planning'!BP7)</f>
        <v/>
      </c>
      <c r="AA100" s="2" t="str">
        <f>IF('Capacity Planning'!BQ7="","",'Capacity Planning'!BQ7)</f>
        <v/>
      </c>
      <c r="AB100" s="24" t="str">
        <f>IF('Capacity Planning'!BR7="","",'Capacity Planning'!BR7)</f>
        <v/>
      </c>
    </row>
    <row r="101" spans="1:28" x14ac:dyDescent="0.25">
      <c r="A101" s="26"/>
      <c r="B101" s="76" t="str">
        <f>IF('Capacity Planning'!$B8="","",'Capacity Planning'!$B8)</f>
        <v>E</v>
      </c>
      <c r="C101" s="2" t="str">
        <f>IF('Capacity Planning'!AS8="","",'Capacity Planning'!AS8)</f>
        <v/>
      </c>
      <c r="D101" s="2" t="str">
        <f>IF('Capacity Planning'!AT8="","",'Capacity Planning'!AT8)</f>
        <v/>
      </c>
      <c r="E101" s="2" t="str">
        <f>IF('Capacity Planning'!AU8="","",'Capacity Planning'!AU8)</f>
        <v/>
      </c>
      <c r="F101" s="2" t="str">
        <f>IF('Capacity Planning'!AV8="","",'Capacity Planning'!AV8)</f>
        <v/>
      </c>
      <c r="G101" s="2" t="str">
        <f>IF('Capacity Planning'!AW8="","",'Capacity Planning'!AW8)</f>
        <v/>
      </c>
      <c r="H101" s="2" t="str">
        <f>IF('Capacity Planning'!AX8="","",'Capacity Planning'!AX8)</f>
        <v/>
      </c>
      <c r="I101" s="2" t="str">
        <f>IF('Capacity Planning'!AY8="","",'Capacity Planning'!AY8)</f>
        <v/>
      </c>
      <c r="J101" s="2" t="str">
        <f>IF('Capacity Planning'!AZ8="","",'Capacity Planning'!AZ8)</f>
        <v/>
      </c>
      <c r="K101" s="2" t="str">
        <f>IF('Capacity Planning'!BA8="","",'Capacity Planning'!BA8)</f>
        <v/>
      </c>
      <c r="L101" s="2" t="str">
        <f>IF('Capacity Planning'!BB8="","",'Capacity Planning'!BB8)</f>
        <v/>
      </c>
      <c r="M101" s="2" t="str">
        <f>IF('Capacity Planning'!BC8="","",'Capacity Planning'!BC8)</f>
        <v/>
      </c>
      <c r="N101" s="2" t="str">
        <f>IF('Capacity Planning'!BD8="","",'Capacity Planning'!BD8)</f>
        <v/>
      </c>
      <c r="O101" s="2" t="str">
        <f>IF('Capacity Planning'!BE8="","",'Capacity Planning'!BE8)</f>
        <v/>
      </c>
      <c r="P101" s="2" t="str">
        <f>IF('Capacity Planning'!BF8="","",'Capacity Planning'!BF8)</f>
        <v/>
      </c>
      <c r="Q101" s="2" t="str">
        <f>IF('Capacity Planning'!BG8="","",'Capacity Planning'!BG8)</f>
        <v/>
      </c>
      <c r="R101" s="2" t="str">
        <f>IF('Capacity Planning'!BH8="","",'Capacity Planning'!BH8)</f>
        <v/>
      </c>
      <c r="S101" s="2" t="str">
        <f>IF('Capacity Planning'!BI8="","",'Capacity Planning'!BI8)</f>
        <v/>
      </c>
      <c r="T101" s="2">
        <f>IF('Capacity Planning'!BJ8="","",'Capacity Planning'!BJ8)</f>
        <v>6.660000000000001</v>
      </c>
      <c r="U101" s="2">
        <f>IF('Capacity Planning'!BK8="","",'Capacity Planning'!BK8)</f>
        <v>9.5142857142857142</v>
      </c>
      <c r="V101" s="2">
        <f>IF('Capacity Planning'!BL8="","",'Capacity Planning'!BL8)</f>
        <v>9.5142857142857142</v>
      </c>
      <c r="W101" s="2">
        <f>IF('Capacity Planning'!BM8="","",'Capacity Planning'!BM8)</f>
        <v>9.5142857142857142</v>
      </c>
      <c r="X101" s="2">
        <f>IF('Capacity Planning'!BN8="","",'Capacity Planning'!BN8)</f>
        <v>9.5142857142857142</v>
      </c>
      <c r="Y101" s="2">
        <f>IF('Capacity Planning'!BO8="","",'Capacity Planning'!BO8)</f>
        <v>9.5142857142857142</v>
      </c>
      <c r="Z101" s="2">
        <f>IF('Capacity Planning'!BP8="","",'Capacity Planning'!BP8)</f>
        <v>9.5142857142857142</v>
      </c>
      <c r="AA101" s="2">
        <f>IF('Capacity Planning'!BQ8="","",'Capacity Planning'!BQ8)</f>
        <v>9.5142857142857142</v>
      </c>
      <c r="AB101" s="24">
        <f>IF('Capacity Planning'!BR8="","",'Capacity Planning'!BR8)</f>
        <v>11.100000000000001</v>
      </c>
    </row>
    <row r="102" spans="1:28" x14ac:dyDescent="0.25">
      <c r="A102" s="26"/>
      <c r="B102" s="76" t="str">
        <f>IF('Capacity Planning'!$B9="","",'Capacity Planning'!$B9)</f>
        <v>F</v>
      </c>
      <c r="C102" s="2" t="str">
        <f>IF('Capacity Planning'!AS9="","",'Capacity Planning'!AS9)</f>
        <v/>
      </c>
      <c r="D102" s="2" t="str">
        <f>IF('Capacity Planning'!AT9="","",'Capacity Planning'!AT9)</f>
        <v/>
      </c>
      <c r="E102" s="2" t="str">
        <f>IF('Capacity Planning'!AU9="","",'Capacity Planning'!AU9)</f>
        <v/>
      </c>
      <c r="F102" s="2" t="str">
        <f>IF('Capacity Planning'!AV9="","",'Capacity Planning'!AV9)</f>
        <v/>
      </c>
      <c r="G102" s="2" t="str">
        <f>IF('Capacity Planning'!AW9="","",'Capacity Planning'!AW9)</f>
        <v/>
      </c>
      <c r="H102" s="2" t="str">
        <f>IF('Capacity Planning'!AX9="","",'Capacity Planning'!AX9)</f>
        <v/>
      </c>
      <c r="I102" s="2" t="str">
        <f>IF('Capacity Planning'!AY9="","",'Capacity Planning'!AY9)</f>
        <v/>
      </c>
      <c r="J102" s="2" t="str">
        <f>IF('Capacity Planning'!AZ9="","",'Capacity Planning'!AZ9)</f>
        <v/>
      </c>
      <c r="K102" s="2" t="str">
        <f>IF('Capacity Planning'!BA9="","",'Capacity Planning'!BA9)</f>
        <v/>
      </c>
      <c r="L102" s="2" t="str">
        <f>IF('Capacity Planning'!BB9="","",'Capacity Planning'!BB9)</f>
        <v/>
      </c>
      <c r="M102" s="2" t="str">
        <f>IF('Capacity Planning'!BC9="","",'Capacity Planning'!BC9)</f>
        <v/>
      </c>
      <c r="N102" s="2" t="str">
        <f>IF('Capacity Planning'!BD9="","",'Capacity Planning'!BD9)</f>
        <v/>
      </c>
      <c r="O102" s="2" t="str">
        <f>IF('Capacity Planning'!BE9="","",'Capacity Planning'!BE9)</f>
        <v/>
      </c>
      <c r="P102" s="2" t="str">
        <f>IF('Capacity Planning'!BF9="","",'Capacity Planning'!BF9)</f>
        <v/>
      </c>
      <c r="Q102" s="2" t="str">
        <f>IF('Capacity Planning'!BG9="","",'Capacity Planning'!BG9)</f>
        <v/>
      </c>
      <c r="R102" s="2" t="str">
        <f>IF('Capacity Planning'!BH9="","",'Capacity Planning'!BH9)</f>
        <v/>
      </c>
      <c r="S102" s="2" t="str">
        <f>IF('Capacity Planning'!BI9="","",'Capacity Planning'!BI9)</f>
        <v/>
      </c>
      <c r="T102" s="2" t="str">
        <f>IF('Capacity Planning'!BJ9="","",'Capacity Planning'!BJ9)</f>
        <v/>
      </c>
      <c r="U102" s="2" t="str">
        <f>IF('Capacity Planning'!BK9="","",'Capacity Planning'!BK9)</f>
        <v/>
      </c>
      <c r="V102" s="2" t="str">
        <f>IF('Capacity Planning'!BL9="","",'Capacity Planning'!BL9)</f>
        <v/>
      </c>
      <c r="W102" s="2" t="str">
        <f>IF('Capacity Planning'!BM9="","",'Capacity Planning'!BM9)</f>
        <v/>
      </c>
      <c r="X102" s="2" t="str">
        <f>IF('Capacity Planning'!BN9="","",'Capacity Planning'!BN9)</f>
        <v/>
      </c>
      <c r="Y102" s="2" t="str">
        <f>IF('Capacity Planning'!BO9="","",'Capacity Planning'!BO9)</f>
        <v/>
      </c>
      <c r="Z102" s="2" t="str">
        <f>IF('Capacity Planning'!BP9="","",'Capacity Planning'!BP9)</f>
        <v/>
      </c>
      <c r="AA102" s="2" t="str">
        <f>IF('Capacity Planning'!BQ9="","",'Capacity Planning'!BQ9)</f>
        <v/>
      </c>
      <c r="AB102" s="24" t="str">
        <f>IF('Capacity Planning'!BR9="","",'Capacity Planning'!BR9)</f>
        <v/>
      </c>
    </row>
    <row r="103" spans="1:28" x14ac:dyDescent="0.25">
      <c r="A103" s="26"/>
      <c r="B103" s="76" t="str">
        <f>IF('Capacity Planning'!$B10="","",'Capacity Planning'!$B10)</f>
        <v>G</v>
      </c>
      <c r="C103" s="2" t="str">
        <f>IF('Capacity Planning'!AS10="","",'Capacity Planning'!AS10)</f>
        <v/>
      </c>
      <c r="D103" s="2" t="str">
        <f>IF('Capacity Planning'!AT10="","",'Capacity Planning'!AT10)</f>
        <v/>
      </c>
      <c r="E103" s="2" t="str">
        <f>IF('Capacity Planning'!AU10="","",'Capacity Planning'!AU10)</f>
        <v/>
      </c>
      <c r="F103" s="2" t="str">
        <f>IF('Capacity Planning'!AV10="","",'Capacity Planning'!AV10)</f>
        <v/>
      </c>
      <c r="G103" s="2" t="str">
        <f>IF('Capacity Planning'!AW10="","",'Capacity Planning'!AW10)</f>
        <v/>
      </c>
      <c r="H103" s="2" t="str">
        <f>IF('Capacity Planning'!AX10="","",'Capacity Planning'!AX10)</f>
        <v/>
      </c>
      <c r="I103" s="2" t="str">
        <f>IF('Capacity Planning'!AY10="","",'Capacity Planning'!AY10)</f>
        <v/>
      </c>
      <c r="J103" s="2" t="str">
        <f>IF('Capacity Planning'!AZ10="","",'Capacity Planning'!AZ10)</f>
        <v/>
      </c>
      <c r="K103" s="2" t="str">
        <f>IF('Capacity Planning'!BA10="","",'Capacity Planning'!BA10)</f>
        <v/>
      </c>
      <c r="L103" s="2" t="str">
        <f>IF('Capacity Planning'!BB10="","",'Capacity Planning'!BB10)</f>
        <v/>
      </c>
      <c r="M103" s="2">
        <f>IF('Capacity Planning'!BC10="","",'Capacity Planning'!BC10)</f>
        <v>2.4</v>
      </c>
      <c r="N103" s="2">
        <f>IF('Capacity Planning'!BD10="","",'Capacity Planning'!BD10)</f>
        <v>8</v>
      </c>
      <c r="O103" s="2">
        <f>IF('Capacity Planning'!BE10="","",'Capacity Planning'!BE10)</f>
        <v>8</v>
      </c>
      <c r="P103" s="2">
        <f>IF('Capacity Planning'!BF10="","",'Capacity Planning'!BF10)</f>
        <v>8</v>
      </c>
      <c r="Q103" s="2">
        <f>IF('Capacity Planning'!BG10="","",'Capacity Planning'!BG10)</f>
        <v>8</v>
      </c>
      <c r="R103" s="2">
        <f>IF('Capacity Planning'!BH10="","",'Capacity Planning'!BH10)</f>
        <v>2.8</v>
      </c>
      <c r="S103" s="2">
        <f>IF('Capacity Planning'!BI10="","",'Capacity Planning'!BI10)</f>
        <v>2.8</v>
      </c>
      <c r="T103" s="2" t="str">
        <f>IF('Capacity Planning'!BJ10="","",'Capacity Planning'!BJ10)</f>
        <v/>
      </c>
      <c r="U103" s="2" t="str">
        <f>IF('Capacity Planning'!BK10="","",'Capacity Planning'!BK10)</f>
        <v/>
      </c>
      <c r="V103" s="2" t="str">
        <f>IF('Capacity Planning'!BL10="","",'Capacity Planning'!BL10)</f>
        <v/>
      </c>
      <c r="W103" s="2" t="str">
        <f>IF('Capacity Planning'!BM10="","",'Capacity Planning'!BM10)</f>
        <v/>
      </c>
      <c r="X103" s="2" t="str">
        <f>IF('Capacity Planning'!BN10="","",'Capacity Planning'!BN10)</f>
        <v/>
      </c>
      <c r="Y103" s="2" t="str">
        <f>IF('Capacity Planning'!BO10="","",'Capacity Planning'!BO10)</f>
        <v/>
      </c>
      <c r="Z103" s="2" t="str">
        <f>IF('Capacity Planning'!BP10="","",'Capacity Planning'!BP10)</f>
        <v/>
      </c>
      <c r="AA103" s="2" t="str">
        <f>IF('Capacity Planning'!BQ10="","",'Capacity Planning'!BQ10)</f>
        <v/>
      </c>
      <c r="AB103" s="24" t="str">
        <f>IF('Capacity Planning'!BR10="","",'Capacity Planning'!BR10)</f>
        <v/>
      </c>
    </row>
    <row r="104" spans="1:28" x14ac:dyDescent="0.25">
      <c r="A104" s="26"/>
      <c r="B104" s="76" t="str">
        <f>IF('Capacity Planning'!$B11="","",'Capacity Planning'!$B11)</f>
        <v>H</v>
      </c>
      <c r="C104" s="2" t="str">
        <f>IF('Capacity Planning'!AS11="","",'Capacity Planning'!AS11)</f>
        <v/>
      </c>
      <c r="D104" s="2" t="str">
        <f>IF('Capacity Planning'!AT11="","",'Capacity Planning'!AT11)</f>
        <v/>
      </c>
      <c r="E104" s="2" t="str">
        <f>IF('Capacity Planning'!AU11="","",'Capacity Planning'!AU11)</f>
        <v/>
      </c>
      <c r="F104" s="2" t="str">
        <f>IF('Capacity Planning'!AV11="","",'Capacity Planning'!AV11)</f>
        <v/>
      </c>
      <c r="G104" s="2" t="str">
        <f>IF('Capacity Planning'!AW11="","",'Capacity Planning'!AW11)</f>
        <v/>
      </c>
      <c r="H104" s="2" t="str">
        <f>IF('Capacity Planning'!AX11="","",'Capacity Planning'!AX11)</f>
        <v/>
      </c>
      <c r="I104" s="2" t="str">
        <f>IF('Capacity Planning'!AY11="","",'Capacity Planning'!AY11)</f>
        <v/>
      </c>
      <c r="J104" s="2" t="str">
        <f>IF('Capacity Planning'!AZ11="","",'Capacity Planning'!AZ11)</f>
        <v/>
      </c>
      <c r="K104" s="2">
        <f>IF('Capacity Planning'!BA11="","",'Capacity Planning'!BA11)</f>
        <v>5.04</v>
      </c>
      <c r="L104" s="2">
        <f>IF('Capacity Planning'!BB11="","",'Capacity Planning'!BB11)</f>
        <v>8.4</v>
      </c>
      <c r="M104" s="2">
        <f>IF('Capacity Planning'!BC11="","",'Capacity Planning'!BC11)</f>
        <v>8.4</v>
      </c>
      <c r="N104" s="2">
        <f>IF('Capacity Planning'!BD11="","",'Capacity Planning'!BD11)</f>
        <v>8.4</v>
      </c>
      <c r="O104" s="2">
        <f>IF('Capacity Planning'!BE11="","",'Capacity Planning'!BE11)</f>
        <v>8.4</v>
      </c>
      <c r="P104" s="2">
        <f>IF('Capacity Planning'!BF11="","",'Capacity Planning'!BF11)</f>
        <v>8.4</v>
      </c>
      <c r="Q104" s="2">
        <f>IF('Capacity Planning'!BG11="","",'Capacity Planning'!BG11)</f>
        <v>8.4</v>
      </c>
      <c r="R104" s="2">
        <f>IF('Capacity Planning'!BH11="","",'Capacity Planning'!BH11)</f>
        <v>16.8</v>
      </c>
      <c r="S104" s="2">
        <f>IF('Capacity Planning'!BI11="","",'Capacity Planning'!BI11)</f>
        <v>5.88</v>
      </c>
      <c r="T104" s="2">
        <f>IF('Capacity Planning'!BJ11="","",'Capacity Planning'!BJ11)</f>
        <v>5.88</v>
      </c>
      <c r="U104" s="2" t="str">
        <f>IF('Capacity Planning'!BK11="","",'Capacity Planning'!BK11)</f>
        <v/>
      </c>
      <c r="V104" s="2" t="str">
        <f>IF('Capacity Planning'!BL11="","",'Capacity Planning'!BL11)</f>
        <v/>
      </c>
      <c r="W104" s="2" t="str">
        <f>IF('Capacity Planning'!BM11="","",'Capacity Planning'!BM11)</f>
        <v/>
      </c>
      <c r="X104" s="2" t="str">
        <f>IF('Capacity Planning'!BN11="","",'Capacity Planning'!BN11)</f>
        <v/>
      </c>
      <c r="Y104" s="2" t="str">
        <f>IF('Capacity Planning'!BO11="","",'Capacity Planning'!BO11)</f>
        <v/>
      </c>
      <c r="Z104" s="2" t="str">
        <f>IF('Capacity Planning'!BP11="","",'Capacity Planning'!BP11)</f>
        <v/>
      </c>
      <c r="AA104" s="2" t="str">
        <f>IF('Capacity Planning'!BQ11="","",'Capacity Planning'!BQ11)</f>
        <v/>
      </c>
      <c r="AB104" s="24" t="str">
        <f>IF('Capacity Planning'!BR11="","",'Capacity Planning'!BR11)</f>
        <v/>
      </c>
    </row>
    <row r="105" spans="1:28" x14ac:dyDescent="0.25">
      <c r="A105" s="26"/>
      <c r="B105" s="76" t="str">
        <f>IF('Capacity Planning'!$B12="","",'Capacity Planning'!$B12)</f>
        <v>I</v>
      </c>
      <c r="C105" s="2" t="str">
        <f>IF('Capacity Planning'!AS12="","",'Capacity Planning'!AS12)</f>
        <v/>
      </c>
      <c r="D105" s="2" t="str">
        <f>IF('Capacity Planning'!AT12="","",'Capacity Planning'!AT12)</f>
        <v/>
      </c>
      <c r="E105" s="2" t="str">
        <f>IF('Capacity Planning'!AU12="","",'Capacity Planning'!AU12)</f>
        <v/>
      </c>
      <c r="F105" s="2" t="str">
        <f>IF('Capacity Planning'!AV12="","",'Capacity Planning'!AV12)</f>
        <v/>
      </c>
      <c r="G105" s="2" t="str">
        <f>IF('Capacity Planning'!AW12="","",'Capacity Planning'!AW12)</f>
        <v/>
      </c>
      <c r="H105" s="2" t="str">
        <f>IF('Capacity Planning'!AX12="","",'Capacity Planning'!AX12)</f>
        <v/>
      </c>
      <c r="I105" s="2" t="str">
        <f>IF('Capacity Planning'!AY12="","",'Capacity Planning'!AY12)</f>
        <v/>
      </c>
      <c r="J105" s="2" t="str">
        <f>IF('Capacity Planning'!AZ12="","",'Capacity Planning'!AZ12)</f>
        <v/>
      </c>
      <c r="K105" s="2" t="str">
        <f>IF('Capacity Planning'!BA12="","",'Capacity Planning'!BA12)</f>
        <v/>
      </c>
      <c r="L105" s="2" t="str">
        <f>IF('Capacity Planning'!BB12="","",'Capacity Planning'!BB12)</f>
        <v/>
      </c>
      <c r="M105" s="2" t="str">
        <f>IF('Capacity Planning'!BC12="","",'Capacity Planning'!BC12)</f>
        <v/>
      </c>
      <c r="N105" s="2" t="str">
        <f>IF('Capacity Planning'!BD12="","",'Capacity Planning'!BD12)</f>
        <v/>
      </c>
      <c r="O105" s="2" t="str">
        <f>IF('Capacity Planning'!BE12="","",'Capacity Planning'!BE12)</f>
        <v/>
      </c>
      <c r="P105" s="2" t="str">
        <f>IF('Capacity Planning'!BF12="","",'Capacity Planning'!BF12)</f>
        <v/>
      </c>
      <c r="Q105" s="2">
        <f>IF('Capacity Planning'!BG12="","",'Capacity Planning'!BG12)</f>
        <v>1.5</v>
      </c>
      <c r="R105" s="2">
        <f>IF('Capacity Planning'!BH12="","",'Capacity Planning'!BH12)</f>
        <v>7.5</v>
      </c>
      <c r="S105" s="2">
        <f>IF('Capacity Planning'!BI12="","",'Capacity Planning'!BI12)</f>
        <v>7.5</v>
      </c>
      <c r="T105" s="2">
        <f>IF('Capacity Planning'!BJ12="","",'Capacity Planning'!BJ12)</f>
        <v>5</v>
      </c>
      <c r="U105" s="2">
        <f>IF('Capacity Planning'!BK12="","",'Capacity Planning'!BK12)</f>
        <v>1.75</v>
      </c>
      <c r="V105" s="2">
        <f>IF('Capacity Planning'!BL12="","",'Capacity Planning'!BL12)</f>
        <v>1.75</v>
      </c>
      <c r="W105" s="2" t="str">
        <f>IF('Capacity Planning'!BM12="","",'Capacity Planning'!BM12)</f>
        <v/>
      </c>
      <c r="X105" s="2" t="str">
        <f>IF('Capacity Planning'!BN12="","",'Capacity Planning'!BN12)</f>
        <v/>
      </c>
      <c r="Y105" s="2" t="str">
        <f>IF('Capacity Planning'!BO12="","",'Capacity Planning'!BO12)</f>
        <v/>
      </c>
      <c r="Z105" s="2" t="str">
        <f>IF('Capacity Planning'!BP12="","",'Capacity Planning'!BP12)</f>
        <v/>
      </c>
      <c r="AA105" s="2" t="str">
        <f>IF('Capacity Planning'!BQ12="","",'Capacity Planning'!BQ12)</f>
        <v/>
      </c>
      <c r="AB105" s="24" t="str">
        <f>IF('Capacity Planning'!BR12="","",'Capacity Planning'!BR12)</f>
        <v/>
      </c>
    </row>
    <row r="106" spans="1:28" x14ac:dyDescent="0.25">
      <c r="A106" s="26"/>
      <c r="B106" s="76" t="str">
        <f>IF('Capacity Planning'!$B13="","",'Capacity Planning'!$B13)</f>
        <v>J</v>
      </c>
      <c r="C106" s="2" t="str">
        <f>IF('Capacity Planning'!AS13="","",'Capacity Planning'!AS13)</f>
        <v/>
      </c>
      <c r="D106" s="2" t="str">
        <f>IF('Capacity Planning'!AT13="","",'Capacity Planning'!AT13)</f>
        <v/>
      </c>
      <c r="E106" s="2" t="str">
        <f>IF('Capacity Planning'!AU13="","",'Capacity Planning'!AU13)</f>
        <v/>
      </c>
      <c r="F106" s="2" t="str">
        <f>IF('Capacity Planning'!AV13="","",'Capacity Planning'!AV13)</f>
        <v/>
      </c>
      <c r="G106" s="2" t="str">
        <f>IF('Capacity Planning'!AW13="","",'Capacity Planning'!AW13)</f>
        <v/>
      </c>
      <c r="H106" s="2" t="str">
        <f>IF('Capacity Planning'!AX13="","",'Capacity Planning'!AX13)</f>
        <v/>
      </c>
      <c r="I106" s="2" t="str">
        <f>IF('Capacity Planning'!AY13="","",'Capacity Planning'!AY13)</f>
        <v/>
      </c>
      <c r="J106" s="2" t="str">
        <f>IF('Capacity Planning'!AZ13="","",'Capacity Planning'!AZ13)</f>
        <v/>
      </c>
      <c r="K106" s="2" t="str">
        <f>IF('Capacity Planning'!BA13="","",'Capacity Planning'!BA13)</f>
        <v/>
      </c>
      <c r="L106" s="2" t="str">
        <f>IF('Capacity Planning'!BB13="","",'Capacity Planning'!BB13)</f>
        <v/>
      </c>
      <c r="M106" s="2">
        <f>IF('Capacity Planning'!BC13="","",'Capacity Planning'!BC13)</f>
        <v>1.32</v>
      </c>
      <c r="N106" s="2">
        <f>IF('Capacity Planning'!BD13="","",'Capacity Planning'!BD13)</f>
        <v>6.6</v>
      </c>
      <c r="O106" s="2">
        <f>IF('Capacity Planning'!BE13="","",'Capacity Planning'!BE13)</f>
        <v>6.6</v>
      </c>
      <c r="P106" s="2">
        <f>IF('Capacity Planning'!BF13="","",'Capacity Planning'!BF13)</f>
        <v>4.4000000000000004</v>
      </c>
      <c r="Q106" s="2">
        <f>IF('Capacity Planning'!BG13="","",'Capacity Planning'!BG13)</f>
        <v>1.5399999999999998</v>
      </c>
      <c r="R106" s="2">
        <f>IF('Capacity Planning'!BH13="","",'Capacity Planning'!BH13)</f>
        <v>1.5399999999999998</v>
      </c>
      <c r="S106" s="2" t="str">
        <f>IF('Capacity Planning'!BI13="","",'Capacity Planning'!BI13)</f>
        <v/>
      </c>
      <c r="T106" s="2" t="str">
        <f>IF('Capacity Planning'!BJ13="","",'Capacity Planning'!BJ13)</f>
        <v/>
      </c>
      <c r="U106" s="2" t="str">
        <f>IF('Capacity Planning'!BK13="","",'Capacity Planning'!BK13)</f>
        <v/>
      </c>
      <c r="V106" s="2" t="str">
        <f>IF('Capacity Planning'!BL13="","",'Capacity Planning'!BL13)</f>
        <v/>
      </c>
      <c r="W106" s="2" t="str">
        <f>IF('Capacity Planning'!BM13="","",'Capacity Planning'!BM13)</f>
        <v/>
      </c>
      <c r="X106" s="2" t="str">
        <f>IF('Capacity Planning'!BN13="","",'Capacity Planning'!BN13)</f>
        <v/>
      </c>
      <c r="Y106" s="2" t="str">
        <f>IF('Capacity Planning'!BO13="","",'Capacity Planning'!BO13)</f>
        <v/>
      </c>
      <c r="Z106" s="2" t="str">
        <f>IF('Capacity Planning'!BP13="","",'Capacity Planning'!BP13)</f>
        <v/>
      </c>
      <c r="AA106" s="2" t="str">
        <f>IF('Capacity Planning'!BQ13="","",'Capacity Planning'!BQ13)</f>
        <v/>
      </c>
      <c r="AB106" s="24" t="str">
        <f>IF('Capacity Planning'!BR13="","",'Capacity Planning'!BR13)</f>
        <v/>
      </c>
    </row>
    <row r="107" spans="1:28" x14ac:dyDescent="0.25">
      <c r="A107" s="26"/>
      <c r="B107" s="76" t="str">
        <f>IF('Capacity Planning'!$B14="","",'Capacity Planning'!$B14)</f>
        <v>K</v>
      </c>
      <c r="C107" s="2" t="str">
        <f>IF('Capacity Planning'!AS14="","",'Capacity Planning'!AS14)</f>
        <v/>
      </c>
      <c r="D107" s="2" t="str">
        <f>IF('Capacity Planning'!AT14="","",'Capacity Planning'!AT14)</f>
        <v/>
      </c>
      <c r="E107" s="2" t="str">
        <f>IF('Capacity Planning'!AU14="","",'Capacity Planning'!AU14)</f>
        <v/>
      </c>
      <c r="F107" s="2" t="str">
        <f>IF('Capacity Planning'!AV14="","",'Capacity Planning'!AV14)</f>
        <v/>
      </c>
      <c r="G107" s="2" t="str">
        <f>IF('Capacity Planning'!AW14="","",'Capacity Planning'!AW14)</f>
        <v/>
      </c>
      <c r="H107" s="2">
        <f>IF('Capacity Planning'!AX14="","",'Capacity Planning'!AX14)</f>
        <v>3.6</v>
      </c>
      <c r="I107" s="2">
        <f>IF('Capacity Planning'!AY14="","",'Capacity Planning'!AY14)</f>
        <v>36</v>
      </c>
      <c r="J107" s="2">
        <f>IF('Capacity Planning'!AZ14="","",'Capacity Planning'!AZ14)</f>
        <v>12</v>
      </c>
      <c r="K107" s="2">
        <f>IF('Capacity Planning'!BA14="","",'Capacity Planning'!BA14)</f>
        <v>4.1999999999999993</v>
      </c>
      <c r="L107" s="2">
        <f>IF('Capacity Planning'!BB14="","",'Capacity Planning'!BB14)</f>
        <v>4.1999999999999993</v>
      </c>
      <c r="M107" s="2" t="str">
        <f>IF('Capacity Planning'!BC14="","",'Capacity Planning'!BC14)</f>
        <v/>
      </c>
      <c r="N107" s="2" t="str">
        <f>IF('Capacity Planning'!BD14="","",'Capacity Planning'!BD14)</f>
        <v/>
      </c>
      <c r="O107" s="2" t="str">
        <f>IF('Capacity Planning'!BE14="","",'Capacity Planning'!BE14)</f>
        <v/>
      </c>
      <c r="P107" s="2" t="str">
        <f>IF('Capacity Planning'!BF14="","",'Capacity Planning'!BF14)</f>
        <v/>
      </c>
      <c r="Q107" s="2" t="str">
        <f>IF('Capacity Planning'!BG14="","",'Capacity Planning'!BG14)</f>
        <v/>
      </c>
      <c r="R107" s="2" t="str">
        <f>IF('Capacity Planning'!BH14="","",'Capacity Planning'!BH14)</f>
        <v/>
      </c>
      <c r="S107" s="2" t="str">
        <f>IF('Capacity Planning'!BI14="","",'Capacity Planning'!BI14)</f>
        <v/>
      </c>
      <c r="T107" s="2" t="str">
        <f>IF('Capacity Planning'!BJ14="","",'Capacity Planning'!BJ14)</f>
        <v/>
      </c>
      <c r="U107" s="2" t="str">
        <f>IF('Capacity Planning'!BK14="","",'Capacity Planning'!BK14)</f>
        <v/>
      </c>
      <c r="V107" s="2" t="str">
        <f>IF('Capacity Planning'!BL14="","",'Capacity Planning'!BL14)</f>
        <v/>
      </c>
      <c r="W107" s="2" t="str">
        <f>IF('Capacity Planning'!BM14="","",'Capacity Planning'!BM14)</f>
        <v/>
      </c>
      <c r="X107" s="2" t="str">
        <f>IF('Capacity Planning'!BN14="","",'Capacity Planning'!BN14)</f>
        <v/>
      </c>
      <c r="Y107" s="2" t="str">
        <f>IF('Capacity Planning'!BO14="","",'Capacity Planning'!BO14)</f>
        <v/>
      </c>
      <c r="Z107" s="2" t="str">
        <f>IF('Capacity Planning'!BP14="","",'Capacity Planning'!BP14)</f>
        <v/>
      </c>
      <c r="AA107" s="2" t="str">
        <f>IF('Capacity Planning'!BQ14="","",'Capacity Planning'!BQ14)</f>
        <v/>
      </c>
      <c r="AB107" s="24" t="str">
        <f>IF('Capacity Planning'!BR14="","",'Capacity Planning'!BR14)</f>
        <v/>
      </c>
    </row>
    <row r="108" spans="1:28" x14ac:dyDescent="0.25">
      <c r="A108" s="26"/>
      <c r="B108" s="76" t="str">
        <f>IF('Capacity Planning'!$B15="","",'Capacity Planning'!$B15)</f>
        <v>L</v>
      </c>
      <c r="C108" s="2" t="str">
        <f>IF('Capacity Planning'!AS15="","",'Capacity Planning'!AS15)</f>
        <v/>
      </c>
      <c r="D108" s="2" t="str">
        <f>IF('Capacity Planning'!AT15="","",'Capacity Planning'!AT15)</f>
        <v/>
      </c>
      <c r="E108" s="2" t="str">
        <f>IF('Capacity Planning'!AU15="","",'Capacity Planning'!AU15)</f>
        <v/>
      </c>
      <c r="F108" s="2" t="str">
        <f>IF('Capacity Planning'!AV15="","",'Capacity Planning'!AV15)</f>
        <v/>
      </c>
      <c r="G108" s="2" t="str">
        <f>IF('Capacity Planning'!AW15="","",'Capacity Planning'!AW15)</f>
        <v/>
      </c>
      <c r="H108" s="2" t="str">
        <f>IF('Capacity Planning'!AX15="","",'Capacity Planning'!AX15)</f>
        <v/>
      </c>
      <c r="I108" s="2" t="str">
        <f>IF('Capacity Planning'!AY15="","",'Capacity Planning'!AY15)</f>
        <v/>
      </c>
      <c r="J108" s="2" t="str">
        <f>IF('Capacity Planning'!AZ15="","",'Capacity Planning'!AZ15)</f>
        <v/>
      </c>
      <c r="K108" s="2" t="str">
        <f>IF('Capacity Planning'!BA15="","",'Capacity Planning'!BA15)</f>
        <v/>
      </c>
      <c r="L108" s="2" t="str">
        <f>IF('Capacity Planning'!BB15="","",'Capacity Planning'!BB15)</f>
        <v/>
      </c>
      <c r="M108" s="2" t="str">
        <f>IF('Capacity Planning'!BC15="","",'Capacity Planning'!BC15)</f>
        <v/>
      </c>
      <c r="N108" s="2">
        <f>IF('Capacity Planning'!BD15="","",'Capacity Planning'!BD15)</f>
        <v>4.2</v>
      </c>
      <c r="O108" s="2">
        <f>IF('Capacity Planning'!BE15="","",'Capacity Planning'!BE15)</f>
        <v>8.4</v>
      </c>
      <c r="P108" s="2">
        <f>IF('Capacity Planning'!BF15="","",'Capacity Planning'!BF15)</f>
        <v>8.4</v>
      </c>
      <c r="Q108" s="2">
        <f>IF('Capacity Planning'!BG15="","",'Capacity Planning'!BG15)</f>
        <v>8.4</v>
      </c>
      <c r="R108" s="2">
        <f>IF('Capacity Planning'!BH15="","",'Capacity Planning'!BH15)</f>
        <v>8.4</v>
      </c>
      <c r="S108" s="2">
        <f>IF('Capacity Planning'!BI15="","",'Capacity Planning'!BI15)</f>
        <v>8.4</v>
      </c>
      <c r="T108" s="2">
        <f>IF('Capacity Planning'!BJ15="","",'Capacity Planning'!BJ15)</f>
        <v>14</v>
      </c>
      <c r="U108" s="2">
        <f>IF('Capacity Planning'!BK15="","",'Capacity Planning'!BK15)</f>
        <v>4.9000000000000004</v>
      </c>
      <c r="V108" s="2">
        <f>IF('Capacity Planning'!BL15="","",'Capacity Planning'!BL15)</f>
        <v>4.9000000000000004</v>
      </c>
      <c r="W108" s="2" t="str">
        <f>IF('Capacity Planning'!BM15="","",'Capacity Planning'!BM15)</f>
        <v/>
      </c>
      <c r="X108" s="2" t="str">
        <f>IF('Capacity Planning'!BN15="","",'Capacity Planning'!BN15)</f>
        <v/>
      </c>
      <c r="Y108" s="2" t="str">
        <f>IF('Capacity Planning'!BO15="","",'Capacity Planning'!BO15)</f>
        <v/>
      </c>
      <c r="Z108" s="2" t="str">
        <f>IF('Capacity Planning'!BP15="","",'Capacity Planning'!BP15)</f>
        <v/>
      </c>
      <c r="AA108" s="2" t="str">
        <f>IF('Capacity Planning'!BQ15="","",'Capacity Planning'!BQ15)</f>
        <v/>
      </c>
      <c r="AB108" s="24" t="str">
        <f>IF('Capacity Planning'!BR15="","",'Capacity Planning'!BR15)</f>
        <v/>
      </c>
    </row>
    <row r="109" spans="1:28" x14ac:dyDescent="0.25">
      <c r="A109" s="26"/>
      <c r="B109" s="76" t="str">
        <f>IF('Capacity Planning'!$B16="","",'Capacity Planning'!$B16)</f>
        <v>M</v>
      </c>
      <c r="C109" s="2" t="str">
        <f>IF('Capacity Planning'!AS16="","",'Capacity Planning'!AS16)</f>
        <v/>
      </c>
      <c r="D109" s="2" t="str">
        <f>IF('Capacity Planning'!AT16="","",'Capacity Planning'!AT16)</f>
        <v/>
      </c>
      <c r="E109" s="2" t="str">
        <f>IF('Capacity Planning'!AU16="","",'Capacity Planning'!AU16)</f>
        <v/>
      </c>
      <c r="F109" s="2" t="str">
        <f>IF('Capacity Planning'!AV16="","",'Capacity Planning'!AV16)</f>
        <v/>
      </c>
      <c r="G109" s="2" t="str">
        <f>IF('Capacity Planning'!AW16="","",'Capacity Planning'!AW16)</f>
        <v/>
      </c>
      <c r="H109" s="2" t="str">
        <f>IF('Capacity Planning'!AX16="","",'Capacity Planning'!AX16)</f>
        <v/>
      </c>
      <c r="I109" s="2" t="str">
        <f>IF('Capacity Planning'!AY16="","",'Capacity Planning'!AY16)</f>
        <v/>
      </c>
      <c r="J109" s="2" t="str">
        <f>IF('Capacity Planning'!AZ16="","",'Capacity Planning'!AZ16)</f>
        <v/>
      </c>
      <c r="K109" s="2">
        <f>IF('Capacity Planning'!BA16="","",'Capacity Planning'!BA16)</f>
        <v>0.9</v>
      </c>
      <c r="L109" s="2">
        <f>IF('Capacity Planning'!BB16="","",'Capacity Planning'!BB16)</f>
        <v>9</v>
      </c>
      <c r="M109" s="2">
        <f>IF('Capacity Planning'!BC16="","",'Capacity Planning'!BC16)</f>
        <v>3</v>
      </c>
      <c r="N109" s="2">
        <f>IF('Capacity Planning'!BD16="","",'Capacity Planning'!BD16)</f>
        <v>1.0499999999999998</v>
      </c>
      <c r="O109" s="2">
        <f>IF('Capacity Planning'!BE16="","",'Capacity Planning'!BE16)</f>
        <v>1.0499999999999998</v>
      </c>
      <c r="P109" s="2" t="str">
        <f>IF('Capacity Planning'!BF16="","",'Capacity Planning'!BF16)</f>
        <v/>
      </c>
      <c r="Q109" s="2" t="str">
        <f>IF('Capacity Planning'!BG16="","",'Capacity Planning'!BG16)</f>
        <v/>
      </c>
      <c r="R109" s="2" t="str">
        <f>IF('Capacity Planning'!BH16="","",'Capacity Planning'!BH16)</f>
        <v/>
      </c>
      <c r="S109" s="2" t="str">
        <f>IF('Capacity Planning'!BI16="","",'Capacity Planning'!BI16)</f>
        <v/>
      </c>
      <c r="T109" s="2" t="str">
        <f>IF('Capacity Planning'!BJ16="","",'Capacity Planning'!BJ16)</f>
        <v/>
      </c>
      <c r="U109" s="2" t="str">
        <f>IF('Capacity Planning'!BK16="","",'Capacity Planning'!BK16)</f>
        <v/>
      </c>
      <c r="V109" s="2" t="str">
        <f>IF('Capacity Planning'!BL16="","",'Capacity Planning'!BL16)</f>
        <v/>
      </c>
      <c r="W109" s="2" t="str">
        <f>IF('Capacity Planning'!BM16="","",'Capacity Planning'!BM16)</f>
        <v/>
      </c>
      <c r="X109" s="2" t="str">
        <f>IF('Capacity Planning'!BN16="","",'Capacity Planning'!BN16)</f>
        <v/>
      </c>
      <c r="Y109" s="2" t="str">
        <f>IF('Capacity Planning'!BO16="","",'Capacity Planning'!BO16)</f>
        <v/>
      </c>
      <c r="Z109" s="2" t="str">
        <f>IF('Capacity Planning'!BP16="","",'Capacity Planning'!BP16)</f>
        <v/>
      </c>
      <c r="AA109" s="2" t="str">
        <f>IF('Capacity Planning'!BQ16="","",'Capacity Planning'!BQ16)</f>
        <v/>
      </c>
      <c r="AB109" s="24" t="str">
        <f>IF('Capacity Planning'!BR16="","",'Capacity Planning'!BR16)</f>
        <v/>
      </c>
    </row>
    <row r="110" spans="1:28" x14ac:dyDescent="0.25">
      <c r="A110" s="26"/>
      <c r="B110" s="76" t="str">
        <f>IF('Capacity Planning'!$B17="","",'Capacity Planning'!$B17)</f>
        <v>N</v>
      </c>
      <c r="C110" s="2">
        <f>IF('Capacity Planning'!AS17="","",'Capacity Planning'!AS17)</f>
        <v>0.6</v>
      </c>
      <c r="D110" s="2">
        <f>IF('Capacity Planning'!AT17="","",'Capacity Planning'!AT17)</f>
        <v>6</v>
      </c>
      <c r="E110" s="2">
        <f>IF('Capacity Planning'!AU17="","",'Capacity Planning'!AU17)</f>
        <v>2</v>
      </c>
      <c r="F110" s="2">
        <f>IF('Capacity Planning'!AV17="","",'Capacity Planning'!AV17)</f>
        <v>0.7</v>
      </c>
      <c r="G110" s="2">
        <f>IF('Capacity Planning'!AW17="","",'Capacity Planning'!AW17)</f>
        <v>0.7</v>
      </c>
      <c r="H110" s="2" t="str">
        <f>IF('Capacity Planning'!AX17="","",'Capacity Planning'!AX17)</f>
        <v/>
      </c>
      <c r="I110" s="2" t="str">
        <f>IF('Capacity Planning'!AY17="","",'Capacity Planning'!AY17)</f>
        <v/>
      </c>
      <c r="J110" s="2" t="str">
        <f>IF('Capacity Planning'!AZ17="","",'Capacity Planning'!AZ17)</f>
        <v/>
      </c>
      <c r="K110" s="2" t="str">
        <f>IF('Capacity Planning'!BA17="","",'Capacity Planning'!BA17)</f>
        <v/>
      </c>
      <c r="L110" s="2" t="str">
        <f>IF('Capacity Planning'!BB17="","",'Capacity Planning'!BB17)</f>
        <v/>
      </c>
      <c r="M110" s="2" t="str">
        <f>IF('Capacity Planning'!BC17="","",'Capacity Planning'!BC17)</f>
        <v/>
      </c>
      <c r="N110" s="2" t="str">
        <f>IF('Capacity Planning'!BD17="","",'Capacity Planning'!BD17)</f>
        <v/>
      </c>
      <c r="O110" s="2" t="str">
        <f>IF('Capacity Planning'!BE17="","",'Capacity Planning'!BE17)</f>
        <v/>
      </c>
      <c r="P110" s="2" t="str">
        <f>IF('Capacity Planning'!BF17="","",'Capacity Planning'!BF17)</f>
        <v/>
      </c>
      <c r="Q110" s="2" t="str">
        <f>IF('Capacity Planning'!BG17="","",'Capacity Planning'!BG17)</f>
        <v/>
      </c>
      <c r="R110" s="2" t="str">
        <f>IF('Capacity Planning'!BH17="","",'Capacity Planning'!BH17)</f>
        <v/>
      </c>
      <c r="S110" s="2" t="str">
        <f>IF('Capacity Planning'!BI17="","",'Capacity Planning'!BI17)</f>
        <v/>
      </c>
      <c r="T110" s="2" t="str">
        <f>IF('Capacity Planning'!BJ17="","",'Capacity Planning'!BJ17)</f>
        <v/>
      </c>
      <c r="U110" s="2" t="str">
        <f>IF('Capacity Planning'!BK17="","",'Capacity Planning'!BK17)</f>
        <v/>
      </c>
      <c r="V110" s="2" t="str">
        <f>IF('Capacity Planning'!BL17="","",'Capacity Planning'!BL17)</f>
        <v/>
      </c>
      <c r="W110" s="2" t="str">
        <f>IF('Capacity Planning'!BM17="","",'Capacity Planning'!BM17)</f>
        <v/>
      </c>
      <c r="X110" s="2" t="str">
        <f>IF('Capacity Planning'!BN17="","",'Capacity Planning'!BN17)</f>
        <v/>
      </c>
      <c r="Y110" s="2" t="str">
        <f>IF('Capacity Planning'!BO17="","",'Capacity Planning'!BO17)</f>
        <v/>
      </c>
      <c r="Z110" s="2" t="str">
        <f>IF('Capacity Planning'!BP17="","",'Capacity Planning'!BP17)</f>
        <v/>
      </c>
      <c r="AA110" s="2" t="str">
        <f>IF('Capacity Planning'!BQ17="","",'Capacity Planning'!BQ17)</f>
        <v/>
      </c>
      <c r="AB110" s="24" t="str">
        <f>IF('Capacity Planning'!BR17="","",'Capacity Planning'!BR17)</f>
        <v/>
      </c>
    </row>
    <row r="111" spans="1:28" x14ac:dyDescent="0.25">
      <c r="A111" s="26"/>
      <c r="B111" s="76" t="str">
        <f>IF('Capacity Planning'!$B18="","",'Capacity Planning'!$B18)</f>
        <v>O</v>
      </c>
      <c r="C111" s="2" t="str">
        <f>IF('Capacity Planning'!AS18="","",'Capacity Planning'!AS18)</f>
        <v/>
      </c>
      <c r="D111" s="2" t="str">
        <f>IF('Capacity Planning'!AT18="","",'Capacity Planning'!AT18)</f>
        <v/>
      </c>
      <c r="E111" s="2" t="str">
        <f>IF('Capacity Planning'!AU18="","",'Capacity Planning'!AU18)</f>
        <v/>
      </c>
      <c r="F111" s="2" t="str">
        <f>IF('Capacity Planning'!AV18="","",'Capacity Planning'!AV18)</f>
        <v/>
      </c>
      <c r="G111" s="2" t="str">
        <f>IF('Capacity Planning'!AW18="","",'Capacity Planning'!AW18)</f>
        <v/>
      </c>
      <c r="H111" s="2" t="str">
        <f>IF('Capacity Planning'!AX18="","",'Capacity Planning'!AX18)</f>
        <v/>
      </c>
      <c r="I111" s="2" t="str">
        <f>IF('Capacity Planning'!AY18="","",'Capacity Planning'!AY18)</f>
        <v/>
      </c>
      <c r="J111" s="2" t="str">
        <f>IF('Capacity Planning'!AZ18="","",'Capacity Planning'!AZ18)</f>
        <v/>
      </c>
      <c r="K111" s="2" t="str">
        <f>IF('Capacity Planning'!BA18="","",'Capacity Planning'!BA18)</f>
        <v/>
      </c>
      <c r="L111" s="2" t="str">
        <f>IF('Capacity Planning'!BB18="","",'Capacity Planning'!BB18)</f>
        <v/>
      </c>
      <c r="M111" s="2" t="str">
        <f>IF('Capacity Planning'!BC18="","",'Capacity Planning'!BC18)</f>
        <v/>
      </c>
      <c r="N111" s="2" t="str">
        <f>IF('Capacity Planning'!BD18="","",'Capacity Planning'!BD18)</f>
        <v/>
      </c>
      <c r="O111" s="2" t="str">
        <f>IF('Capacity Planning'!BE18="","",'Capacity Planning'!BE18)</f>
        <v/>
      </c>
      <c r="P111" s="2" t="str">
        <f>IF('Capacity Planning'!BF18="","",'Capacity Planning'!BF18)</f>
        <v/>
      </c>
      <c r="Q111" s="2" t="str">
        <f>IF('Capacity Planning'!BG18="","",'Capacity Planning'!BG18)</f>
        <v/>
      </c>
      <c r="R111" s="2" t="str">
        <f>IF('Capacity Planning'!BH18="","",'Capacity Planning'!BH18)</f>
        <v/>
      </c>
      <c r="S111" s="2" t="str">
        <f>IF('Capacity Planning'!BI18="","",'Capacity Planning'!BI18)</f>
        <v/>
      </c>
      <c r="T111" s="2" t="str">
        <f>IF('Capacity Planning'!BJ18="","",'Capacity Planning'!BJ18)</f>
        <v/>
      </c>
      <c r="U111" s="2" t="str">
        <f>IF('Capacity Planning'!BK18="","",'Capacity Planning'!BK18)</f>
        <v/>
      </c>
      <c r="V111" s="2" t="str">
        <f>IF('Capacity Planning'!BL18="","",'Capacity Planning'!BL18)</f>
        <v/>
      </c>
      <c r="W111" s="2" t="str">
        <f>IF('Capacity Planning'!BM18="","",'Capacity Planning'!BM18)</f>
        <v/>
      </c>
      <c r="X111" s="2">
        <f>IF('Capacity Planning'!BN18="","",'Capacity Planning'!BN18)</f>
        <v>3.6</v>
      </c>
      <c r="Y111" s="2">
        <f>IF('Capacity Planning'!BO18="","",'Capacity Planning'!BO18)</f>
        <v>9</v>
      </c>
      <c r="Z111" s="2">
        <f>IF('Capacity Planning'!BP18="","",'Capacity Planning'!BP18)</f>
        <v>9</v>
      </c>
      <c r="AA111" s="2">
        <f>IF('Capacity Planning'!BQ18="","",'Capacity Planning'!BQ18)</f>
        <v>9</v>
      </c>
      <c r="AB111" s="24">
        <f>IF('Capacity Planning'!BR18="","",'Capacity Planning'!BR18)</f>
        <v>9</v>
      </c>
    </row>
    <row r="112" spans="1:28" x14ac:dyDescent="0.25">
      <c r="A112" s="26"/>
      <c r="B112" s="76" t="str">
        <f>IF('Capacity Planning'!$B19="","",'Capacity Planning'!$B19)</f>
        <v>P</v>
      </c>
      <c r="C112" s="2" t="str">
        <f>IF('Capacity Planning'!AS19="","",'Capacity Planning'!AS19)</f>
        <v/>
      </c>
      <c r="D112" s="2" t="str">
        <f>IF('Capacity Planning'!AT19="","",'Capacity Planning'!AT19)</f>
        <v/>
      </c>
      <c r="E112" s="2" t="str">
        <f>IF('Capacity Planning'!AU19="","",'Capacity Planning'!AU19)</f>
        <v/>
      </c>
      <c r="F112" s="2" t="str">
        <f>IF('Capacity Planning'!AV19="","",'Capacity Planning'!AV19)</f>
        <v/>
      </c>
      <c r="G112" s="2">
        <f>IF('Capacity Planning'!AW19="","",'Capacity Planning'!AW19)</f>
        <v>6.6</v>
      </c>
      <c r="H112" s="2">
        <f>IF('Capacity Planning'!AX19="","",'Capacity Planning'!AX19)</f>
        <v>9.4285714285714288</v>
      </c>
      <c r="I112" s="2">
        <f>IF('Capacity Planning'!AY19="","",'Capacity Planning'!AY19)</f>
        <v>9.4285714285714288</v>
      </c>
      <c r="J112" s="2">
        <f>IF('Capacity Planning'!AZ19="","",'Capacity Planning'!AZ19)</f>
        <v>9.4285714285714288</v>
      </c>
      <c r="K112" s="2">
        <f>IF('Capacity Planning'!BA19="","",'Capacity Planning'!BA19)</f>
        <v>9.4285714285714288</v>
      </c>
      <c r="L112" s="2">
        <f>IF('Capacity Planning'!BB19="","",'Capacity Planning'!BB19)</f>
        <v>9.4285714285714288</v>
      </c>
      <c r="M112" s="2">
        <f>IF('Capacity Planning'!BC19="","",'Capacity Planning'!BC19)</f>
        <v>9.4285714285714288</v>
      </c>
      <c r="N112" s="2">
        <f>IF('Capacity Planning'!BD19="","",'Capacity Planning'!BD19)</f>
        <v>9.4285714285714288</v>
      </c>
      <c r="O112" s="2">
        <f>IF('Capacity Planning'!BE19="","",'Capacity Planning'!BE19)</f>
        <v>11</v>
      </c>
      <c r="P112" s="2">
        <f>IF('Capacity Planning'!BF19="","",'Capacity Planning'!BF19)</f>
        <v>11</v>
      </c>
      <c r="Q112" s="2">
        <f>IF('Capacity Planning'!BG19="","",'Capacity Planning'!BG19)</f>
        <v>7.6999999999999993</v>
      </c>
      <c r="R112" s="2">
        <f>IF('Capacity Planning'!BH19="","",'Capacity Planning'!BH19)</f>
        <v>7.6999999999999993</v>
      </c>
      <c r="S112" s="2" t="str">
        <f>IF('Capacity Planning'!BI19="","",'Capacity Planning'!BI19)</f>
        <v/>
      </c>
      <c r="T112" s="2" t="str">
        <f>IF('Capacity Planning'!BJ19="","",'Capacity Planning'!BJ19)</f>
        <v/>
      </c>
      <c r="U112" s="2" t="str">
        <f>IF('Capacity Planning'!BK19="","",'Capacity Planning'!BK19)</f>
        <v/>
      </c>
      <c r="V112" s="2" t="str">
        <f>IF('Capacity Planning'!BL19="","",'Capacity Planning'!BL19)</f>
        <v/>
      </c>
      <c r="W112" s="2" t="str">
        <f>IF('Capacity Planning'!BM19="","",'Capacity Planning'!BM19)</f>
        <v/>
      </c>
      <c r="X112" s="2" t="str">
        <f>IF('Capacity Planning'!BN19="","",'Capacity Planning'!BN19)</f>
        <v/>
      </c>
      <c r="Y112" s="2" t="str">
        <f>IF('Capacity Planning'!BO19="","",'Capacity Planning'!BO19)</f>
        <v/>
      </c>
      <c r="Z112" s="2" t="str">
        <f>IF('Capacity Planning'!BP19="","",'Capacity Planning'!BP19)</f>
        <v/>
      </c>
      <c r="AA112" s="2" t="str">
        <f>IF('Capacity Planning'!BQ19="","",'Capacity Planning'!BQ19)</f>
        <v/>
      </c>
      <c r="AB112" s="24" t="str">
        <f>IF('Capacity Planning'!BR19="","",'Capacity Planning'!BR19)</f>
        <v/>
      </c>
    </row>
    <row r="113" spans="1:28" x14ac:dyDescent="0.25">
      <c r="A113" s="26"/>
      <c r="B113" s="76" t="str">
        <f>IF('Capacity Planning'!$B20="","",'Capacity Planning'!$B20)</f>
        <v>Q</v>
      </c>
      <c r="C113" s="2" t="str">
        <f>IF('Capacity Planning'!AS20="","",'Capacity Planning'!AS20)</f>
        <v/>
      </c>
      <c r="D113" s="2" t="str">
        <f>IF('Capacity Planning'!AT20="","",'Capacity Planning'!AT20)</f>
        <v/>
      </c>
      <c r="E113" s="2" t="str">
        <f>IF('Capacity Planning'!AU20="","",'Capacity Planning'!AU20)</f>
        <v/>
      </c>
      <c r="F113" s="2" t="str">
        <f>IF('Capacity Planning'!AV20="","",'Capacity Planning'!AV20)</f>
        <v/>
      </c>
      <c r="G113" s="2" t="str">
        <f>IF('Capacity Planning'!AW20="","",'Capacity Planning'!AW20)</f>
        <v/>
      </c>
      <c r="H113" s="2" t="str">
        <f>IF('Capacity Planning'!AX20="","",'Capacity Planning'!AX20)</f>
        <v/>
      </c>
      <c r="I113" s="2" t="str">
        <f>IF('Capacity Planning'!AY20="","",'Capacity Planning'!AY20)</f>
        <v/>
      </c>
      <c r="J113" s="2">
        <f>IF('Capacity Planning'!AZ20="","",'Capacity Planning'!AZ20)</f>
        <v>3</v>
      </c>
      <c r="K113" s="2">
        <f>IF('Capacity Planning'!BA20="","",'Capacity Planning'!BA20)</f>
        <v>10</v>
      </c>
      <c r="L113" s="2">
        <f>IF('Capacity Planning'!BB20="","",'Capacity Planning'!BB20)</f>
        <v>10</v>
      </c>
      <c r="M113" s="2">
        <f>IF('Capacity Planning'!BC20="","",'Capacity Planning'!BC20)</f>
        <v>10</v>
      </c>
      <c r="N113" s="2">
        <f>IF('Capacity Planning'!BD20="","",'Capacity Planning'!BD20)</f>
        <v>10</v>
      </c>
      <c r="O113" s="2">
        <f>IF('Capacity Planning'!BE20="","",'Capacity Planning'!BE20)</f>
        <v>3.5</v>
      </c>
      <c r="P113" s="2">
        <f>IF('Capacity Planning'!BF20="","",'Capacity Planning'!BF20)</f>
        <v>3.5</v>
      </c>
      <c r="Q113" s="2" t="str">
        <f>IF('Capacity Planning'!BG20="","",'Capacity Planning'!BG20)</f>
        <v/>
      </c>
      <c r="R113" s="2" t="str">
        <f>IF('Capacity Planning'!BH20="","",'Capacity Planning'!BH20)</f>
        <v/>
      </c>
      <c r="S113" s="2" t="str">
        <f>IF('Capacity Planning'!BI20="","",'Capacity Planning'!BI20)</f>
        <v/>
      </c>
      <c r="T113" s="2" t="str">
        <f>IF('Capacity Planning'!BJ20="","",'Capacity Planning'!BJ20)</f>
        <v/>
      </c>
      <c r="U113" s="2" t="str">
        <f>IF('Capacity Planning'!BK20="","",'Capacity Planning'!BK20)</f>
        <v/>
      </c>
      <c r="V113" s="2" t="str">
        <f>IF('Capacity Planning'!BL20="","",'Capacity Planning'!BL20)</f>
        <v/>
      </c>
      <c r="W113" s="2" t="str">
        <f>IF('Capacity Planning'!BM20="","",'Capacity Planning'!BM20)</f>
        <v/>
      </c>
      <c r="X113" s="2" t="str">
        <f>IF('Capacity Planning'!BN20="","",'Capacity Planning'!BN20)</f>
        <v/>
      </c>
      <c r="Y113" s="2" t="str">
        <f>IF('Capacity Planning'!BO20="","",'Capacity Planning'!BO20)</f>
        <v/>
      </c>
      <c r="Z113" s="2" t="str">
        <f>IF('Capacity Planning'!BP20="","",'Capacity Planning'!BP20)</f>
        <v/>
      </c>
      <c r="AA113" s="2" t="str">
        <f>IF('Capacity Planning'!BQ20="","",'Capacity Planning'!BQ20)</f>
        <v/>
      </c>
      <c r="AB113" s="24" t="str">
        <f>IF('Capacity Planning'!BR20="","",'Capacity Planning'!BR20)</f>
        <v/>
      </c>
    </row>
    <row r="114" spans="1:28" x14ac:dyDescent="0.25">
      <c r="A114" s="26"/>
      <c r="B114" s="76" t="str">
        <f>IF('Capacity Planning'!$B21="","",'Capacity Planning'!$B21)</f>
        <v>R</v>
      </c>
      <c r="C114" s="2" t="str">
        <f>IF('Capacity Planning'!AS21="","",'Capacity Planning'!AS21)</f>
        <v/>
      </c>
      <c r="D114" s="2" t="str">
        <f>IF('Capacity Planning'!AT21="","",'Capacity Planning'!AT21)</f>
        <v/>
      </c>
      <c r="E114" s="2" t="str">
        <f>IF('Capacity Planning'!AU21="","",'Capacity Planning'!AU21)</f>
        <v/>
      </c>
      <c r="F114" s="2" t="str">
        <f>IF('Capacity Planning'!AV21="","",'Capacity Planning'!AV21)</f>
        <v/>
      </c>
      <c r="G114" s="2" t="str">
        <f>IF('Capacity Planning'!AW21="","",'Capacity Planning'!AW21)</f>
        <v/>
      </c>
      <c r="H114" s="2">
        <f>IF('Capacity Planning'!AX21="","",'Capacity Planning'!AX21)</f>
        <v>10.8</v>
      </c>
      <c r="I114" s="2">
        <f>IF('Capacity Planning'!AY21="","",'Capacity Planning'!AY21)</f>
        <v>10.8</v>
      </c>
      <c r="J114" s="2">
        <f>IF('Capacity Planning'!AZ21="","",'Capacity Planning'!AZ21)</f>
        <v>9.8181818181818183</v>
      </c>
      <c r="K114" s="2">
        <f>IF('Capacity Planning'!BA21="","",'Capacity Planning'!BA21)</f>
        <v>9.8181818181818183</v>
      </c>
      <c r="L114" s="2">
        <f>IF('Capacity Planning'!BB21="","",'Capacity Planning'!BB21)</f>
        <v>9.8181818181818183</v>
      </c>
      <c r="M114" s="2">
        <f>IF('Capacity Planning'!BC21="","",'Capacity Planning'!BC21)</f>
        <v>9.8181818181818183</v>
      </c>
      <c r="N114" s="2">
        <f>IF('Capacity Planning'!BD21="","",'Capacity Planning'!BD21)</f>
        <v>9.8181818181818183</v>
      </c>
      <c r="O114" s="2">
        <f>IF('Capacity Planning'!BE21="","",'Capacity Planning'!BE21)</f>
        <v>9.8181818181818183</v>
      </c>
      <c r="P114" s="2">
        <f>IF('Capacity Planning'!BF21="","",'Capacity Planning'!BF21)</f>
        <v>9.8181818181818183</v>
      </c>
      <c r="Q114" s="2">
        <f>IF('Capacity Planning'!BG21="","",'Capacity Planning'!BG21)</f>
        <v>9.8181818181818183</v>
      </c>
      <c r="R114" s="2">
        <f>IF('Capacity Planning'!BH21="","",'Capacity Planning'!BH21)</f>
        <v>9.8181818181818183</v>
      </c>
      <c r="S114" s="2">
        <f>IF('Capacity Planning'!BI21="","",'Capacity Planning'!BI21)</f>
        <v>9.8181818181818183</v>
      </c>
      <c r="T114" s="2">
        <f>IF('Capacity Planning'!BJ21="","",'Capacity Planning'!BJ21)</f>
        <v>9.8181818181818183</v>
      </c>
      <c r="U114" s="2">
        <f>IF('Capacity Planning'!BK21="","",'Capacity Planning'!BK21)</f>
        <v>9.8181818181818183</v>
      </c>
      <c r="V114" s="2">
        <f>IF('Capacity Planning'!BL21="","",'Capacity Planning'!BL21)</f>
        <v>9.8181818181818183</v>
      </c>
      <c r="W114" s="2">
        <f>IF('Capacity Planning'!BM21="","",'Capacity Planning'!BM21)</f>
        <v>9.8181818181818183</v>
      </c>
      <c r="X114" s="2">
        <f>IF('Capacity Planning'!BN21="","",'Capacity Planning'!BN21)</f>
        <v>9.8181818181818183</v>
      </c>
      <c r="Y114" s="2">
        <f>IF('Capacity Planning'!BO21="","",'Capacity Planning'!BO21)</f>
        <v>9.8181818181818183</v>
      </c>
      <c r="Z114" s="2">
        <f>IF('Capacity Planning'!BP21="","",'Capacity Planning'!BP21)</f>
        <v>9.8181818181818183</v>
      </c>
      <c r="AA114" s="2">
        <f>IF('Capacity Planning'!BQ21="","",'Capacity Planning'!BQ21)</f>
        <v>9.8181818181818183</v>
      </c>
      <c r="AB114" s="24">
        <f>IF('Capacity Planning'!BR21="","",'Capacity Planning'!BR21)</f>
        <v>9.8181818181818183</v>
      </c>
    </row>
    <row r="115" spans="1:28" x14ac:dyDescent="0.25">
      <c r="A115" s="26"/>
      <c r="B115" s="76" t="str">
        <f>IF('Capacity Planning'!$B22="","",'Capacity Planning'!$B22)</f>
        <v>S</v>
      </c>
      <c r="C115" s="2" t="str">
        <f>IF('Capacity Planning'!AS22="","",'Capacity Planning'!AS22)</f>
        <v/>
      </c>
      <c r="D115" s="2" t="str">
        <f>IF('Capacity Planning'!AT22="","",'Capacity Planning'!AT22)</f>
        <v/>
      </c>
      <c r="E115" s="2" t="str">
        <f>IF('Capacity Planning'!AU22="","",'Capacity Planning'!AU22)</f>
        <v/>
      </c>
      <c r="F115" s="2" t="str">
        <f>IF('Capacity Planning'!AV22="","",'Capacity Planning'!AV22)</f>
        <v/>
      </c>
      <c r="G115" s="2" t="str">
        <f>IF('Capacity Planning'!AW22="","",'Capacity Planning'!AW22)</f>
        <v/>
      </c>
      <c r="H115" s="2" t="str">
        <f>IF('Capacity Planning'!AX22="","",'Capacity Planning'!AX22)</f>
        <v/>
      </c>
      <c r="I115" s="2" t="str">
        <f>IF('Capacity Planning'!AY22="","",'Capacity Planning'!AY22)</f>
        <v/>
      </c>
      <c r="J115" s="2" t="str">
        <f>IF('Capacity Planning'!AZ22="","",'Capacity Planning'!AZ22)</f>
        <v/>
      </c>
      <c r="K115" s="2" t="str">
        <f>IF('Capacity Planning'!BA22="","",'Capacity Planning'!BA22)</f>
        <v/>
      </c>
      <c r="L115" s="2" t="str">
        <f>IF('Capacity Planning'!BB22="","",'Capacity Planning'!BB22)</f>
        <v/>
      </c>
      <c r="M115" s="2" t="str">
        <f>IF('Capacity Planning'!BC22="","",'Capacity Planning'!BC22)</f>
        <v/>
      </c>
      <c r="N115" s="2" t="str">
        <f>IF('Capacity Planning'!BD22="","",'Capacity Planning'!BD22)</f>
        <v/>
      </c>
      <c r="O115" s="2" t="str">
        <f>IF('Capacity Planning'!BE22="","",'Capacity Planning'!BE22)</f>
        <v/>
      </c>
      <c r="P115" s="2" t="str">
        <f>IF('Capacity Planning'!BF22="","",'Capacity Planning'!BF22)</f>
        <v/>
      </c>
      <c r="Q115" s="2" t="str">
        <f>IF('Capacity Planning'!BG22="","",'Capacity Planning'!BG22)</f>
        <v/>
      </c>
      <c r="R115" s="2" t="str">
        <f>IF('Capacity Planning'!BH22="","",'Capacity Planning'!BH22)</f>
        <v/>
      </c>
      <c r="S115" s="2" t="str">
        <f>IF('Capacity Planning'!BI22="","",'Capacity Planning'!BI22)</f>
        <v/>
      </c>
      <c r="T115" s="2" t="str">
        <f>IF('Capacity Planning'!BJ22="","",'Capacity Planning'!BJ22)</f>
        <v/>
      </c>
      <c r="U115" s="2" t="str">
        <f>IF('Capacity Planning'!BK22="","",'Capacity Planning'!BK22)</f>
        <v/>
      </c>
      <c r="V115" s="2" t="str">
        <f>IF('Capacity Planning'!BL22="","",'Capacity Planning'!BL22)</f>
        <v/>
      </c>
      <c r="W115" s="2" t="str">
        <f>IF('Capacity Planning'!BM22="","",'Capacity Planning'!BM22)</f>
        <v/>
      </c>
      <c r="X115" s="2" t="str">
        <f>IF('Capacity Planning'!BN22="","",'Capacity Planning'!BN22)</f>
        <v/>
      </c>
      <c r="Y115" s="2" t="str">
        <f>IF('Capacity Planning'!BO22="","",'Capacity Planning'!BO22)</f>
        <v/>
      </c>
      <c r="Z115" s="2" t="str">
        <f>IF('Capacity Planning'!BP22="","",'Capacity Planning'!BP22)</f>
        <v/>
      </c>
      <c r="AA115" s="2" t="str">
        <f>IF('Capacity Planning'!BQ22="","",'Capacity Planning'!BQ22)</f>
        <v/>
      </c>
      <c r="AB115" s="24" t="str">
        <f>IF('Capacity Planning'!BR22="","",'Capacity Planning'!BR22)</f>
        <v/>
      </c>
    </row>
    <row r="116" spans="1:28" x14ac:dyDescent="0.25">
      <c r="A116" s="26"/>
      <c r="B116" s="76" t="str">
        <f>IF('Capacity Planning'!$B23="","",'Capacity Planning'!$B23)</f>
        <v>T</v>
      </c>
      <c r="C116" s="2" t="str">
        <f>IF('Capacity Planning'!AS23="","",'Capacity Planning'!AS23)</f>
        <v/>
      </c>
      <c r="D116" s="2" t="str">
        <f>IF('Capacity Planning'!AT23="","",'Capacity Planning'!AT23)</f>
        <v/>
      </c>
      <c r="E116" s="2" t="str">
        <f>IF('Capacity Planning'!AU23="","",'Capacity Planning'!AU23)</f>
        <v/>
      </c>
      <c r="F116" s="2" t="str">
        <f>IF('Capacity Planning'!AV23="","",'Capacity Planning'!AV23)</f>
        <v/>
      </c>
      <c r="G116" s="2" t="str">
        <f>IF('Capacity Planning'!AW23="","",'Capacity Planning'!AW23)</f>
        <v/>
      </c>
      <c r="H116" s="2" t="str">
        <f>IF('Capacity Planning'!AX23="","",'Capacity Planning'!AX23)</f>
        <v/>
      </c>
      <c r="I116" s="2" t="str">
        <f>IF('Capacity Planning'!AY23="","",'Capacity Planning'!AY23)</f>
        <v/>
      </c>
      <c r="J116" s="2" t="str">
        <f>IF('Capacity Planning'!AZ23="","",'Capacity Planning'!AZ23)</f>
        <v/>
      </c>
      <c r="K116" s="2" t="str">
        <f>IF('Capacity Planning'!BA23="","",'Capacity Planning'!BA23)</f>
        <v/>
      </c>
      <c r="L116" s="2" t="str">
        <f>IF('Capacity Planning'!BB23="","",'Capacity Planning'!BB23)</f>
        <v/>
      </c>
      <c r="M116" s="2" t="str">
        <f>IF('Capacity Planning'!BC23="","",'Capacity Planning'!BC23)</f>
        <v/>
      </c>
      <c r="N116" s="2" t="str">
        <f>IF('Capacity Planning'!BD23="","",'Capacity Planning'!BD23)</f>
        <v/>
      </c>
      <c r="O116" s="2">
        <f>IF('Capacity Planning'!BE23="","",'Capacity Planning'!BE23)</f>
        <v>1.5</v>
      </c>
      <c r="P116" s="2">
        <f>IF('Capacity Planning'!BF23="","",'Capacity Planning'!BF23)</f>
        <v>7.5</v>
      </c>
      <c r="Q116" s="2">
        <f>IF('Capacity Planning'!BG23="","",'Capacity Planning'!BG23)</f>
        <v>7.5</v>
      </c>
      <c r="R116" s="2">
        <f>IF('Capacity Planning'!BH23="","",'Capacity Planning'!BH23)</f>
        <v>5</v>
      </c>
      <c r="S116" s="2">
        <f>IF('Capacity Planning'!BI23="","",'Capacity Planning'!BI23)</f>
        <v>1.75</v>
      </c>
      <c r="T116" s="2">
        <f>IF('Capacity Planning'!BJ23="","",'Capacity Planning'!BJ23)</f>
        <v>1.75</v>
      </c>
      <c r="U116" s="2" t="str">
        <f>IF('Capacity Planning'!BK23="","",'Capacity Planning'!BK23)</f>
        <v/>
      </c>
      <c r="V116" s="2" t="str">
        <f>IF('Capacity Planning'!BL23="","",'Capacity Planning'!BL23)</f>
        <v/>
      </c>
      <c r="W116" s="2" t="str">
        <f>IF('Capacity Planning'!BM23="","",'Capacity Planning'!BM23)</f>
        <v/>
      </c>
      <c r="X116" s="2" t="str">
        <f>IF('Capacity Planning'!BN23="","",'Capacity Planning'!BN23)</f>
        <v/>
      </c>
      <c r="Y116" s="2" t="str">
        <f>IF('Capacity Planning'!BO23="","",'Capacity Planning'!BO23)</f>
        <v/>
      </c>
      <c r="Z116" s="2" t="str">
        <f>IF('Capacity Planning'!BP23="","",'Capacity Planning'!BP23)</f>
        <v/>
      </c>
      <c r="AA116" s="2" t="str">
        <f>IF('Capacity Planning'!BQ23="","",'Capacity Planning'!BQ23)</f>
        <v/>
      </c>
      <c r="AB116" s="24" t="str">
        <f>IF('Capacity Planning'!BR23="","",'Capacity Planning'!BR23)</f>
        <v/>
      </c>
    </row>
    <row r="117" spans="1:28" x14ac:dyDescent="0.25">
      <c r="A117" s="26"/>
      <c r="B117" s="76" t="str">
        <f>IF('Capacity Planning'!$B24="","",'Capacity Planning'!$B24)</f>
        <v>U</v>
      </c>
      <c r="C117" s="2" t="str">
        <f>IF('Capacity Planning'!AS24="","",'Capacity Planning'!AS24)</f>
        <v/>
      </c>
      <c r="D117" s="2" t="str">
        <f>IF('Capacity Planning'!AT24="","",'Capacity Planning'!AT24)</f>
        <v/>
      </c>
      <c r="E117" s="2" t="str">
        <f>IF('Capacity Planning'!AU24="","",'Capacity Planning'!AU24)</f>
        <v/>
      </c>
      <c r="F117" s="2" t="str">
        <f>IF('Capacity Planning'!AV24="","",'Capacity Planning'!AV24)</f>
        <v/>
      </c>
      <c r="G117" s="2" t="str">
        <f>IF('Capacity Planning'!AW24="","",'Capacity Planning'!AW24)</f>
        <v/>
      </c>
      <c r="H117" s="2" t="str">
        <f>IF('Capacity Planning'!AX24="","",'Capacity Planning'!AX24)</f>
        <v/>
      </c>
      <c r="I117" s="2" t="str">
        <f>IF('Capacity Planning'!AY24="","",'Capacity Planning'!AY24)</f>
        <v/>
      </c>
      <c r="J117" s="2" t="str">
        <f>IF('Capacity Planning'!AZ24="","",'Capacity Planning'!AZ24)</f>
        <v/>
      </c>
      <c r="K117" s="2" t="str">
        <f>IF('Capacity Planning'!BA24="","",'Capacity Planning'!BA24)</f>
        <v/>
      </c>
      <c r="L117" s="2" t="str">
        <f>IF('Capacity Planning'!BB24="","",'Capacity Planning'!BB24)</f>
        <v/>
      </c>
      <c r="M117" s="2" t="str">
        <f>IF('Capacity Planning'!BC24="","",'Capacity Planning'!BC24)</f>
        <v/>
      </c>
      <c r="N117" s="2" t="str">
        <f>IF('Capacity Planning'!BD24="","",'Capacity Planning'!BD24)</f>
        <v/>
      </c>
      <c r="O117" s="2" t="str">
        <f>IF('Capacity Planning'!BE24="","",'Capacity Planning'!BE24)</f>
        <v/>
      </c>
      <c r="P117" s="2" t="str">
        <f>IF('Capacity Planning'!BF24="","",'Capacity Planning'!BF24)</f>
        <v/>
      </c>
      <c r="Q117" s="2" t="str">
        <f>IF('Capacity Planning'!BG24="","",'Capacity Planning'!BG24)</f>
        <v/>
      </c>
      <c r="R117" s="2" t="str">
        <f>IF('Capacity Planning'!BH24="","",'Capacity Planning'!BH24)</f>
        <v/>
      </c>
      <c r="S117" s="2" t="str">
        <f>IF('Capacity Planning'!BI24="","",'Capacity Planning'!BI24)</f>
        <v/>
      </c>
      <c r="T117" s="2">
        <f>IF('Capacity Planning'!BJ24="","",'Capacity Planning'!BJ24)</f>
        <v>3.9600000000000004</v>
      </c>
      <c r="U117" s="2">
        <f>IF('Capacity Planning'!BK24="","",'Capacity Planning'!BK24)</f>
        <v>9.9</v>
      </c>
      <c r="V117" s="2">
        <f>IF('Capacity Planning'!BL24="","",'Capacity Planning'!BL24)</f>
        <v>9.9</v>
      </c>
      <c r="W117" s="2">
        <f>IF('Capacity Planning'!BM24="","",'Capacity Planning'!BM24)</f>
        <v>9.9</v>
      </c>
      <c r="X117" s="2">
        <f>IF('Capacity Planning'!BN24="","",'Capacity Planning'!BN24)</f>
        <v>9.9</v>
      </c>
      <c r="Y117" s="2">
        <f>IF('Capacity Planning'!BO24="","",'Capacity Planning'!BO24)</f>
        <v>13.200000000000001</v>
      </c>
      <c r="Z117" s="2">
        <f>IF('Capacity Planning'!BP24="","",'Capacity Planning'!BP24)</f>
        <v>4.62</v>
      </c>
      <c r="AA117" s="2">
        <f>IF('Capacity Planning'!BQ24="","",'Capacity Planning'!BQ24)</f>
        <v>4.62</v>
      </c>
      <c r="AB117" s="24" t="str">
        <f>IF('Capacity Planning'!BR24="","",'Capacity Planning'!BR24)</f>
        <v/>
      </c>
    </row>
    <row r="118" spans="1:28" x14ac:dyDescent="0.25">
      <c r="A118" s="26"/>
      <c r="B118" s="76" t="str">
        <f>IF('Capacity Planning'!$B25="","",'Capacity Planning'!$B25)</f>
        <v>V</v>
      </c>
      <c r="C118" s="2">
        <f>IF('Capacity Planning'!AS25="","",'Capacity Planning'!AS25)</f>
        <v>9</v>
      </c>
      <c r="D118" s="2">
        <f>IF('Capacity Planning'!AT25="","",'Capacity Planning'!AT25)</f>
        <v>9</v>
      </c>
      <c r="E118" s="2">
        <f>IF('Capacity Planning'!AU25="","",'Capacity Planning'!AU25)</f>
        <v>10</v>
      </c>
      <c r="F118" s="2">
        <f>IF('Capacity Planning'!AV25="","",'Capacity Planning'!AV25)</f>
        <v>10</v>
      </c>
      <c r="G118" s="2">
        <f>IF('Capacity Planning'!AW25="","",'Capacity Planning'!AW25)</f>
        <v>10</v>
      </c>
      <c r="H118" s="2">
        <f>IF('Capacity Planning'!AX25="","",'Capacity Planning'!AX25)</f>
        <v>10</v>
      </c>
      <c r="I118" s="2">
        <f>IF('Capacity Planning'!AY25="","",'Capacity Planning'!AY25)</f>
        <v>10</v>
      </c>
      <c r="J118" s="2">
        <f>IF('Capacity Planning'!AZ25="","",'Capacity Planning'!AZ25)</f>
        <v>10</v>
      </c>
      <c r="K118" s="2">
        <f>IF('Capacity Planning'!BA25="","",'Capacity Planning'!BA25)</f>
        <v>10</v>
      </c>
      <c r="L118" s="2">
        <f>IF('Capacity Planning'!BB25="","",'Capacity Planning'!BB25)</f>
        <v>10</v>
      </c>
      <c r="M118" s="2">
        <f>IF('Capacity Planning'!BC25="","",'Capacity Planning'!BC25)</f>
        <v>10</v>
      </c>
      <c r="N118" s="2">
        <f>IF('Capacity Planning'!BD25="","",'Capacity Planning'!BD25)</f>
        <v>10</v>
      </c>
      <c r="O118" s="2">
        <f>IF('Capacity Planning'!BE25="","",'Capacity Planning'!BE25)</f>
        <v>10</v>
      </c>
      <c r="P118" s="2">
        <f>IF('Capacity Planning'!BF25="","",'Capacity Planning'!BF25)</f>
        <v>10</v>
      </c>
      <c r="Q118" s="2">
        <f>IF('Capacity Planning'!BG25="","",'Capacity Planning'!BG25)</f>
        <v>10</v>
      </c>
      <c r="R118" s="2">
        <f>IF('Capacity Planning'!BH25="","",'Capacity Planning'!BH25)</f>
        <v>10</v>
      </c>
      <c r="S118" s="2">
        <f>IF('Capacity Planning'!BI25="","",'Capacity Planning'!BI25)</f>
        <v>10</v>
      </c>
      <c r="T118" s="2">
        <f>IF('Capacity Planning'!BJ25="","",'Capacity Planning'!BJ25)</f>
        <v>10</v>
      </c>
      <c r="U118" s="2">
        <f>IF('Capacity Planning'!BK25="","",'Capacity Planning'!BK25)</f>
        <v>10</v>
      </c>
      <c r="V118" s="2">
        <f>IF('Capacity Planning'!BL25="","",'Capacity Planning'!BL25)</f>
        <v>10</v>
      </c>
      <c r="W118" s="2">
        <f>IF('Capacity Planning'!BM25="","",'Capacity Planning'!BM25)</f>
        <v>20</v>
      </c>
      <c r="X118" s="2">
        <f>IF('Capacity Planning'!BN25="","",'Capacity Planning'!BN25)</f>
        <v>20</v>
      </c>
      <c r="Y118" s="2">
        <f>IF('Capacity Planning'!BO25="","",'Capacity Planning'!BO25)</f>
        <v>20</v>
      </c>
      <c r="Z118" s="2">
        <f>IF('Capacity Planning'!BP25="","",'Capacity Planning'!BP25)</f>
        <v>7</v>
      </c>
      <c r="AA118" s="2">
        <f>IF('Capacity Planning'!BQ25="","",'Capacity Planning'!BQ25)</f>
        <v>7</v>
      </c>
      <c r="AB118" s="24">
        <f>IF('Capacity Planning'!BR25="","",'Capacity Planning'!BR25)</f>
        <v>7</v>
      </c>
    </row>
    <row r="119" spans="1:28" x14ac:dyDescent="0.25">
      <c r="A119" s="26"/>
      <c r="B119" s="76" t="str">
        <f>IF('Capacity Planning'!$B26="","",'Capacity Planning'!$B26)</f>
        <v>W</v>
      </c>
      <c r="C119" s="2" t="str">
        <f>IF('Capacity Planning'!AS26="","",'Capacity Planning'!AS26)</f>
        <v/>
      </c>
      <c r="D119" s="2" t="str">
        <f>IF('Capacity Planning'!AT26="","",'Capacity Planning'!AT26)</f>
        <v/>
      </c>
      <c r="E119" s="2" t="str">
        <f>IF('Capacity Planning'!AU26="","",'Capacity Planning'!AU26)</f>
        <v/>
      </c>
      <c r="F119" s="2" t="str">
        <f>IF('Capacity Planning'!AV26="","",'Capacity Planning'!AV26)</f>
        <v/>
      </c>
      <c r="G119" s="2" t="str">
        <f>IF('Capacity Planning'!AW26="","",'Capacity Planning'!AW26)</f>
        <v/>
      </c>
      <c r="H119" s="2" t="str">
        <f>IF('Capacity Planning'!AX26="","",'Capacity Planning'!AX26)</f>
        <v/>
      </c>
      <c r="I119" s="2" t="str">
        <f>IF('Capacity Planning'!AY26="","",'Capacity Planning'!AY26)</f>
        <v/>
      </c>
      <c r="J119" s="2" t="str">
        <f>IF('Capacity Planning'!AZ26="","",'Capacity Planning'!AZ26)</f>
        <v/>
      </c>
      <c r="K119" s="2" t="str">
        <f>IF('Capacity Planning'!BA26="","",'Capacity Planning'!BA26)</f>
        <v/>
      </c>
      <c r="L119" s="2" t="str">
        <f>IF('Capacity Planning'!BB26="","",'Capacity Planning'!BB26)</f>
        <v/>
      </c>
      <c r="M119" s="2" t="str">
        <f>IF('Capacity Planning'!BC26="","",'Capacity Planning'!BC26)</f>
        <v/>
      </c>
      <c r="N119" s="2" t="str">
        <f>IF('Capacity Planning'!BD26="","",'Capacity Planning'!BD26)</f>
        <v/>
      </c>
      <c r="O119" s="2" t="str">
        <f>IF('Capacity Planning'!BE26="","",'Capacity Planning'!BE26)</f>
        <v/>
      </c>
      <c r="P119" s="2" t="str">
        <f>IF('Capacity Planning'!BF26="","",'Capacity Planning'!BF26)</f>
        <v/>
      </c>
      <c r="Q119" s="2" t="str">
        <f>IF('Capacity Planning'!BG26="","",'Capacity Planning'!BG26)</f>
        <v/>
      </c>
      <c r="R119" s="2" t="str">
        <f>IF('Capacity Planning'!BH26="","",'Capacity Planning'!BH26)</f>
        <v/>
      </c>
      <c r="S119" s="2" t="str">
        <f>IF('Capacity Planning'!BI26="","",'Capacity Planning'!BI26)</f>
        <v/>
      </c>
      <c r="T119" s="2" t="str">
        <f>IF('Capacity Planning'!BJ26="","",'Capacity Planning'!BJ26)</f>
        <v/>
      </c>
      <c r="U119" s="2" t="str">
        <f>IF('Capacity Planning'!BK26="","",'Capacity Planning'!BK26)</f>
        <v/>
      </c>
      <c r="V119" s="2" t="str">
        <f>IF('Capacity Planning'!BL26="","",'Capacity Planning'!BL26)</f>
        <v/>
      </c>
      <c r="W119" s="2" t="str">
        <f>IF('Capacity Planning'!BM26="","",'Capacity Planning'!BM26)</f>
        <v/>
      </c>
      <c r="X119" s="2" t="str">
        <f>IF('Capacity Planning'!BN26="","",'Capacity Planning'!BN26)</f>
        <v/>
      </c>
      <c r="Y119" s="2" t="str">
        <f>IF('Capacity Planning'!BO26="","",'Capacity Planning'!BO26)</f>
        <v/>
      </c>
      <c r="Z119" s="2" t="str">
        <f>IF('Capacity Planning'!BP26="","",'Capacity Planning'!BP26)</f>
        <v/>
      </c>
      <c r="AA119" s="2" t="str">
        <f>IF('Capacity Planning'!BQ26="","",'Capacity Planning'!BQ26)</f>
        <v/>
      </c>
      <c r="AB119" s="24" t="str">
        <f>IF('Capacity Planning'!BR26="","",'Capacity Planning'!BR26)</f>
        <v/>
      </c>
    </row>
    <row r="120" spans="1:28" x14ac:dyDescent="0.25">
      <c r="A120" s="26"/>
      <c r="B120" s="76" t="str">
        <f>IF('Capacity Planning'!$B27="","",'Capacity Planning'!$B27)</f>
        <v>X</v>
      </c>
      <c r="C120" s="2" t="str">
        <f>IF('Capacity Planning'!AS27="","",'Capacity Planning'!AS27)</f>
        <v/>
      </c>
      <c r="D120" s="2" t="str">
        <f>IF('Capacity Planning'!AT27="","",'Capacity Planning'!AT27)</f>
        <v/>
      </c>
      <c r="E120" s="2" t="str">
        <f>IF('Capacity Planning'!AU27="","",'Capacity Planning'!AU27)</f>
        <v/>
      </c>
      <c r="F120" s="2" t="str">
        <f>IF('Capacity Planning'!AV27="","",'Capacity Planning'!AV27)</f>
        <v/>
      </c>
      <c r="G120" s="2" t="str">
        <f>IF('Capacity Planning'!AW27="","",'Capacity Planning'!AW27)</f>
        <v/>
      </c>
      <c r="H120" s="2" t="str">
        <f>IF('Capacity Planning'!AX27="","",'Capacity Planning'!AX27)</f>
        <v/>
      </c>
      <c r="I120" s="2" t="str">
        <f>IF('Capacity Planning'!AY27="","",'Capacity Planning'!AY27)</f>
        <v/>
      </c>
      <c r="J120" s="2" t="str">
        <f>IF('Capacity Planning'!AZ27="","",'Capacity Planning'!AZ27)</f>
        <v/>
      </c>
      <c r="K120" s="2" t="str">
        <f>IF('Capacity Planning'!BA27="","",'Capacity Planning'!BA27)</f>
        <v/>
      </c>
      <c r="L120" s="2">
        <f>IF('Capacity Planning'!BB27="","",'Capacity Planning'!BB27)</f>
        <v>0.9</v>
      </c>
      <c r="M120" s="2">
        <f>IF('Capacity Planning'!BC27="","",'Capacity Planning'!BC27)</f>
        <v>9</v>
      </c>
      <c r="N120" s="2">
        <f>IF('Capacity Planning'!BD27="","",'Capacity Planning'!BD27)</f>
        <v>3</v>
      </c>
      <c r="O120" s="2">
        <f>IF('Capacity Planning'!BE27="","",'Capacity Planning'!BE27)</f>
        <v>1.0499999999999998</v>
      </c>
      <c r="P120" s="2">
        <f>IF('Capacity Planning'!BF27="","",'Capacity Planning'!BF27)</f>
        <v>1.0499999999999998</v>
      </c>
      <c r="Q120" s="2" t="str">
        <f>IF('Capacity Planning'!BG27="","",'Capacity Planning'!BG27)</f>
        <v/>
      </c>
      <c r="R120" s="2" t="str">
        <f>IF('Capacity Planning'!BH27="","",'Capacity Planning'!BH27)</f>
        <v/>
      </c>
      <c r="S120" s="2" t="str">
        <f>IF('Capacity Planning'!BI27="","",'Capacity Planning'!BI27)</f>
        <v/>
      </c>
      <c r="T120" s="2" t="str">
        <f>IF('Capacity Planning'!BJ27="","",'Capacity Planning'!BJ27)</f>
        <v/>
      </c>
      <c r="U120" s="2" t="str">
        <f>IF('Capacity Planning'!BK27="","",'Capacity Planning'!BK27)</f>
        <v/>
      </c>
      <c r="V120" s="2" t="str">
        <f>IF('Capacity Planning'!BL27="","",'Capacity Planning'!BL27)</f>
        <v/>
      </c>
      <c r="W120" s="2" t="str">
        <f>IF('Capacity Planning'!BM27="","",'Capacity Planning'!BM27)</f>
        <v/>
      </c>
      <c r="X120" s="2" t="str">
        <f>IF('Capacity Planning'!BN27="","",'Capacity Planning'!BN27)</f>
        <v/>
      </c>
      <c r="Y120" s="2" t="str">
        <f>IF('Capacity Planning'!BO27="","",'Capacity Planning'!BO27)</f>
        <v/>
      </c>
      <c r="Z120" s="2" t="str">
        <f>IF('Capacity Planning'!BP27="","",'Capacity Planning'!BP27)</f>
        <v/>
      </c>
      <c r="AA120" s="2" t="str">
        <f>IF('Capacity Planning'!BQ27="","",'Capacity Planning'!BQ27)</f>
        <v/>
      </c>
      <c r="AB120" s="24" t="str">
        <f>IF('Capacity Planning'!BR27="","",'Capacity Planning'!BR27)</f>
        <v/>
      </c>
    </row>
    <row r="121" spans="1:28" x14ac:dyDescent="0.25">
      <c r="A121" s="26"/>
      <c r="B121" s="76" t="str">
        <f>IF('Capacity Planning'!$B28="","",'Capacity Planning'!$B28)</f>
        <v>Y</v>
      </c>
      <c r="C121" s="2" t="str">
        <f>IF('Capacity Planning'!AS28="","",'Capacity Planning'!AS28)</f>
        <v/>
      </c>
      <c r="D121" s="2" t="str">
        <f>IF('Capacity Planning'!AT28="","",'Capacity Planning'!AT28)</f>
        <v/>
      </c>
      <c r="E121" s="2" t="str">
        <f>IF('Capacity Planning'!AU28="","",'Capacity Planning'!AU28)</f>
        <v/>
      </c>
      <c r="F121" s="2" t="str">
        <f>IF('Capacity Planning'!AV28="","",'Capacity Planning'!AV28)</f>
        <v/>
      </c>
      <c r="G121" s="2" t="str">
        <f>IF('Capacity Planning'!AW28="","",'Capacity Planning'!AW28)</f>
        <v/>
      </c>
      <c r="H121" s="2" t="str">
        <f>IF('Capacity Planning'!AX28="","",'Capacity Planning'!AX28)</f>
        <v/>
      </c>
      <c r="I121" s="2" t="str">
        <f>IF('Capacity Planning'!AY28="","",'Capacity Planning'!AY28)</f>
        <v/>
      </c>
      <c r="J121" s="2" t="str">
        <f>IF('Capacity Planning'!AZ28="","",'Capacity Planning'!AZ28)</f>
        <v/>
      </c>
      <c r="K121" s="2" t="str">
        <f>IF('Capacity Planning'!BA28="","",'Capacity Planning'!BA28)</f>
        <v/>
      </c>
      <c r="L121" s="2" t="str">
        <f>IF('Capacity Planning'!BB28="","",'Capacity Planning'!BB28)</f>
        <v/>
      </c>
      <c r="M121" s="2" t="str">
        <f>IF('Capacity Planning'!BC28="","",'Capacity Planning'!BC28)</f>
        <v/>
      </c>
      <c r="N121" s="2" t="str">
        <f>IF('Capacity Planning'!BD28="","",'Capacity Planning'!BD28)</f>
        <v/>
      </c>
      <c r="O121" s="2" t="str">
        <f>IF('Capacity Planning'!BE28="","",'Capacity Planning'!BE28)</f>
        <v/>
      </c>
      <c r="P121" s="2" t="str">
        <f>IF('Capacity Planning'!BF28="","",'Capacity Planning'!BF28)</f>
        <v/>
      </c>
      <c r="Q121" s="2" t="str">
        <f>IF('Capacity Planning'!BG28="","",'Capacity Planning'!BG28)</f>
        <v/>
      </c>
      <c r="R121" s="2" t="str">
        <f>IF('Capacity Planning'!BH28="","",'Capacity Planning'!BH28)</f>
        <v/>
      </c>
      <c r="S121" s="2" t="str">
        <f>IF('Capacity Planning'!BI28="","",'Capacity Planning'!BI28)</f>
        <v/>
      </c>
      <c r="T121" s="2" t="str">
        <f>IF('Capacity Planning'!BJ28="","",'Capacity Planning'!BJ28)</f>
        <v/>
      </c>
      <c r="U121" s="2" t="str">
        <f>IF('Capacity Planning'!BK28="","",'Capacity Planning'!BK28)</f>
        <v/>
      </c>
      <c r="V121" s="2" t="str">
        <f>IF('Capacity Planning'!BL28="","",'Capacity Planning'!BL28)</f>
        <v/>
      </c>
      <c r="W121" s="2" t="str">
        <f>IF('Capacity Planning'!BM28="","",'Capacity Planning'!BM28)</f>
        <v/>
      </c>
      <c r="X121" s="2" t="str">
        <f>IF('Capacity Planning'!BN28="","",'Capacity Planning'!BN28)</f>
        <v/>
      </c>
      <c r="Y121" s="2" t="str">
        <f>IF('Capacity Planning'!BO28="","",'Capacity Planning'!BO28)</f>
        <v/>
      </c>
      <c r="Z121" s="2" t="str">
        <f>IF('Capacity Planning'!BP28="","",'Capacity Planning'!BP28)</f>
        <v/>
      </c>
      <c r="AA121" s="2" t="str">
        <f>IF('Capacity Planning'!BQ28="","",'Capacity Planning'!BQ28)</f>
        <v/>
      </c>
      <c r="AB121" s="24" t="str">
        <f>IF('Capacity Planning'!BR28="","",'Capacity Planning'!BR28)</f>
        <v/>
      </c>
    </row>
    <row r="122" spans="1:28" x14ac:dyDescent="0.25">
      <c r="A122" s="26"/>
      <c r="B122" s="76" t="str">
        <f>IF('Capacity Planning'!$B29="","",'Capacity Planning'!$B29)</f>
        <v>Z</v>
      </c>
      <c r="C122" s="2" t="str">
        <f>IF('Capacity Planning'!AS29="","",'Capacity Planning'!AS29)</f>
        <v/>
      </c>
      <c r="D122" s="2" t="str">
        <f>IF('Capacity Planning'!AT29="","",'Capacity Planning'!AT29)</f>
        <v/>
      </c>
      <c r="E122" s="2" t="str">
        <f>IF('Capacity Planning'!AU29="","",'Capacity Planning'!AU29)</f>
        <v/>
      </c>
      <c r="F122" s="2" t="str">
        <f>IF('Capacity Planning'!AV29="","",'Capacity Planning'!AV29)</f>
        <v/>
      </c>
      <c r="G122" s="2" t="str">
        <f>IF('Capacity Planning'!AW29="","",'Capacity Planning'!AW29)</f>
        <v/>
      </c>
      <c r="H122" s="2" t="str">
        <f>IF('Capacity Planning'!AX29="","",'Capacity Planning'!AX29)</f>
        <v/>
      </c>
      <c r="I122" s="2" t="str">
        <f>IF('Capacity Planning'!AY29="","",'Capacity Planning'!AY29)</f>
        <v/>
      </c>
      <c r="J122" s="2" t="str">
        <f>IF('Capacity Planning'!AZ29="","",'Capacity Planning'!AZ29)</f>
        <v/>
      </c>
      <c r="K122" s="2" t="str">
        <f>IF('Capacity Planning'!BA29="","",'Capacity Planning'!BA29)</f>
        <v/>
      </c>
      <c r="L122" s="2" t="str">
        <f>IF('Capacity Planning'!BB29="","",'Capacity Planning'!BB29)</f>
        <v/>
      </c>
      <c r="M122" s="2" t="str">
        <f>IF('Capacity Planning'!BC29="","",'Capacity Planning'!BC29)</f>
        <v/>
      </c>
      <c r="N122" s="2" t="str">
        <f>IF('Capacity Planning'!BD29="","",'Capacity Planning'!BD29)</f>
        <v/>
      </c>
      <c r="O122" s="2">
        <f>IF('Capacity Planning'!BE29="","",'Capacity Planning'!BE29)</f>
        <v>12.120000000000001</v>
      </c>
      <c r="P122" s="2">
        <f>IF('Capacity Planning'!BF29="","",'Capacity Planning'!BF29)</f>
        <v>9.3230769230769219</v>
      </c>
      <c r="Q122" s="2">
        <f>IF('Capacity Planning'!BG29="","",'Capacity Planning'!BG29)</f>
        <v>9.3230769230769219</v>
      </c>
      <c r="R122" s="2">
        <f>IF('Capacity Planning'!BH29="","",'Capacity Planning'!BH29)</f>
        <v>9.3230769230769219</v>
      </c>
      <c r="S122" s="2">
        <f>IF('Capacity Planning'!BI29="","",'Capacity Planning'!BI29)</f>
        <v>9.3230769230769219</v>
      </c>
      <c r="T122" s="2">
        <f>IF('Capacity Planning'!BJ29="","",'Capacity Planning'!BJ29)</f>
        <v>9.3230769230769219</v>
      </c>
      <c r="U122" s="2">
        <f>IF('Capacity Planning'!BK29="","",'Capacity Planning'!BK29)</f>
        <v>9.3230769230769219</v>
      </c>
      <c r="V122" s="2">
        <f>IF('Capacity Planning'!BL29="","",'Capacity Planning'!BL29)</f>
        <v>9.3230769230769219</v>
      </c>
      <c r="W122" s="2">
        <f>IF('Capacity Planning'!BM29="","",'Capacity Planning'!BM29)</f>
        <v>9.3230769230769219</v>
      </c>
      <c r="X122" s="2">
        <f>IF('Capacity Planning'!BN29="","",'Capacity Planning'!BN29)</f>
        <v>9.3230769230769219</v>
      </c>
      <c r="Y122" s="2">
        <f>IF('Capacity Planning'!BO29="","",'Capacity Planning'!BO29)</f>
        <v>9.3230769230769219</v>
      </c>
      <c r="Z122" s="2">
        <f>IF('Capacity Planning'!BP29="","",'Capacity Planning'!BP29)</f>
        <v>9.3230769230769219</v>
      </c>
      <c r="AA122" s="2">
        <f>IF('Capacity Planning'!BQ29="","",'Capacity Planning'!BQ29)</f>
        <v>9.3230769230769219</v>
      </c>
      <c r="AB122" s="24">
        <f>IF('Capacity Planning'!BR29="","",'Capacity Planning'!BR29)</f>
        <v>9.3230769230769219</v>
      </c>
    </row>
    <row r="123" spans="1:28" x14ac:dyDescent="0.25">
      <c r="A123" s="26"/>
      <c r="B123" s="76" t="str">
        <f>IF('Capacity Planning'!$B30="","",'Capacity Planning'!$B30)</f>
        <v>AA</v>
      </c>
      <c r="C123" s="2" t="str">
        <f>IF('Capacity Planning'!AS30="","",'Capacity Planning'!AS30)</f>
        <v/>
      </c>
      <c r="D123" s="2" t="str">
        <f>IF('Capacity Planning'!AT30="","",'Capacity Planning'!AT30)</f>
        <v/>
      </c>
      <c r="E123" s="2" t="str">
        <f>IF('Capacity Planning'!AU30="","",'Capacity Planning'!AU30)</f>
        <v/>
      </c>
      <c r="F123" s="2" t="str">
        <f>IF('Capacity Planning'!AV30="","",'Capacity Planning'!AV30)</f>
        <v/>
      </c>
      <c r="G123" s="2" t="str">
        <f>IF('Capacity Planning'!AW30="","",'Capacity Planning'!AW30)</f>
        <v/>
      </c>
      <c r="H123" s="2" t="str">
        <f>IF('Capacity Planning'!AX30="","",'Capacity Planning'!AX30)</f>
        <v/>
      </c>
      <c r="I123" s="2" t="str">
        <f>IF('Capacity Planning'!AY30="","",'Capacity Planning'!AY30)</f>
        <v/>
      </c>
      <c r="J123" s="2" t="str">
        <f>IF('Capacity Planning'!AZ30="","",'Capacity Planning'!AZ30)</f>
        <v/>
      </c>
      <c r="K123" s="2" t="str">
        <f>IF('Capacity Planning'!BA30="","",'Capacity Planning'!BA30)</f>
        <v/>
      </c>
      <c r="L123" s="2" t="str">
        <f>IF('Capacity Planning'!BB30="","",'Capacity Planning'!BB30)</f>
        <v/>
      </c>
      <c r="M123" s="2" t="str">
        <f>IF('Capacity Planning'!BC30="","",'Capacity Planning'!BC30)</f>
        <v/>
      </c>
      <c r="N123" s="2" t="str">
        <f>IF('Capacity Planning'!BD30="","",'Capacity Planning'!BD30)</f>
        <v/>
      </c>
      <c r="O123" s="2" t="str">
        <f>IF('Capacity Planning'!BE30="","",'Capacity Planning'!BE30)</f>
        <v/>
      </c>
      <c r="P123" s="2" t="str">
        <f>IF('Capacity Planning'!BF30="","",'Capacity Planning'!BF30)</f>
        <v/>
      </c>
      <c r="Q123" s="2" t="str">
        <f>IF('Capacity Planning'!BG30="","",'Capacity Planning'!BG30)</f>
        <v/>
      </c>
      <c r="R123" s="2" t="str">
        <f>IF('Capacity Planning'!BH30="","",'Capacity Planning'!BH30)</f>
        <v/>
      </c>
      <c r="S123" s="2" t="str">
        <f>IF('Capacity Planning'!BI30="","",'Capacity Planning'!BI30)</f>
        <v/>
      </c>
      <c r="T123" s="2" t="str">
        <f>IF('Capacity Planning'!BJ30="","",'Capacity Planning'!BJ30)</f>
        <v/>
      </c>
      <c r="U123" s="2" t="str">
        <f>IF('Capacity Planning'!BK30="","",'Capacity Planning'!BK30)</f>
        <v/>
      </c>
      <c r="V123" s="2" t="str">
        <f>IF('Capacity Planning'!BL30="","",'Capacity Planning'!BL30)</f>
        <v/>
      </c>
      <c r="W123" s="2">
        <f>IF('Capacity Planning'!BM30="","",'Capacity Planning'!BM30)</f>
        <v>3.72</v>
      </c>
      <c r="X123" s="2">
        <f>IF('Capacity Planning'!BN30="","",'Capacity Planning'!BN30)</f>
        <v>37.199999999999996</v>
      </c>
      <c r="Y123" s="2">
        <f>IF('Capacity Planning'!BO30="","",'Capacity Planning'!BO30)</f>
        <v>12.4</v>
      </c>
      <c r="Z123" s="2">
        <f>IF('Capacity Planning'!BP30="","",'Capacity Planning'!BP30)</f>
        <v>4.34</v>
      </c>
      <c r="AA123" s="2">
        <f>IF('Capacity Planning'!BQ30="","",'Capacity Planning'!BQ30)</f>
        <v>4.34</v>
      </c>
      <c r="AB123" s="24" t="str">
        <f>IF('Capacity Planning'!BR30="","",'Capacity Planning'!BR30)</f>
        <v/>
      </c>
    </row>
    <row r="124" spans="1:28" x14ac:dyDescent="0.25">
      <c r="A124" s="26"/>
      <c r="B124" s="76" t="str">
        <f>IF('Capacity Planning'!$B31="","",'Capacity Planning'!$B31)</f>
        <v>AB</v>
      </c>
      <c r="C124" s="2" t="str">
        <f>IF('Capacity Planning'!AS31="","",'Capacity Planning'!AS31)</f>
        <v/>
      </c>
      <c r="D124" s="2" t="str">
        <f>IF('Capacity Planning'!AT31="","",'Capacity Planning'!AT31)</f>
        <v/>
      </c>
      <c r="E124" s="2" t="str">
        <f>IF('Capacity Planning'!AU31="","",'Capacity Planning'!AU31)</f>
        <v/>
      </c>
      <c r="F124" s="2" t="str">
        <f>IF('Capacity Planning'!AV31="","",'Capacity Planning'!AV31)</f>
        <v/>
      </c>
      <c r="G124" s="2" t="str">
        <f>IF('Capacity Planning'!AW31="","",'Capacity Planning'!AW31)</f>
        <v/>
      </c>
      <c r="H124" s="2" t="str">
        <f>IF('Capacity Planning'!AX31="","",'Capacity Planning'!AX31)</f>
        <v/>
      </c>
      <c r="I124" s="2" t="str">
        <f>IF('Capacity Planning'!AY31="","",'Capacity Planning'!AY31)</f>
        <v/>
      </c>
      <c r="J124" s="2" t="str">
        <f>IF('Capacity Planning'!AZ31="","",'Capacity Planning'!AZ31)</f>
        <v/>
      </c>
      <c r="K124" s="2" t="str">
        <f>IF('Capacity Planning'!BA31="","",'Capacity Planning'!BA31)</f>
        <v/>
      </c>
      <c r="L124" s="2" t="str">
        <f>IF('Capacity Planning'!BB31="","",'Capacity Planning'!BB31)</f>
        <v/>
      </c>
      <c r="M124" s="2" t="str">
        <f>IF('Capacity Planning'!BC31="","",'Capacity Planning'!BC31)</f>
        <v/>
      </c>
      <c r="N124" s="2" t="str">
        <f>IF('Capacity Planning'!BD31="","",'Capacity Planning'!BD31)</f>
        <v/>
      </c>
      <c r="O124" s="2" t="str">
        <f>IF('Capacity Planning'!BE31="","",'Capacity Planning'!BE31)</f>
        <v/>
      </c>
      <c r="P124" s="2" t="str">
        <f>IF('Capacity Planning'!BF31="","",'Capacity Planning'!BF31)</f>
        <v/>
      </c>
      <c r="Q124" s="2" t="str">
        <f>IF('Capacity Planning'!BG31="","",'Capacity Planning'!BG31)</f>
        <v/>
      </c>
      <c r="R124" s="2" t="str">
        <f>IF('Capacity Planning'!BH31="","",'Capacity Planning'!BH31)</f>
        <v/>
      </c>
      <c r="S124" s="2" t="str">
        <f>IF('Capacity Planning'!BI31="","",'Capacity Planning'!BI31)</f>
        <v/>
      </c>
      <c r="T124" s="2" t="str">
        <f>IF('Capacity Planning'!BJ31="","",'Capacity Planning'!BJ31)</f>
        <v/>
      </c>
      <c r="U124" s="2" t="str">
        <f>IF('Capacity Planning'!BK31="","",'Capacity Planning'!BK31)</f>
        <v/>
      </c>
      <c r="V124" s="2">
        <f>IF('Capacity Planning'!BL31="","",'Capacity Planning'!BL31)</f>
        <v>1.32</v>
      </c>
      <c r="W124" s="2">
        <f>IF('Capacity Planning'!BM31="","",'Capacity Planning'!BM31)</f>
        <v>6.6</v>
      </c>
      <c r="X124" s="2">
        <f>IF('Capacity Planning'!BN31="","",'Capacity Planning'!BN31)</f>
        <v>6.6</v>
      </c>
      <c r="Y124" s="2">
        <f>IF('Capacity Planning'!BO31="","",'Capacity Planning'!BO31)</f>
        <v>4.4000000000000004</v>
      </c>
      <c r="Z124" s="2">
        <f>IF('Capacity Planning'!BP31="","",'Capacity Planning'!BP31)</f>
        <v>1.5399999999999998</v>
      </c>
      <c r="AA124" s="2">
        <f>IF('Capacity Planning'!BQ31="","",'Capacity Planning'!BQ31)</f>
        <v>1.5399999999999998</v>
      </c>
      <c r="AB124" s="24" t="str">
        <f>IF('Capacity Planning'!BR31="","",'Capacity Planning'!BR31)</f>
        <v/>
      </c>
    </row>
    <row r="125" spans="1:28" x14ac:dyDescent="0.25">
      <c r="A125" s="26"/>
      <c r="B125" s="76" t="str">
        <f>IF('Capacity Planning'!$B32="","",'Capacity Planning'!$B32)</f>
        <v>AC</v>
      </c>
      <c r="C125" s="2" t="str">
        <f>IF('Capacity Planning'!AS32="","",'Capacity Planning'!AS32)</f>
        <v/>
      </c>
      <c r="D125" s="2" t="str">
        <f>IF('Capacity Planning'!AT32="","",'Capacity Planning'!AT32)</f>
        <v/>
      </c>
      <c r="E125" s="2" t="str">
        <f>IF('Capacity Planning'!AU32="","",'Capacity Planning'!AU32)</f>
        <v/>
      </c>
      <c r="F125" s="2" t="str">
        <f>IF('Capacity Planning'!AV32="","",'Capacity Planning'!AV32)</f>
        <v/>
      </c>
      <c r="G125" s="2" t="str">
        <f>IF('Capacity Planning'!AW32="","",'Capacity Planning'!AW32)</f>
        <v/>
      </c>
      <c r="H125" s="2" t="str">
        <f>IF('Capacity Planning'!AX32="","",'Capacity Planning'!AX32)</f>
        <v/>
      </c>
      <c r="I125" s="2" t="str">
        <f>IF('Capacity Planning'!AY32="","",'Capacity Planning'!AY32)</f>
        <v/>
      </c>
      <c r="J125" s="2" t="str">
        <f>IF('Capacity Planning'!AZ32="","",'Capacity Planning'!AZ32)</f>
        <v/>
      </c>
      <c r="K125" s="2" t="str">
        <f>IF('Capacity Planning'!BA32="","",'Capacity Planning'!BA32)</f>
        <v/>
      </c>
      <c r="L125" s="2" t="str">
        <f>IF('Capacity Planning'!BB32="","",'Capacity Planning'!BB32)</f>
        <v/>
      </c>
      <c r="M125" s="2" t="str">
        <f>IF('Capacity Planning'!BC32="","",'Capacity Planning'!BC32)</f>
        <v/>
      </c>
      <c r="N125" s="2" t="str">
        <f>IF('Capacity Planning'!BD32="","",'Capacity Planning'!BD32)</f>
        <v/>
      </c>
      <c r="O125" s="2" t="str">
        <f>IF('Capacity Planning'!BE32="","",'Capacity Planning'!BE32)</f>
        <v/>
      </c>
      <c r="P125" s="2" t="str">
        <f>IF('Capacity Planning'!BF32="","",'Capacity Planning'!BF32)</f>
        <v/>
      </c>
      <c r="Q125" s="2" t="str">
        <f>IF('Capacity Planning'!BG32="","",'Capacity Planning'!BG32)</f>
        <v/>
      </c>
      <c r="R125" s="2" t="str">
        <f>IF('Capacity Planning'!BH32="","",'Capacity Planning'!BH32)</f>
        <v/>
      </c>
      <c r="S125" s="2" t="str">
        <f>IF('Capacity Planning'!BI32="","",'Capacity Planning'!BI32)</f>
        <v/>
      </c>
      <c r="T125" s="2" t="str">
        <f>IF('Capacity Planning'!BJ32="","",'Capacity Planning'!BJ32)</f>
        <v/>
      </c>
      <c r="U125" s="2" t="str">
        <f>IF('Capacity Planning'!BK32="","",'Capacity Planning'!BK32)</f>
        <v/>
      </c>
      <c r="V125" s="2" t="str">
        <f>IF('Capacity Planning'!BL32="","",'Capacity Planning'!BL32)</f>
        <v/>
      </c>
      <c r="W125" s="2" t="str">
        <f>IF('Capacity Planning'!BM32="","",'Capacity Planning'!BM32)</f>
        <v/>
      </c>
      <c r="X125" s="2" t="str">
        <f>IF('Capacity Planning'!BN32="","",'Capacity Planning'!BN32)</f>
        <v/>
      </c>
      <c r="Y125" s="2" t="str">
        <f>IF('Capacity Planning'!BO32="","",'Capacity Planning'!BO32)</f>
        <v/>
      </c>
      <c r="Z125" s="2" t="str">
        <f>IF('Capacity Planning'!BP32="","",'Capacity Planning'!BP32)</f>
        <v/>
      </c>
      <c r="AA125" s="2" t="str">
        <f>IF('Capacity Planning'!BQ32="","",'Capacity Planning'!BQ32)</f>
        <v/>
      </c>
      <c r="AB125" s="24" t="str">
        <f>IF('Capacity Planning'!BR32="","",'Capacity Planning'!BR32)</f>
        <v/>
      </c>
    </row>
    <row r="126" spans="1:28" x14ac:dyDescent="0.25">
      <c r="A126" s="26"/>
      <c r="B126" s="76" t="str">
        <f>IF('Capacity Planning'!$B33="","",'Capacity Planning'!$B33)</f>
        <v>AD</v>
      </c>
      <c r="C126" s="2" t="str">
        <f>IF('Capacity Planning'!AS33="","",'Capacity Planning'!AS33)</f>
        <v/>
      </c>
      <c r="D126" s="2" t="str">
        <f>IF('Capacity Planning'!AT33="","",'Capacity Planning'!AT33)</f>
        <v/>
      </c>
      <c r="E126" s="2" t="str">
        <f>IF('Capacity Planning'!AU33="","",'Capacity Planning'!AU33)</f>
        <v/>
      </c>
      <c r="F126" s="2" t="str">
        <f>IF('Capacity Planning'!AV33="","",'Capacity Planning'!AV33)</f>
        <v/>
      </c>
      <c r="G126" s="2" t="str">
        <f>IF('Capacity Planning'!AW33="","",'Capacity Planning'!AW33)</f>
        <v/>
      </c>
      <c r="H126" s="2" t="str">
        <f>IF('Capacity Planning'!AX33="","",'Capacity Planning'!AX33)</f>
        <v/>
      </c>
      <c r="I126" s="2" t="str">
        <f>IF('Capacity Planning'!AY33="","",'Capacity Planning'!AY33)</f>
        <v/>
      </c>
      <c r="J126" s="2" t="str">
        <f>IF('Capacity Planning'!AZ33="","",'Capacity Planning'!AZ33)</f>
        <v/>
      </c>
      <c r="K126" s="2" t="str">
        <f>IF('Capacity Planning'!BA33="","",'Capacity Planning'!BA33)</f>
        <v/>
      </c>
      <c r="L126" s="2">
        <f>IF('Capacity Planning'!BB33="","",'Capacity Planning'!BB33)</f>
        <v>13.260000000000002</v>
      </c>
      <c r="M126" s="2">
        <f>IF('Capacity Planning'!BC33="","",'Capacity Planning'!BC33)</f>
        <v>9.4714285714285715</v>
      </c>
      <c r="N126" s="2">
        <f>IF('Capacity Planning'!BD33="","",'Capacity Planning'!BD33)</f>
        <v>9.4714285714285715</v>
      </c>
      <c r="O126" s="2">
        <f>IF('Capacity Planning'!BE33="","",'Capacity Planning'!BE33)</f>
        <v>9.4714285714285715</v>
      </c>
      <c r="P126" s="2">
        <f>IF('Capacity Planning'!BF33="","",'Capacity Planning'!BF33)</f>
        <v>9.4714285714285715</v>
      </c>
      <c r="Q126" s="2">
        <f>IF('Capacity Planning'!BG33="","",'Capacity Planning'!BG33)</f>
        <v>9.4714285714285715</v>
      </c>
      <c r="R126" s="2">
        <f>IF('Capacity Planning'!BH33="","",'Capacity Planning'!BH33)</f>
        <v>9.4714285714285715</v>
      </c>
      <c r="S126" s="2">
        <f>IF('Capacity Planning'!BI33="","",'Capacity Planning'!BI33)</f>
        <v>9.4714285714285715</v>
      </c>
      <c r="T126" s="2">
        <f>IF('Capacity Planning'!BJ33="","",'Capacity Planning'!BJ33)</f>
        <v>9.4714285714285715</v>
      </c>
      <c r="U126" s="2">
        <f>IF('Capacity Planning'!BK33="","",'Capacity Planning'!BK33)</f>
        <v>9.4714285714285715</v>
      </c>
      <c r="V126" s="2">
        <f>IF('Capacity Planning'!BL33="","",'Capacity Planning'!BL33)</f>
        <v>9.4714285714285715</v>
      </c>
      <c r="W126" s="2">
        <f>IF('Capacity Planning'!BM33="","",'Capacity Planning'!BM33)</f>
        <v>9.4714285714285715</v>
      </c>
      <c r="X126" s="2">
        <f>IF('Capacity Planning'!BN33="","",'Capacity Planning'!BN33)</f>
        <v>9.4714285714285715</v>
      </c>
      <c r="Y126" s="2">
        <f>IF('Capacity Planning'!BO33="","",'Capacity Planning'!BO33)</f>
        <v>9.4714285714285715</v>
      </c>
      <c r="Z126" s="2">
        <f>IF('Capacity Planning'!BP33="","",'Capacity Planning'!BP33)</f>
        <v>9.4714285714285715</v>
      </c>
      <c r="AA126" s="2">
        <f>IF('Capacity Planning'!BQ33="","",'Capacity Planning'!BQ33)</f>
        <v>14.733333333333334</v>
      </c>
      <c r="AB126" s="24">
        <f>IF('Capacity Planning'!BR33="","",'Capacity Planning'!BR33)</f>
        <v>14.733333333333334</v>
      </c>
    </row>
    <row r="127" spans="1:28" x14ac:dyDescent="0.25">
      <c r="A127" s="26"/>
      <c r="B127" s="76" t="str">
        <f>IF('Capacity Planning'!$B34="","",'Capacity Planning'!$B34)</f>
        <v>AE</v>
      </c>
      <c r="C127" s="2" t="str">
        <f>IF('Capacity Planning'!AS34="","",'Capacity Planning'!AS34)</f>
        <v/>
      </c>
      <c r="D127" s="2" t="str">
        <f>IF('Capacity Planning'!AT34="","",'Capacity Planning'!AT34)</f>
        <v/>
      </c>
      <c r="E127" s="2" t="str">
        <f>IF('Capacity Planning'!AU34="","",'Capacity Planning'!AU34)</f>
        <v/>
      </c>
      <c r="F127" s="2" t="str">
        <f>IF('Capacity Planning'!AV34="","",'Capacity Planning'!AV34)</f>
        <v/>
      </c>
      <c r="G127" s="2" t="str">
        <f>IF('Capacity Planning'!AW34="","",'Capacity Planning'!AW34)</f>
        <v/>
      </c>
      <c r="H127" s="2" t="str">
        <f>IF('Capacity Planning'!AX34="","",'Capacity Planning'!AX34)</f>
        <v/>
      </c>
      <c r="I127" s="2" t="str">
        <f>IF('Capacity Planning'!AY34="","",'Capacity Planning'!AY34)</f>
        <v/>
      </c>
      <c r="J127" s="2" t="str">
        <f>IF('Capacity Planning'!AZ34="","",'Capacity Planning'!AZ34)</f>
        <v/>
      </c>
      <c r="K127" s="2" t="str">
        <f>IF('Capacity Planning'!BA34="","",'Capacity Planning'!BA34)</f>
        <v/>
      </c>
      <c r="L127" s="2" t="str">
        <f>IF('Capacity Planning'!BB34="","",'Capacity Planning'!BB34)</f>
        <v/>
      </c>
      <c r="M127" s="2" t="str">
        <f>IF('Capacity Planning'!BC34="","",'Capacity Planning'!BC34)</f>
        <v/>
      </c>
      <c r="N127" s="2" t="str">
        <f>IF('Capacity Planning'!BD34="","",'Capacity Planning'!BD34)</f>
        <v/>
      </c>
      <c r="O127" s="2" t="str">
        <f>IF('Capacity Planning'!BE34="","",'Capacity Planning'!BE34)</f>
        <v/>
      </c>
      <c r="P127" s="2" t="str">
        <f>IF('Capacity Planning'!BF34="","",'Capacity Planning'!BF34)</f>
        <v/>
      </c>
      <c r="Q127" s="2">
        <f>IF('Capacity Planning'!BG34="","",'Capacity Planning'!BG34)</f>
        <v>3.4800000000000004</v>
      </c>
      <c r="R127" s="2">
        <f>IF('Capacity Planning'!BH34="","",'Capacity Planning'!BH34)</f>
        <v>8.6999999999999993</v>
      </c>
      <c r="S127" s="2">
        <f>IF('Capacity Planning'!BI34="","",'Capacity Planning'!BI34)</f>
        <v>8.6999999999999993</v>
      </c>
      <c r="T127" s="2">
        <f>IF('Capacity Planning'!BJ34="","",'Capacity Planning'!BJ34)</f>
        <v>8.6999999999999993</v>
      </c>
      <c r="U127" s="2">
        <f>IF('Capacity Planning'!BK34="","",'Capacity Planning'!BK34)</f>
        <v>8.6999999999999993</v>
      </c>
      <c r="V127" s="2">
        <f>IF('Capacity Planning'!BL34="","",'Capacity Planning'!BL34)</f>
        <v>11.600000000000001</v>
      </c>
      <c r="W127" s="2">
        <f>IF('Capacity Planning'!BM34="","",'Capacity Planning'!BM34)</f>
        <v>4.0599999999999996</v>
      </c>
      <c r="X127" s="2">
        <f>IF('Capacity Planning'!BN34="","",'Capacity Planning'!BN34)</f>
        <v>4.0599999999999996</v>
      </c>
      <c r="Y127" s="2" t="str">
        <f>IF('Capacity Planning'!BO34="","",'Capacity Planning'!BO34)</f>
        <v/>
      </c>
      <c r="Z127" s="2" t="str">
        <f>IF('Capacity Planning'!BP34="","",'Capacity Planning'!BP34)</f>
        <v/>
      </c>
      <c r="AA127" s="2" t="str">
        <f>IF('Capacity Planning'!BQ34="","",'Capacity Planning'!BQ34)</f>
        <v/>
      </c>
      <c r="AB127" s="24" t="str">
        <f>IF('Capacity Planning'!BR34="","",'Capacity Planning'!BR34)</f>
        <v/>
      </c>
    </row>
    <row r="128" spans="1:28" x14ac:dyDescent="0.25">
      <c r="A128" s="26"/>
      <c r="B128" s="76" t="str">
        <f>IF('Capacity Planning'!$B35="","",'Capacity Planning'!$B35)</f>
        <v>AF</v>
      </c>
      <c r="C128" s="2" t="str">
        <f>IF('Capacity Planning'!AS35="","",'Capacity Planning'!AS35)</f>
        <v/>
      </c>
      <c r="D128" s="2" t="str">
        <f>IF('Capacity Planning'!AT35="","",'Capacity Planning'!AT35)</f>
        <v/>
      </c>
      <c r="E128" s="2" t="str">
        <f>IF('Capacity Planning'!AU35="","",'Capacity Planning'!AU35)</f>
        <v/>
      </c>
      <c r="F128" s="2" t="str">
        <f>IF('Capacity Planning'!AV35="","",'Capacity Planning'!AV35)</f>
        <v/>
      </c>
      <c r="G128" s="2" t="str">
        <f>IF('Capacity Planning'!AW35="","",'Capacity Planning'!AW35)</f>
        <v/>
      </c>
      <c r="H128" s="2" t="str">
        <f>IF('Capacity Planning'!AX35="","",'Capacity Planning'!AX35)</f>
        <v/>
      </c>
      <c r="I128" s="2" t="str">
        <f>IF('Capacity Planning'!AY35="","",'Capacity Planning'!AY35)</f>
        <v/>
      </c>
      <c r="J128" s="2" t="str">
        <f>IF('Capacity Planning'!AZ35="","",'Capacity Planning'!AZ35)</f>
        <v/>
      </c>
      <c r="K128" s="2" t="str">
        <f>IF('Capacity Planning'!BA35="","",'Capacity Planning'!BA35)</f>
        <v/>
      </c>
      <c r="L128" s="2" t="str">
        <f>IF('Capacity Planning'!BB35="","",'Capacity Planning'!BB35)</f>
        <v/>
      </c>
      <c r="M128" s="2" t="str">
        <f>IF('Capacity Planning'!BC35="","",'Capacity Planning'!BC35)</f>
        <v/>
      </c>
      <c r="N128" s="2" t="str">
        <f>IF('Capacity Planning'!BD35="","",'Capacity Planning'!BD35)</f>
        <v/>
      </c>
      <c r="O128" s="2" t="str">
        <f>IF('Capacity Planning'!BE35="","",'Capacity Planning'!BE35)</f>
        <v/>
      </c>
      <c r="P128" s="2" t="str">
        <f>IF('Capacity Planning'!BF35="","",'Capacity Planning'!BF35)</f>
        <v/>
      </c>
      <c r="Q128" s="2" t="str">
        <f>IF('Capacity Planning'!BG35="","",'Capacity Planning'!BG35)</f>
        <v/>
      </c>
      <c r="R128" s="2" t="str">
        <f>IF('Capacity Planning'!BH35="","",'Capacity Planning'!BH35)</f>
        <v/>
      </c>
      <c r="S128" s="2" t="str">
        <f>IF('Capacity Planning'!BI35="","",'Capacity Planning'!BI35)</f>
        <v/>
      </c>
      <c r="T128" s="2" t="str">
        <f>IF('Capacity Planning'!BJ35="","",'Capacity Planning'!BJ35)</f>
        <v/>
      </c>
      <c r="U128" s="2" t="str">
        <f>IF('Capacity Planning'!BK35="","",'Capacity Planning'!BK35)</f>
        <v/>
      </c>
      <c r="V128" s="2" t="str">
        <f>IF('Capacity Planning'!BL35="","",'Capacity Planning'!BL35)</f>
        <v/>
      </c>
      <c r="W128" s="2" t="str">
        <f>IF('Capacity Planning'!BM35="","",'Capacity Planning'!BM35)</f>
        <v/>
      </c>
      <c r="X128" s="2" t="str">
        <f>IF('Capacity Planning'!BN35="","",'Capacity Planning'!BN35)</f>
        <v/>
      </c>
      <c r="Y128" s="2" t="str">
        <f>IF('Capacity Planning'!BO35="","",'Capacity Planning'!BO35)</f>
        <v/>
      </c>
      <c r="Z128" s="2" t="str">
        <f>IF('Capacity Planning'!BP35="","",'Capacity Planning'!BP35)</f>
        <v/>
      </c>
      <c r="AA128" s="2" t="str">
        <f>IF('Capacity Planning'!BQ35="","",'Capacity Planning'!BQ35)</f>
        <v/>
      </c>
      <c r="AB128" s="24" t="str">
        <f>IF('Capacity Planning'!BR35="","",'Capacity Planning'!BR35)</f>
        <v/>
      </c>
    </row>
    <row r="129" spans="1:28" x14ac:dyDescent="0.25">
      <c r="A129" s="26"/>
      <c r="B129" s="76" t="str">
        <f>IF('Capacity Planning'!$B36="","",'Capacity Planning'!$B36)</f>
        <v>AG</v>
      </c>
      <c r="C129" s="2" t="str">
        <f>IF('Capacity Planning'!AS36="","",'Capacity Planning'!AS36)</f>
        <v/>
      </c>
      <c r="D129" s="2" t="str">
        <f>IF('Capacity Planning'!AT36="","",'Capacity Planning'!AT36)</f>
        <v/>
      </c>
      <c r="E129" s="2" t="str">
        <f>IF('Capacity Planning'!AU36="","",'Capacity Planning'!AU36)</f>
        <v/>
      </c>
      <c r="F129" s="2" t="str">
        <f>IF('Capacity Planning'!AV36="","",'Capacity Planning'!AV36)</f>
        <v/>
      </c>
      <c r="G129" s="2" t="str">
        <f>IF('Capacity Planning'!AW36="","",'Capacity Planning'!AW36)</f>
        <v/>
      </c>
      <c r="H129" s="2" t="str">
        <f>IF('Capacity Planning'!AX36="","",'Capacity Planning'!AX36)</f>
        <v/>
      </c>
      <c r="I129" s="2" t="str">
        <f>IF('Capacity Planning'!AY36="","",'Capacity Planning'!AY36)</f>
        <v/>
      </c>
      <c r="J129" s="2" t="str">
        <f>IF('Capacity Planning'!AZ36="","",'Capacity Planning'!AZ36)</f>
        <v/>
      </c>
      <c r="K129" s="2" t="str">
        <f>IF('Capacity Planning'!BA36="","",'Capacity Planning'!BA36)</f>
        <v/>
      </c>
      <c r="L129" s="2" t="str">
        <f>IF('Capacity Planning'!BB36="","",'Capacity Planning'!BB36)</f>
        <v/>
      </c>
      <c r="M129" s="2" t="str">
        <f>IF('Capacity Planning'!BC36="","",'Capacity Planning'!BC36)</f>
        <v/>
      </c>
      <c r="N129" s="2" t="str">
        <f>IF('Capacity Planning'!BD36="","",'Capacity Planning'!BD36)</f>
        <v/>
      </c>
      <c r="O129" s="2" t="str">
        <f>IF('Capacity Planning'!BE36="","",'Capacity Planning'!BE36)</f>
        <v/>
      </c>
      <c r="P129" s="2" t="str">
        <f>IF('Capacity Planning'!BF36="","",'Capacity Planning'!BF36)</f>
        <v/>
      </c>
      <c r="Q129" s="2" t="str">
        <f>IF('Capacity Planning'!BG36="","",'Capacity Planning'!BG36)</f>
        <v/>
      </c>
      <c r="R129" s="2" t="str">
        <f>IF('Capacity Planning'!BH36="","",'Capacity Planning'!BH36)</f>
        <v/>
      </c>
      <c r="S129" s="2" t="str">
        <f>IF('Capacity Planning'!BI36="","",'Capacity Planning'!BI36)</f>
        <v/>
      </c>
      <c r="T129" s="2" t="str">
        <f>IF('Capacity Planning'!BJ36="","",'Capacity Planning'!BJ36)</f>
        <v/>
      </c>
      <c r="U129" s="2">
        <f>IF('Capacity Planning'!BK36="","",'Capacity Planning'!BK36)</f>
        <v>1.2</v>
      </c>
      <c r="V129" s="2">
        <f>IF('Capacity Planning'!BL36="","",'Capacity Planning'!BL36)</f>
        <v>6</v>
      </c>
      <c r="W129" s="2">
        <f>IF('Capacity Planning'!BM36="","",'Capacity Planning'!BM36)</f>
        <v>6</v>
      </c>
      <c r="X129" s="2">
        <f>IF('Capacity Planning'!BN36="","",'Capacity Planning'!BN36)</f>
        <v>4</v>
      </c>
      <c r="Y129" s="2">
        <f>IF('Capacity Planning'!BO36="","",'Capacity Planning'!BO36)</f>
        <v>1.4</v>
      </c>
      <c r="Z129" s="2">
        <f>IF('Capacity Planning'!BP36="","",'Capacity Planning'!BP36)</f>
        <v>1.4</v>
      </c>
      <c r="AA129" s="2" t="str">
        <f>IF('Capacity Planning'!BQ36="","",'Capacity Planning'!BQ36)</f>
        <v/>
      </c>
      <c r="AB129" s="24" t="str">
        <f>IF('Capacity Planning'!BR36="","",'Capacity Planning'!BR36)</f>
        <v/>
      </c>
    </row>
    <row r="130" spans="1:28" x14ac:dyDescent="0.25">
      <c r="A130" s="26"/>
      <c r="B130" s="76" t="str">
        <f>IF('Capacity Planning'!$B37="","",'Capacity Planning'!$B37)</f>
        <v>AH</v>
      </c>
      <c r="C130" s="2" t="str">
        <f>IF('Capacity Planning'!AS37="","",'Capacity Planning'!AS37)</f>
        <v/>
      </c>
      <c r="D130" s="2" t="str">
        <f>IF('Capacity Planning'!AT37="","",'Capacity Planning'!AT37)</f>
        <v/>
      </c>
      <c r="E130" s="2" t="str">
        <f>IF('Capacity Planning'!AU37="","",'Capacity Planning'!AU37)</f>
        <v/>
      </c>
      <c r="F130" s="2" t="str">
        <f>IF('Capacity Planning'!AV37="","",'Capacity Planning'!AV37)</f>
        <v/>
      </c>
      <c r="G130" s="2" t="str">
        <f>IF('Capacity Planning'!AW37="","",'Capacity Planning'!AW37)</f>
        <v/>
      </c>
      <c r="H130" s="2" t="str">
        <f>IF('Capacity Planning'!AX37="","",'Capacity Planning'!AX37)</f>
        <v/>
      </c>
      <c r="I130" s="2" t="str">
        <f>IF('Capacity Planning'!AY37="","",'Capacity Planning'!AY37)</f>
        <v/>
      </c>
      <c r="J130" s="2" t="str">
        <f>IF('Capacity Planning'!AZ37="","",'Capacity Planning'!AZ37)</f>
        <v/>
      </c>
      <c r="K130" s="2" t="str">
        <f>IF('Capacity Planning'!BA37="","",'Capacity Planning'!BA37)</f>
        <v/>
      </c>
      <c r="L130" s="2" t="str">
        <f>IF('Capacity Planning'!BB37="","",'Capacity Planning'!BB37)</f>
        <v/>
      </c>
      <c r="M130" s="2" t="str">
        <f>IF('Capacity Planning'!BC37="","",'Capacity Planning'!BC37)</f>
        <v/>
      </c>
      <c r="N130" s="2" t="str">
        <f>IF('Capacity Planning'!BD37="","",'Capacity Planning'!BD37)</f>
        <v/>
      </c>
      <c r="O130" s="2" t="str">
        <f>IF('Capacity Planning'!BE37="","",'Capacity Planning'!BE37)</f>
        <v/>
      </c>
      <c r="P130" s="2" t="str">
        <f>IF('Capacity Planning'!BF37="","",'Capacity Planning'!BF37)</f>
        <v/>
      </c>
      <c r="Q130" s="2" t="str">
        <f>IF('Capacity Planning'!BG37="","",'Capacity Planning'!BG37)</f>
        <v/>
      </c>
      <c r="R130" s="2" t="str">
        <f>IF('Capacity Planning'!BH37="","",'Capacity Planning'!BH37)</f>
        <v/>
      </c>
      <c r="S130" s="2" t="str">
        <f>IF('Capacity Planning'!BI37="","",'Capacity Planning'!BI37)</f>
        <v/>
      </c>
      <c r="T130" s="2" t="str">
        <f>IF('Capacity Planning'!BJ37="","",'Capacity Planning'!BJ37)</f>
        <v/>
      </c>
      <c r="U130" s="2" t="str">
        <f>IF('Capacity Planning'!BK37="","",'Capacity Planning'!BK37)</f>
        <v/>
      </c>
      <c r="V130" s="2" t="str">
        <f>IF('Capacity Planning'!BL37="","",'Capacity Planning'!BL37)</f>
        <v/>
      </c>
      <c r="W130" s="2" t="str">
        <f>IF('Capacity Planning'!BM37="","",'Capacity Planning'!BM37)</f>
        <v/>
      </c>
      <c r="X130" s="2">
        <f>IF('Capacity Planning'!BN37="","",'Capacity Planning'!BN37)</f>
        <v>4.2</v>
      </c>
      <c r="Y130" s="2">
        <f>IF('Capacity Planning'!BO37="","",'Capacity Planning'!BO37)</f>
        <v>8.4</v>
      </c>
      <c r="Z130" s="2">
        <f>IF('Capacity Planning'!BP37="","",'Capacity Planning'!BP37)</f>
        <v>8.4</v>
      </c>
      <c r="AA130" s="2">
        <f>IF('Capacity Planning'!BQ37="","",'Capacity Planning'!BQ37)</f>
        <v>8.4</v>
      </c>
      <c r="AB130" s="24">
        <f>IF('Capacity Planning'!BR37="","",'Capacity Planning'!BR37)</f>
        <v>8.4</v>
      </c>
    </row>
    <row r="131" spans="1:28" x14ac:dyDescent="0.25">
      <c r="A131" s="26"/>
      <c r="B131" s="76" t="str">
        <f>IF('Capacity Planning'!$B38="","",'Capacity Planning'!$B38)</f>
        <v/>
      </c>
      <c r="C131" s="2" t="str">
        <f>IF('Capacity Planning'!AS38="","",'Capacity Planning'!AS38)</f>
        <v/>
      </c>
      <c r="D131" s="2" t="str">
        <f>IF('Capacity Planning'!AT38="","",'Capacity Planning'!AT38)</f>
        <v/>
      </c>
      <c r="E131" s="2" t="str">
        <f>IF('Capacity Planning'!AU38="","",'Capacity Planning'!AU38)</f>
        <v/>
      </c>
      <c r="F131" s="2" t="str">
        <f>IF('Capacity Planning'!AV38="","",'Capacity Planning'!AV38)</f>
        <v/>
      </c>
      <c r="G131" s="2" t="str">
        <f>IF('Capacity Planning'!AW38="","",'Capacity Planning'!AW38)</f>
        <v/>
      </c>
      <c r="H131" s="2" t="str">
        <f>IF('Capacity Planning'!AX38="","",'Capacity Planning'!AX38)</f>
        <v/>
      </c>
      <c r="I131" s="2" t="str">
        <f>IF('Capacity Planning'!AY38="","",'Capacity Planning'!AY38)</f>
        <v/>
      </c>
      <c r="J131" s="2" t="str">
        <f>IF('Capacity Planning'!AZ38="","",'Capacity Planning'!AZ38)</f>
        <v/>
      </c>
      <c r="K131" s="2" t="str">
        <f>IF('Capacity Planning'!BA38="","",'Capacity Planning'!BA38)</f>
        <v/>
      </c>
      <c r="L131" s="2" t="str">
        <f>IF('Capacity Planning'!BB38="","",'Capacity Planning'!BB38)</f>
        <v/>
      </c>
      <c r="M131" s="2" t="str">
        <f>IF('Capacity Planning'!BC38="","",'Capacity Planning'!BC38)</f>
        <v/>
      </c>
      <c r="N131" s="2" t="str">
        <f>IF('Capacity Planning'!BD38="","",'Capacity Planning'!BD38)</f>
        <v/>
      </c>
      <c r="O131" s="2" t="str">
        <f>IF('Capacity Planning'!BE38="","",'Capacity Planning'!BE38)</f>
        <v/>
      </c>
      <c r="P131" s="2" t="str">
        <f>IF('Capacity Planning'!BF38="","",'Capacity Planning'!BF38)</f>
        <v/>
      </c>
      <c r="Q131" s="2" t="str">
        <f>IF('Capacity Planning'!BG38="","",'Capacity Planning'!BG38)</f>
        <v/>
      </c>
      <c r="R131" s="2" t="str">
        <f>IF('Capacity Planning'!BH38="","",'Capacity Planning'!BH38)</f>
        <v/>
      </c>
      <c r="S131" s="2" t="str">
        <f>IF('Capacity Planning'!BI38="","",'Capacity Planning'!BI38)</f>
        <v/>
      </c>
      <c r="T131" s="2" t="str">
        <f>IF('Capacity Planning'!BJ38="","",'Capacity Planning'!BJ38)</f>
        <v/>
      </c>
      <c r="U131" s="2" t="str">
        <f>IF('Capacity Planning'!BK38="","",'Capacity Planning'!BK38)</f>
        <v/>
      </c>
      <c r="V131" s="2" t="str">
        <f>IF('Capacity Planning'!BL38="","",'Capacity Planning'!BL38)</f>
        <v/>
      </c>
      <c r="W131" s="2" t="str">
        <f>IF('Capacity Planning'!BM38="","",'Capacity Planning'!BM38)</f>
        <v/>
      </c>
      <c r="X131" s="2" t="str">
        <f>IF('Capacity Planning'!BN38="","",'Capacity Planning'!BN38)</f>
        <v/>
      </c>
      <c r="Y131" s="2" t="str">
        <f>IF('Capacity Planning'!BO38="","",'Capacity Planning'!BO38)</f>
        <v/>
      </c>
      <c r="Z131" s="2" t="str">
        <f>IF('Capacity Planning'!BP38="","",'Capacity Planning'!BP38)</f>
        <v/>
      </c>
      <c r="AA131" s="2" t="str">
        <f>IF('Capacity Planning'!BQ38="","",'Capacity Planning'!BQ38)</f>
        <v/>
      </c>
      <c r="AB131" s="24" t="str">
        <f>IF('Capacity Planning'!BR38="","",'Capacity Planning'!BR38)</f>
        <v/>
      </c>
    </row>
    <row r="132" spans="1:28" x14ac:dyDescent="0.25">
      <c r="A132" s="26"/>
      <c r="B132" s="76" t="str">
        <f>IF('Capacity Planning'!$B39="","",'Capacity Planning'!$B39)</f>
        <v/>
      </c>
      <c r="C132" s="2" t="str">
        <f>IF('Capacity Planning'!AS39="","",'Capacity Planning'!AS39)</f>
        <v/>
      </c>
      <c r="D132" s="2" t="str">
        <f>IF('Capacity Planning'!AT39="","",'Capacity Planning'!AT39)</f>
        <v/>
      </c>
      <c r="E132" s="2" t="str">
        <f>IF('Capacity Planning'!AU39="","",'Capacity Planning'!AU39)</f>
        <v/>
      </c>
      <c r="F132" s="2" t="str">
        <f>IF('Capacity Planning'!AV39="","",'Capacity Planning'!AV39)</f>
        <v/>
      </c>
      <c r="G132" s="2" t="str">
        <f>IF('Capacity Planning'!AW39="","",'Capacity Planning'!AW39)</f>
        <v/>
      </c>
      <c r="H132" s="2" t="str">
        <f>IF('Capacity Planning'!AX39="","",'Capacity Planning'!AX39)</f>
        <v/>
      </c>
      <c r="I132" s="2" t="str">
        <f>IF('Capacity Planning'!AY39="","",'Capacity Planning'!AY39)</f>
        <v/>
      </c>
      <c r="J132" s="2" t="str">
        <f>IF('Capacity Planning'!AZ39="","",'Capacity Planning'!AZ39)</f>
        <v/>
      </c>
      <c r="K132" s="2" t="str">
        <f>IF('Capacity Planning'!BA39="","",'Capacity Planning'!BA39)</f>
        <v/>
      </c>
      <c r="L132" s="2" t="str">
        <f>IF('Capacity Planning'!BB39="","",'Capacity Planning'!BB39)</f>
        <v/>
      </c>
      <c r="M132" s="2" t="str">
        <f>IF('Capacity Planning'!BC39="","",'Capacity Planning'!BC39)</f>
        <v/>
      </c>
      <c r="N132" s="2" t="str">
        <f>IF('Capacity Planning'!BD39="","",'Capacity Planning'!BD39)</f>
        <v/>
      </c>
      <c r="O132" s="2" t="str">
        <f>IF('Capacity Planning'!BE39="","",'Capacity Planning'!BE39)</f>
        <v/>
      </c>
      <c r="P132" s="2" t="str">
        <f>IF('Capacity Planning'!BF39="","",'Capacity Planning'!BF39)</f>
        <v/>
      </c>
      <c r="Q132" s="2" t="str">
        <f>IF('Capacity Planning'!BG39="","",'Capacity Planning'!BG39)</f>
        <v/>
      </c>
      <c r="R132" s="2" t="str">
        <f>IF('Capacity Planning'!BH39="","",'Capacity Planning'!BH39)</f>
        <v/>
      </c>
      <c r="S132" s="2" t="str">
        <f>IF('Capacity Planning'!BI39="","",'Capacity Planning'!BI39)</f>
        <v/>
      </c>
      <c r="T132" s="2" t="str">
        <f>IF('Capacity Planning'!BJ39="","",'Capacity Planning'!BJ39)</f>
        <v/>
      </c>
      <c r="U132" s="2" t="str">
        <f>IF('Capacity Planning'!BK39="","",'Capacity Planning'!BK39)</f>
        <v/>
      </c>
      <c r="V132" s="2" t="str">
        <f>IF('Capacity Planning'!BL39="","",'Capacity Planning'!BL39)</f>
        <v/>
      </c>
      <c r="W132" s="2" t="str">
        <f>IF('Capacity Planning'!BM39="","",'Capacity Planning'!BM39)</f>
        <v/>
      </c>
      <c r="X132" s="2" t="str">
        <f>IF('Capacity Planning'!BN39="","",'Capacity Planning'!BN39)</f>
        <v/>
      </c>
      <c r="Y132" s="2" t="str">
        <f>IF('Capacity Planning'!BO39="","",'Capacity Planning'!BO39)</f>
        <v/>
      </c>
      <c r="Z132" s="2" t="str">
        <f>IF('Capacity Planning'!BP39="","",'Capacity Planning'!BP39)</f>
        <v/>
      </c>
      <c r="AA132" s="2" t="str">
        <f>IF('Capacity Planning'!BQ39="","",'Capacity Planning'!BQ39)</f>
        <v/>
      </c>
      <c r="AB132" s="24" t="str">
        <f>IF('Capacity Planning'!BR39="","",'Capacity Planning'!BR39)</f>
        <v/>
      </c>
    </row>
    <row r="133" spans="1:28" x14ac:dyDescent="0.25">
      <c r="A133" s="26"/>
      <c r="B133" s="76" t="str">
        <f>IF('Capacity Planning'!$B40="","",'Capacity Planning'!$B40)</f>
        <v/>
      </c>
      <c r="C133" s="2" t="str">
        <f>IF('Capacity Planning'!AS40="","",'Capacity Planning'!AS40)</f>
        <v/>
      </c>
      <c r="D133" s="2" t="str">
        <f>IF('Capacity Planning'!AT40="","",'Capacity Planning'!AT40)</f>
        <v/>
      </c>
      <c r="E133" s="2" t="str">
        <f>IF('Capacity Planning'!AU40="","",'Capacity Planning'!AU40)</f>
        <v/>
      </c>
      <c r="F133" s="2" t="str">
        <f>IF('Capacity Planning'!AV40="","",'Capacity Planning'!AV40)</f>
        <v/>
      </c>
      <c r="G133" s="2" t="str">
        <f>IF('Capacity Planning'!AW40="","",'Capacity Planning'!AW40)</f>
        <v/>
      </c>
      <c r="H133" s="2" t="str">
        <f>IF('Capacity Planning'!AX40="","",'Capacity Planning'!AX40)</f>
        <v/>
      </c>
      <c r="I133" s="2" t="str">
        <f>IF('Capacity Planning'!AY40="","",'Capacity Planning'!AY40)</f>
        <v/>
      </c>
      <c r="J133" s="2" t="str">
        <f>IF('Capacity Planning'!AZ40="","",'Capacity Planning'!AZ40)</f>
        <v/>
      </c>
      <c r="K133" s="2" t="str">
        <f>IF('Capacity Planning'!BA40="","",'Capacity Planning'!BA40)</f>
        <v/>
      </c>
      <c r="L133" s="2" t="str">
        <f>IF('Capacity Planning'!BB40="","",'Capacity Planning'!BB40)</f>
        <v/>
      </c>
      <c r="M133" s="2" t="str">
        <f>IF('Capacity Planning'!BC40="","",'Capacity Planning'!BC40)</f>
        <v/>
      </c>
      <c r="N133" s="2" t="str">
        <f>IF('Capacity Planning'!BD40="","",'Capacity Planning'!BD40)</f>
        <v/>
      </c>
      <c r="O133" s="2" t="str">
        <f>IF('Capacity Planning'!BE40="","",'Capacity Planning'!BE40)</f>
        <v/>
      </c>
      <c r="P133" s="2" t="str">
        <f>IF('Capacity Planning'!BF40="","",'Capacity Planning'!BF40)</f>
        <v/>
      </c>
      <c r="Q133" s="2" t="str">
        <f>IF('Capacity Planning'!BG40="","",'Capacity Planning'!BG40)</f>
        <v/>
      </c>
      <c r="R133" s="2" t="str">
        <f>IF('Capacity Planning'!BH40="","",'Capacity Planning'!BH40)</f>
        <v/>
      </c>
      <c r="S133" s="2" t="str">
        <f>IF('Capacity Planning'!BI40="","",'Capacity Planning'!BI40)</f>
        <v/>
      </c>
      <c r="T133" s="2" t="str">
        <f>IF('Capacity Planning'!BJ40="","",'Capacity Planning'!BJ40)</f>
        <v/>
      </c>
      <c r="U133" s="2" t="str">
        <f>IF('Capacity Planning'!BK40="","",'Capacity Planning'!BK40)</f>
        <v/>
      </c>
      <c r="V133" s="2" t="str">
        <f>IF('Capacity Planning'!BL40="","",'Capacity Planning'!BL40)</f>
        <v/>
      </c>
      <c r="W133" s="2" t="str">
        <f>IF('Capacity Planning'!BM40="","",'Capacity Planning'!BM40)</f>
        <v/>
      </c>
      <c r="X133" s="2" t="str">
        <f>IF('Capacity Planning'!BN40="","",'Capacity Planning'!BN40)</f>
        <v/>
      </c>
      <c r="Y133" s="2" t="str">
        <f>IF('Capacity Planning'!BO40="","",'Capacity Planning'!BO40)</f>
        <v/>
      </c>
      <c r="Z133" s="2" t="str">
        <f>IF('Capacity Planning'!BP40="","",'Capacity Planning'!BP40)</f>
        <v/>
      </c>
      <c r="AA133" s="2" t="str">
        <f>IF('Capacity Planning'!BQ40="","",'Capacity Planning'!BQ40)</f>
        <v/>
      </c>
      <c r="AB133" s="24" t="str">
        <f>IF('Capacity Planning'!BR40="","",'Capacity Planning'!BR40)</f>
        <v/>
      </c>
    </row>
    <row r="134" spans="1:28" x14ac:dyDescent="0.25">
      <c r="A134" s="26"/>
      <c r="B134" s="76" t="str">
        <f>IF('Capacity Planning'!$B41="","",'Capacity Planning'!$B41)</f>
        <v/>
      </c>
      <c r="C134" s="2" t="str">
        <f>IF('Capacity Planning'!AS41="","",'Capacity Planning'!AS41)</f>
        <v/>
      </c>
      <c r="D134" s="2" t="str">
        <f>IF('Capacity Planning'!AT41="","",'Capacity Planning'!AT41)</f>
        <v/>
      </c>
      <c r="E134" s="2" t="str">
        <f>IF('Capacity Planning'!AU41="","",'Capacity Planning'!AU41)</f>
        <v/>
      </c>
      <c r="F134" s="2" t="str">
        <f>IF('Capacity Planning'!AV41="","",'Capacity Planning'!AV41)</f>
        <v/>
      </c>
      <c r="G134" s="2" t="str">
        <f>IF('Capacity Planning'!AW41="","",'Capacity Planning'!AW41)</f>
        <v/>
      </c>
      <c r="H134" s="2" t="str">
        <f>IF('Capacity Planning'!AX41="","",'Capacity Planning'!AX41)</f>
        <v/>
      </c>
      <c r="I134" s="2" t="str">
        <f>IF('Capacity Planning'!AY41="","",'Capacity Planning'!AY41)</f>
        <v/>
      </c>
      <c r="J134" s="2" t="str">
        <f>IF('Capacity Planning'!AZ41="","",'Capacity Planning'!AZ41)</f>
        <v/>
      </c>
      <c r="K134" s="2" t="str">
        <f>IF('Capacity Planning'!BA41="","",'Capacity Planning'!BA41)</f>
        <v/>
      </c>
      <c r="L134" s="2" t="str">
        <f>IF('Capacity Planning'!BB41="","",'Capacity Planning'!BB41)</f>
        <v/>
      </c>
      <c r="M134" s="2" t="str">
        <f>IF('Capacity Planning'!BC41="","",'Capacity Planning'!BC41)</f>
        <v/>
      </c>
      <c r="N134" s="2" t="str">
        <f>IF('Capacity Planning'!BD41="","",'Capacity Planning'!BD41)</f>
        <v/>
      </c>
      <c r="O134" s="2" t="str">
        <f>IF('Capacity Planning'!BE41="","",'Capacity Planning'!BE41)</f>
        <v/>
      </c>
      <c r="P134" s="2" t="str">
        <f>IF('Capacity Planning'!BF41="","",'Capacity Planning'!BF41)</f>
        <v/>
      </c>
      <c r="Q134" s="2" t="str">
        <f>IF('Capacity Planning'!BG41="","",'Capacity Planning'!BG41)</f>
        <v/>
      </c>
      <c r="R134" s="2" t="str">
        <f>IF('Capacity Planning'!BH41="","",'Capacity Planning'!BH41)</f>
        <v/>
      </c>
      <c r="S134" s="2" t="str">
        <f>IF('Capacity Planning'!BI41="","",'Capacity Planning'!BI41)</f>
        <v/>
      </c>
      <c r="T134" s="2" t="str">
        <f>IF('Capacity Planning'!BJ41="","",'Capacity Planning'!BJ41)</f>
        <v/>
      </c>
      <c r="U134" s="2" t="str">
        <f>IF('Capacity Planning'!BK41="","",'Capacity Planning'!BK41)</f>
        <v/>
      </c>
      <c r="V134" s="2" t="str">
        <f>IF('Capacity Planning'!BL41="","",'Capacity Planning'!BL41)</f>
        <v/>
      </c>
      <c r="W134" s="2" t="str">
        <f>IF('Capacity Planning'!BM41="","",'Capacity Planning'!BM41)</f>
        <v/>
      </c>
      <c r="X134" s="2" t="str">
        <f>IF('Capacity Planning'!BN41="","",'Capacity Planning'!BN41)</f>
        <v/>
      </c>
      <c r="Y134" s="2" t="str">
        <f>IF('Capacity Planning'!BO41="","",'Capacity Planning'!BO41)</f>
        <v/>
      </c>
      <c r="Z134" s="2" t="str">
        <f>IF('Capacity Planning'!BP41="","",'Capacity Planning'!BP41)</f>
        <v/>
      </c>
      <c r="AA134" s="2" t="str">
        <f>IF('Capacity Planning'!BQ41="","",'Capacity Planning'!BQ41)</f>
        <v/>
      </c>
      <c r="AB134" s="24" t="str">
        <f>IF('Capacity Planning'!BR41="","",'Capacity Planning'!BR41)</f>
        <v/>
      </c>
    </row>
    <row r="135" spans="1:28" x14ac:dyDescent="0.25">
      <c r="A135" s="26"/>
      <c r="B135" s="76" t="str">
        <f>IF('Capacity Planning'!$B42="","",'Capacity Planning'!$B42)</f>
        <v/>
      </c>
      <c r="C135" s="2" t="str">
        <f>IF('Capacity Planning'!AS42="","",'Capacity Planning'!AS42)</f>
        <v/>
      </c>
      <c r="D135" s="2" t="str">
        <f>IF('Capacity Planning'!AT42="","",'Capacity Planning'!AT42)</f>
        <v/>
      </c>
      <c r="E135" s="2" t="str">
        <f>IF('Capacity Planning'!AU42="","",'Capacity Planning'!AU42)</f>
        <v/>
      </c>
      <c r="F135" s="2" t="str">
        <f>IF('Capacity Planning'!AV42="","",'Capacity Planning'!AV42)</f>
        <v/>
      </c>
      <c r="G135" s="2" t="str">
        <f>IF('Capacity Planning'!AW42="","",'Capacity Planning'!AW42)</f>
        <v/>
      </c>
      <c r="H135" s="2" t="str">
        <f>IF('Capacity Planning'!AX42="","",'Capacity Planning'!AX42)</f>
        <v/>
      </c>
      <c r="I135" s="2" t="str">
        <f>IF('Capacity Planning'!AY42="","",'Capacity Planning'!AY42)</f>
        <v/>
      </c>
      <c r="J135" s="2" t="str">
        <f>IF('Capacity Planning'!AZ42="","",'Capacity Planning'!AZ42)</f>
        <v/>
      </c>
      <c r="K135" s="2" t="str">
        <f>IF('Capacity Planning'!BA42="","",'Capacity Planning'!BA42)</f>
        <v/>
      </c>
      <c r="L135" s="2" t="str">
        <f>IF('Capacity Planning'!BB42="","",'Capacity Planning'!BB42)</f>
        <v/>
      </c>
      <c r="M135" s="2" t="str">
        <f>IF('Capacity Planning'!BC42="","",'Capacity Planning'!BC42)</f>
        <v/>
      </c>
      <c r="N135" s="2" t="str">
        <f>IF('Capacity Planning'!BD42="","",'Capacity Planning'!BD42)</f>
        <v/>
      </c>
      <c r="O135" s="2" t="str">
        <f>IF('Capacity Planning'!BE42="","",'Capacity Planning'!BE42)</f>
        <v/>
      </c>
      <c r="P135" s="2" t="str">
        <f>IF('Capacity Planning'!BF42="","",'Capacity Planning'!BF42)</f>
        <v/>
      </c>
      <c r="Q135" s="2" t="str">
        <f>IF('Capacity Planning'!BG42="","",'Capacity Planning'!BG42)</f>
        <v/>
      </c>
      <c r="R135" s="2" t="str">
        <f>IF('Capacity Planning'!BH42="","",'Capacity Planning'!BH42)</f>
        <v/>
      </c>
      <c r="S135" s="2" t="str">
        <f>IF('Capacity Planning'!BI42="","",'Capacity Planning'!BI42)</f>
        <v/>
      </c>
      <c r="T135" s="2" t="str">
        <f>IF('Capacity Planning'!BJ42="","",'Capacity Planning'!BJ42)</f>
        <v/>
      </c>
      <c r="U135" s="2" t="str">
        <f>IF('Capacity Planning'!BK42="","",'Capacity Planning'!BK42)</f>
        <v/>
      </c>
      <c r="V135" s="2" t="str">
        <f>IF('Capacity Planning'!BL42="","",'Capacity Planning'!BL42)</f>
        <v/>
      </c>
      <c r="W135" s="2" t="str">
        <f>IF('Capacity Planning'!BM42="","",'Capacity Planning'!BM42)</f>
        <v/>
      </c>
      <c r="X135" s="2" t="str">
        <f>IF('Capacity Planning'!BN42="","",'Capacity Planning'!BN42)</f>
        <v/>
      </c>
      <c r="Y135" s="2" t="str">
        <f>IF('Capacity Planning'!BO42="","",'Capacity Planning'!BO42)</f>
        <v/>
      </c>
      <c r="Z135" s="2" t="str">
        <f>IF('Capacity Planning'!BP42="","",'Capacity Planning'!BP42)</f>
        <v/>
      </c>
      <c r="AA135" s="2" t="str">
        <f>IF('Capacity Planning'!BQ42="","",'Capacity Planning'!BQ42)</f>
        <v/>
      </c>
      <c r="AB135" s="24" t="str">
        <f>IF('Capacity Planning'!BR42="","",'Capacity Planning'!BR42)</f>
        <v/>
      </c>
    </row>
    <row r="136" spans="1:28" x14ac:dyDescent="0.25">
      <c r="A136" s="26"/>
      <c r="B136" s="76" t="str">
        <f>IF('Capacity Planning'!$B43="","",'Capacity Planning'!$B43)</f>
        <v/>
      </c>
      <c r="C136" s="2" t="str">
        <f>IF('Capacity Planning'!AS43="","",'Capacity Planning'!AS43)</f>
        <v/>
      </c>
      <c r="D136" s="2" t="str">
        <f>IF('Capacity Planning'!AT43="","",'Capacity Planning'!AT43)</f>
        <v/>
      </c>
      <c r="E136" s="2" t="str">
        <f>IF('Capacity Planning'!AU43="","",'Capacity Planning'!AU43)</f>
        <v/>
      </c>
      <c r="F136" s="2" t="str">
        <f>IF('Capacity Planning'!AV43="","",'Capacity Planning'!AV43)</f>
        <v/>
      </c>
      <c r="G136" s="2" t="str">
        <f>IF('Capacity Planning'!AW43="","",'Capacity Planning'!AW43)</f>
        <v/>
      </c>
      <c r="H136" s="2" t="str">
        <f>IF('Capacity Planning'!AX43="","",'Capacity Planning'!AX43)</f>
        <v/>
      </c>
      <c r="I136" s="2" t="str">
        <f>IF('Capacity Planning'!AY43="","",'Capacity Planning'!AY43)</f>
        <v/>
      </c>
      <c r="J136" s="2" t="str">
        <f>IF('Capacity Planning'!AZ43="","",'Capacity Planning'!AZ43)</f>
        <v/>
      </c>
      <c r="K136" s="2" t="str">
        <f>IF('Capacity Planning'!BA43="","",'Capacity Planning'!BA43)</f>
        <v/>
      </c>
      <c r="L136" s="2" t="str">
        <f>IF('Capacity Planning'!BB43="","",'Capacity Planning'!BB43)</f>
        <v/>
      </c>
      <c r="M136" s="2" t="str">
        <f>IF('Capacity Planning'!BC43="","",'Capacity Planning'!BC43)</f>
        <v/>
      </c>
      <c r="N136" s="2" t="str">
        <f>IF('Capacity Planning'!BD43="","",'Capacity Planning'!BD43)</f>
        <v/>
      </c>
      <c r="O136" s="2" t="str">
        <f>IF('Capacity Planning'!BE43="","",'Capacity Planning'!BE43)</f>
        <v/>
      </c>
      <c r="P136" s="2" t="str">
        <f>IF('Capacity Planning'!BF43="","",'Capacity Planning'!BF43)</f>
        <v/>
      </c>
      <c r="Q136" s="2" t="str">
        <f>IF('Capacity Planning'!BG43="","",'Capacity Planning'!BG43)</f>
        <v/>
      </c>
      <c r="R136" s="2" t="str">
        <f>IF('Capacity Planning'!BH43="","",'Capacity Planning'!BH43)</f>
        <v/>
      </c>
      <c r="S136" s="2" t="str">
        <f>IF('Capacity Planning'!BI43="","",'Capacity Planning'!BI43)</f>
        <v/>
      </c>
      <c r="T136" s="2" t="str">
        <f>IF('Capacity Planning'!BJ43="","",'Capacity Planning'!BJ43)</f>
        <v/>
      </c>
      <c r="U136" s="2" t="str">
        <f>IF('Capacity Planning'!BK43="","",'Capacity Planning'!BK43)</f>
        <v/>
      </c>
      <c r="V136" s="2" t="str">
        <f>IF('Capacity Planning'!BL43="","",'Capacity Planning'!BL43)</f>
        <v/>
      </c>
      <c r="W136" s="2" t="str">
        <f>IF('Capacity Planning'!BM43="","",'Capacity Planning'!BM43)</f>
        <v/>
      </c>
      <c r="X136" s="2" t="str">
        <f>IF('Capacity Planning'!BN43="","",'Capacity Planning'!BN43)</f>
        <v/>
      </c>
      <c r="Y136" s="2" t="str">
        <f>IF('Capacity Planning'!BO43="","",'Capacity Planning'!BO43)</f>
        <v/>
      </c>
      <c r="Z136" s="2" t="str">
        <f>IF('Capacity Planning'!BP43="","",'Capacity Planning'!BP43)</f>
        <v/>
      </c>
      <c r="AA136" s="2" t="str">
        <f>IF('Capacity Planning'!BQ43="","",'Capacity Planning'!BQ43)</f>
        <v/>
      </c>
      <c r="AB136" s="24" t="str">
        <f>IF('Capacity Planning'!BR43="","",'Capacity Planning'!BR43)</f>
        <v/>
      </c>
    </row>
    <row r="137" spans="1:28" x14ac:dyDescent="0.25">
      <c r="A137" s="26"/>
      <c r="B137" s="76" t="str">
        <f>IF('Capacity Planning'!$B44="","",'Capacity Planning'!$B44)</f>
        <v/>
      </c>
      <c r="C137" s="2" t="str">
        <f>IF('Capacity Planning'!AS44="","",'Capacity Planning'!AS44)</f>
        <v/>
      </c>
      <c r="D137" s="2" t="str">
        <f>IF('Capacity Planning'!AT44="","",'Capacity Planning'!AT44)</f>
        <v/>
      </c>
      <c r="E137" s="2" t="str">
        <f>IF('Capacity Planning'!AU44="","",'Capacity Planning'!AU44)</f>
        <v/>
      </c>
      <c r="F137" s="2" t="str">
        <f>IF('Capacity Planning'!AV44="","",'Capacity Planning'!AV44)</f>
        <v/>
      </c>
      <c r="G137" s="2" t="str">
        <f>IF('Capacity Planning'!AW44="","",'Capacity Planning'!AW44)</f>
        <v/>
      </c>
      <c r="H137" s="2" t="str">
        <f>IF('Capacity Planning'!AX44="","",'Capacity Planning'!AX44)</f>
        <v/>
      </c>
      <c r="I137" s="2" t="str">
        <f>IF('Capacity Planning'!AY44="","",'Capacity Planning'!AY44)</f>
        <v/>
      </c>
      <c r="J137" s="2" t="str">
        <f>IF('Capacity Planning'!AZ44="","",'Capacity Planning'!AZ44)</f>
        <v/>
      </c>
      <c r="K137" s="2" t="str">
        <f>IF('Capacity Planning'!BA44="","",'Capacity Planning'!BA44)</f>
        <v/>
      </c>
      <c r="L137" s="2" t="str">
        <f>IF('Capacity Planning'!BB44="","",'Capacity Planning'!BB44)</f>
        <v/>
      </c>
      <c r="M137" s="2" t="str">
        <f>IF('Capacity Planning'!BC44="","",'Capacity Planning'!BC44)</f>
        <v/>
      </c>
      <c r="N137" s="2" t="str">
        <f>IF('Capacity Planning'!BD44="","",'Capacity Planning'!BD44)</f>
        <v/>
      </c>
      <c r="O137" s="2" t="str">
        <f>IF('Capacity Planning'!BE44="","",'Capacity Planning'!BE44)</f>
        <v/>
      </c>
      <c r="P137" s="2" t="str">
        <f>IF('Capacity Planning'!BF44="","",'Capacity Planning'!BF44)</f>
        <v/>
      </c>
      <c r="Q137" s="2" t="str">
        <f>IF('Capacity Planning'!BG44="","",'Capacity Planning'!BG44)</f>
        <v/>
      </c>
      <c r="R137" s="2" t="str">
        <f>IF('Capacity Planning'!BH44="","",'Capacity Planning'!BH44)</f>
        <v/>
      </c>
      <c r="S137" s="2" t="str">
        <f>IF('Capacity Planning'!BI44="","",'Capacity Planning'!BI44)</f>
        <v/>
      </c>
      <c r="T137" s="2" t="str">
        <f>IF('Capacity Planning'!BJ44="","",'Capacity Planning'!BJ44)</f>
        <v/>
      </c>
      <c r="U137" s="2" t="str">
        <f>IF('Capacity Planning'!BK44="","",'Capacity Planning'!BK44)</f>
        <v/>
      </c>
      <c r="V137" s="2" t="str">
        <f>IF('Capacity Planning'!BL44="","",'Capacity Planning'!BL44)</f>
        <v/>
      </c>
      <c r="W137" s="2" t="str">
        <f>IF('Capacity Planning'!BM44="","",'Capacity Planning'!BM44)</f>
        <v/>
      </c>
      <c r="X137" s="2" t="str">
        <f>IF('Capacity Planning'!BN44="","",'Capacity Planning'!BN44)</f>
        <v/>
      </c>
      <c r="Y137" s="2" t="str">
        <f>IF('Capacity Planning'!BO44="","",'Capacity Planning'!BO44)</f>
        <v/>
      </c>
      <c r="Z137" s="2" t="str">
        <f>IF('Capacity Planning'!BP44="","",'Capacity Planning'!BP44)</f>
        <v/>
      </c>
      <c r="AA137" s="2" t="str">
        <f>IF('Capacity Planning'!BQ44="","",'Capacity Planning'!BQ44)</f>
        <v/>
      </c>
      <c r="AB137" s="24" t="str">
        <f>IF('Capacity Planning'!BR44="","",'Capacity Planning'!BR44)</f>
        <v/>
      </c>
    </row>
    <row r="138" spans="1:28" x14ac:dyDescent="0.25">
      <c r="A138" s="26"/>
      <c r="B138" s="76" t="str">
        <f>IF('Capacity Planning'!$B45="","",'Capacity Planning'!$B45)</f>
        <v/>
      </c>
      <c r="C138" s="2" t="str">
        <f>IF('Capacity Planning'!AS45="","",'Capacity Planning'!AS45)</f>
        <v/>
      </c>
      <c r="D138" s="2" t="str">
        <f>IF('Capacity Planning'!AT45="","",'Capacity Planning'!AT45)</f>
        <v/>
      </c>
      <c r="E138" s="2" t="str">
        <f>IF('Capacity Planning'!AU45="","",'Capacity Planning'!AU45)</f>
        <v/>
      </c>
      <c r="F138" s="2" t="str">
        <f>IF('Capacity Planning'!AV45="","",'Capacity Planning'!AV45)</f>
        <v/>
      </c>
      <c r="G138" s="2" t="str">
        <f>IF('Capacity Planning'!AW45="","",'Capacity Planning'!AW45)</f>
        <v/>
      </c>
      <c r="H138" s="2" t="str">
        <f>IF('Capacity Planning'!AX45="","",'Capacity Planning'!AX45)</f>
        <v/>
      </c>
      <c r="I138" s="2" t="str">
        <f>IF('Capacity Planning'!AY45="","",'Capacity Planning'!AY45)</f>
        <v/>
      </c>
      <c r="J138" s="2" t="str">
        <f>IF('Capacity Planning'!AZ45="","",'Capacity Planning'!AZ45)</f>
        <v/>
      </c>
      <c r="K138" s="2" t="str">
        <f>IF('Capacity Planning'!BA45="","",'Capacity Planning'!BA45)</f>
        <v/>
      </c>
      <c r="L138" s="2" t="str">
        <f>IF('Capacity Planning'!BB45="","",'Capacity Planning'!BB45)</f>
        <v/>
      </c>
      <c r="M138" s="2" t="str">
        <f>IF('Capacity Planning'!BC45="","",'Capacity Planning'!BC45)</f>
        <v/>
      </c>
      <c r="N138" s="2" t="str">
        <f>IF('Capacity Planning'!BD45="","",'Capacity Planning'!BD45)</f>
        <v/>
      </c>
      <c r="O138" s="2" t="str">
        <f>IF('Capacity Planning'!BE45="","",'Capacity Planning'!BE45)</f>
        <v/>
      </c>
      <c r="P138" s="2" t="str">
        <f>IF('Capacity Planning'!BF45="","",'Capacity Planning'!BF45)</f>
        <v/>
      </c>
      <c r="Q138" s="2" t="str">
        <f>IF('Capacity Planning'!BG45="","",'Capacity Planning'!BG45)</f>
        <v/>
      </c>
      <c r="R138" s="2" t="str">
        <f>IF('Capacity Planning'!BH45="","",'Capacity Planning'!BH45)</f>
        <v/>
      </c>
      <c r="S138" s="2" t="str">
        <f>IF('Capacity Planning'!BI45="","",'Capacity Planning'!BI45)</f>
        <v/>
      </c>
      <c r="T138" s="2" t="str">
        <f>IF('Capacity Planning'!BJ45="","",'Capacity Planning'!BJ45)</f>
        <v/>
      </c>
      <c r="U138" s="2" t="str">
        <f>IF('Capacity Planning'!BK45="","",'Capacity Planning'!BK45)</f>
        <v/>
      </c>
      <c r="V138" s="2" t="str">
        <f>IF('Capacity Planning'!BL45="","",'Capacity Planning'!BL45)</f>
        <v/>
      </c>
      <c r="W138" s="2" t="str">
        <f>IF('Capacity Planning'!BM45="","",'Capacity Planning'!BM45)</f>
        <v/>
      </c>
      <c r="X138" s="2" t="str">
        <f>IF('Capacity Planning'!BN45="","",'Capacity Planning'!BN45)</f>
        <v/>
      </c>
      <c r="Y138" s="2" t="str">
        <f>IF('Capacity Planning'!BO45="","",'Capacity Planning'!BO45)</f>
        <v/>
      </c>
      <c r="Z138" s="2" t="str">
        <f>IF('Capacity Planning'!BP45="","",'Capacity Planning'!BP45)</f>
        <v/>
      </c>
      <c r="AA138" s="2" t="str">
        <f>IF('Capacity Planning'!BQ45="","",'Capacity Planning'!BQ45)</f>
        <v/>
      </c>
      <c r="AB138" s="24" t="str">
        <f>IF('Capacity Planning'!BR45="","",'Capacity Planning'!BR45)</f>
        <v/>
      </c>
    </row>
    <row r="139" spans="1:28" x14ac:dyDescent="0.25">
      <c r="A139" s="26"/>
      <c r="B139" s="76" t="str">
        <f>IF('Capacity Planning'!$B46="","",'Capacity Planning'!$B46)</f>
        <v/>
      </c>
      <c r="C139" s="2" t="str">
        <f>IF('Capacity Planning'!AS46="","",'Capacity Planning'!AS46)</f>
        <v/>
      </c>
      <c r="D139" s="2" t="str">
        <f>IF('Capacity Planning'!AT46="","",'Capacity Planning'!AT46)</f>
        <v/>
      </c>
      <c r="E139" s="2" t="str">
        <f>IF('Capacity Planning'!AU46="","",'Capacity Planning'!AU46)</f>
        <v/>
      </c>
      <c r="F139" s="2" t="str">
        <f>IF('Capacity Planning'!AV46="","",'Capacity Planning'!AV46)</f>
        <v/>
      </c>
      <c r="G139" s="2" t="str">
        <f>IF('Capacity Planning'!AW46="","",'Capacity Planning'!AW46)</f>
        <v/>
      </c>
      <c r="H139" s="2" t="str">
        <f>IF('Capacity Planning'!AX46="","",'Capacity Planning'!AX46)</f>
        <v/>
      </c>
      <c r="I139" s="2" t="str">
        <f>IF('Capacity Planning'!AY46="","",'Capacity Planning'!AY46)</f>
        <v/>
      </c>
      <c r="J139" s="2" t="str">
        <f>IF('Capacity Planning'!AZ46="","",'Capacity Planning'!AZ46)</f>
        <v/>
      </c>
      <c r="K139" s="2" t="str">
        <f>IF('Capacity Planning'!BA46="","",'Capacity Planning'!BA46)</f>
        <v/>
      </c>
      <c r="L139" s="2" t="str">
        <f>IF('Capacity Planning'!BB46="","",'Capacity Planning'!BB46)</f>
        <v/>
      </c>
      <c r="M139" s="2" t="str">
        <f>IF('Capacity Planning'!BC46="","",'Capacity Planning'!BC46)</f>
        <v/>
      </c>
      <c r="N139" s="2" t="str">
        <f>IF('Capacity Planning'!BD46="","",'Capacity Planning'!BD46)</f>
        <v/>
      </c>
      <c r="O139" s="2" t="str">
        <f>IF('Capacity Planning'!BE46="","",'Capacity Planning'!BE46)</f>
        <v/>
      </c>
      <c r="P139" s="2" t="str">
        <f>IF('Capacity Planning'!BF46="","",'Capacity Planning'!BF46)</f>
        <v/>
      </c>
      <c r="Q139" s="2" t="str">
        <f>IF('Capacity Planning'!BG46="","",'Capacity Planning'!BG46)</f>
        <v/>
      </c>
      <c r="R139" s="2" t="str">
        <f>IF('Capacity Planning'!BH46="","",'Capacity Planning'!BH46)</f>
        <v/>
      </c>
      <c r="S139" s="2" t="str">
        <f>IF('Capacity Planning'!BI46="","",'Capacity Planning'!BI46)</f>
        <v/>
      </c>
      <c r="T139" s="2" t="str">
        <f>IF('Capacity Planning'!BJ46="","",'Capacity Planning'!BJ46)</f>
        <v/>
      </c>
      <c r="U139" s="2" t="str">
        <f>IF('Capacity Planning'!BK46="","",'Capacity Planning'!BK46)</f>
        <v/>
      </c>
      <c r="V139" s="2" t="str">
        <f>IF('Capacity Planning'!BL46="","",'Capacity Planning'!BL46)</f>
        <v/>
      </c>
      <c r="W139" s="2" t="str">
        <f>IF('Capacity Planning'!BM46="","",'Capacity Planning'!BM46)</f>
        <v/>
      </c>
      <c r="X139" s="2" t="str">
        <f>IF('Capacity Planning'!BN46="","",'Capacity Planning'!BN46)</f>
        <v/>
      </c>
      <c r="Y139" s="2" t="str">
        <f>IF('Capacity Planning'!BO46="","",'Capacity Planning'!BO46)</f>
        <v/>
      </c>
      <c r="Z139" s="2" t="str">
        <f>IF('Capacity Planning'!BP46="","",'Capacity Planning'!BP46)</f>
        <v/>
      </c>
      <c r="AA139" s="2" t="str">
        <f>IF('Capacity Planning'!BQ46="","",'Capacity Planning'!BQ46)</f>
        <v/>
      </c>
      <c r="AB139" s="24" t="str">
        <f>IF('Capacity Planning'!BR46="","",'Capacity Planning'!BR46)</f>
        <v/>
      </c>
    </row>
    <row r="140" spans="1:28" x14ac:dyDescent="0.25">
      <c r="A140" s="26"/>
      <c r="B140" s="76" t="str">
        <f>IF('Capacity Planning'!$B47="","",'Capacity Planning'!$B47)</f>
        <v/>
      </c>
      <c r="C140" s="2" t="str">
        <f>IF('Capacity Planning'!AS47="","",'Capacity Planning'!AS47)</f>
        <v/>
      </c>
      <c r="D140" s="2" t="str">
        <f>IF('Capacity Planning'!AT47="","",'Capacity Planning'!AT47)</f>
        <v/>
      </c>
      <c r="E140" s="2" t="str">
        <f>IF('Capacity Planning'!AU47="","",'Capacity Planning'!AU47)</f>
        <v/>
      </c>
      <c r="F140" s="2" t="str">
        <f>IF('Capacity Planning'!AV47="","",'Capacity Planning'!AV47)</f>
        <v/>
      </c>
      <c r="G140" s="2" t="str">
        <f>IF('Capacity Planning'!AW47="","",'Capacity Planning'!AW47)</f>
        <v/>
      </c>
      <c r="H140" s="2" t="str">
        <f>IF('Capacity Planning'!AX47="","",'Capacity Planning'!AX47)</f>
        <v/>
      </c>
      <c r="I140" s="2" t="str">
        <f>IF('Capacity Planning'!AY47="","",'Capacity Planning'!AY47)</f>
        <v/>
      </c>
      <c r="J140" s="2" t="str">
        <f>IF('Capacity Planning'!AZ47="","",'Capacity Planning'!AZ47)</f>
        <v/>
      </c>
      <c r="K140" s="2" t="str">
        <f>IF('Capacity Planning'!BA47="","",'Capacity Planning'!BA47)</f>
        <v/>
      </c>
      <c r="L140" s="2" t="str">
        <f>IF('Capacity Planning'!BB47="","",'Capacity Planning'!BB47)</f>
        <v/>
      </c>
      <c r="M140" s="2" t="str">
        <f>IF('Capacity Planning'!BC47="","",'Capacity Planning'!BC47)</f>
        <v/>
      </c>
      <c r="N140" s="2" t="str">
        <f>IF('Capacity Planning'!BD47="","",'Capacity Planning'!BD47)</f>
        <v/>
      </c>
      <c r="O140" s="2" t="str">
        <f>IF('Capacity Planning'!BE47="","",'Capacity Planning'!BE47)</f>
        <v/>
      </c>
      <c r="P140" s="2" t="str">
        <f>IF('Capacity Planning'!BF47="","",'Capacity Planning'!BF47)</f>
        <v/>
      </c>
      <c r="Q140" s="2" t="str">
        <f>IF('Capacity Planning'!BG47="","",'Capacity Planning'!BG47)</f>
        <v/>
      </c>
      <c r="R140" s="2" t="str">
        <f>IF('Capacity Planning'!BH47="","",'Capacity Planning'!BH47)</f>
        <v/>
      </c>
      <c r="S140" s="2" t="str">
        <f>IF('Capacity Planning'!BI47="","",'Capacity Planning'!BI47)</f>
        <v/>
      </c>
      <c r="T140" s="2" t="str">
        <f>IF('Capacity Planning'!BJ47="","",'Capacity Planning'!BJ47)</f>
        <v/>
      </c>
      <c r="U140" s="2" t="str">
        <f>IF('Capacity Planning'!BK47="","",'Capacity Planning'!BK47)</f>
        <v/>
      </c>
      <c r="V140" s="2" t="str">
        <f>IF('Capacity Planning'!BL47="","",'Capacity Planning'!BL47)</f>
        <v/>
      </c>
      <c r="W140" s="2" t="str">
        <f>IF('Capacity Planning'!BM47="","",'Capacity Planning'!BM47)</f>
        <v/>
      </c>
      <c r="X140" s="2" t="str">
        <f>IF('Capacity Planning'!BN47="","",'Capacity Planning'!BN47)</f>
        <v/>
      </c>
      <c r="Y140" s="2" t="str">
        <f>IF('Capacity Planning'!BO47="","",'Capacity Planning'!BO47)</f>
        <v/>
      </c>
      <c r="Z140" s="2" t="str">
        <f>IF('Capacity Planning'!BP47="","",'Capacity Planning'!BP47)</f>
        <v/>
      </c>
      <c r="AA140" s="2" t="str">
        <f>IF('Capacity Planning'!BQ47="","",'Capacity Planning'!BQ47)</f>
        <v/>
      </c>
      <c r="AB140" s="24" t="str">
        <f>IF('Capacity Planning'!BR47="","",'Capacity Planning'!BR47)</f>
        <v/>
      </c>
    </row>
    <row r="141" spans="1:28" x14ac:dyDescent="0.25">
      <c r="A141" s="26"/>
      <c r="B141" s="76" t="str">
        <f>IF('Capacity Planning'!$B48="","",'Capacity Planning'!$B48)</f>
        <v/>
      </c>
      <c r="C141" s="2" t="str">
        <f>IF('Capacity Planning'!AS48="","",'Capacity Planning'!AS48)</f>
        <v/>
      </c>
      <c r="D141" s="2" t="str">
        <f>IF('Capacity Planning'!AT48="","",'Capacity Planning'!AT48)</f>
        <v/>
      </c>
      <c r="E141" s="2" t="str">
        <f>IF('Capacity Planning'!AU48="","",'Capacity Planning'!AU48)</f>
        <v/>
      </c>
      <c r="F141" s="2" t="str">
        <f>IF('Capacity Planning'!AV48="","",'Capacity Planning'!AV48)</f>
        <v/>
      </c>
      <c r="G141" s="2" t="str">
        <f>IF('Capacity Planning'!AW48="","",'Capacity Planning'!AW48)</f>
        <v/>
      </c>
      <c r="H141" s="2" t="str">
        <f>IF('Capacity Planning'!AX48="","",'Capacity Planning'!AX48)</f>
        <v/>
      </c>
      <c r="I141" s="2" t="str">
        <f>IF('Capacity Planning'!AY48="","",'Capacity Planning'!AY48)</f>
        <v/>
      </c>
      <c r="J141" s="2" t="str">
        <f>IF('Capacity Planning'!AZ48="","",'Capacity Planning'!AZ48)</f>
        <v/>
      </c>
      <c r="K141" s="2" t="str">
        <f>IF('Capacity Planning'!BA48="","",'Capacity Planning'!BA48)</f>
        <v/>
      </c>
      <c r="L141" s="2" t="str">
        <f>IF('Capacity Planning'!BB48="","",'Capacity Planning'!BB48)</f>
        <v/>
      </c>
      <c r="M141" s="2" t="str">
        <f>IF('Capacity Planning'!BC48="","",'Capacity Planning'!BC48)</f>
        <v/>
      </c>
      <c r="N141" s="2" t="str">
        <f>IF('Capacity Planning'!BD48="","",'Capacity Planning'!BD48)</f>
        <v/>
      </c>
      <c r="O141" s="2" t="str">
        <f>IF('Capacity Planning'!BE48="","",'Capacity Planning'!BE48)</f>
        <v/>
      </c>
      <c r="P141" s="2" t="str">
        <f>IF('Capacity Planning'!BF48="","",'Capacity Planning'!BF48)</f>
        <v/>
      </c>
      <c r="Q141" s="2" t="str">
        <f>IF('Capacity Planning'!BG48="","",'Capacity Planning'!BG48)</f>
        <v/>
      </c>
      <c r="R141" s="2" t="str">
        <f>IF('Capacity Planning'!BH48="","",'Capacity Planning'!BH48)</f>
        <v/>
      </c>
      <c r="S141" s="2" t="str">
        <f>IF('Capacity Planning'!BI48="","",'Capacity Planning'!BI48)</f>
        <v/>
      </c>
      <c r="T141" s="2" t="str">
        <f>IF('Capacity Planning'!BJ48="","",'Capacity Planning'!BJ48)</f>
        <v/>
      </c>
      <c r="U141" s="2" t="str">
        <f>IF('Capacity Planning'!BK48="","",'Capacity Planning'!BK48)</f>
        <v/>
      </c>
      <c r="V141" s="2" t="str">
        <f>IF('Capacity Planning'!BL48="","",'Capacity Planning'!BL48)</f>
        <v/>
      </c>
      <c r="W141" s="2" t="str">
        <f>IF('Capacity Planning'!BM48="","",'Capacity Planning'!BM48)</f>
        <v/>
      </c>
      <c r="X141" s="2" t="str">
        <f>IF('Capacity Planning'!BN48="","",'Capacity Planning'!BN48)</f>
        <v/>
      </c>
      <c r="Y141" s="2" t="str">
        <f>IF('Capacity Planning'!BO48="","",'Capacity Planning'!BO48)</f>
        <v/>
      </c>
      <c r="Z141" s="2" t="str">
        <f>IF('Capacity Planning'!BP48="","",'Capacity Planning'!BP48)</f>
        <v/>
      </c>
      <c r="AA141" s="2" t="str">
        <f>IF('Capacity Planning'!BQ48="","",'Capacity Planning'!BQ48)</f>
        <v/>
      </c>
      <c r="AB141" s="24" t="str">
        <f>IF('Capacity Planning'!BR48="","",'Capacity Planning'!BR48)</f>
        <v/>
      </c>
    </row>
    <row r="142" spans="1:28" x14ac:dyDescent="0.25">
      <c r="A142" s="26"/>
      <c r="B142" s="76" t="str">
        <f>IF('Capacity Planning'!$B49="","",'Capacity Planning'!$B49)</f>
        <v/>
      </c>
      <c r="C142" s="2" t="str">
        <f>IF('Capacity Planning'!AS49="","",'Capacity Planning'!AS49)</f>
        <v/>
      </c>
      <c r="D142" s="2" t="str">
        <f>IF('Capacity Planning'!AT49="","",'Capacity Planning'!AT49)</f>
        <v/>
      </c>
      <c r="E142" s="2" t="str">
        <f>IF('Capacity Planning'!AU49="","",'Capacity Planning'!AU49)</f>
        <v/>
      </c>
      <c r="F142" s="2" t="str">
        <f>IF('Capacity Planning'!AV49="","",'Capacity Planning'!AV49)</f>
        <v/>
      </c>
      <c r="G142" s="2" t="str">
        <f>IF('Capacity Planning'!AW49="","",'Capacity Planning'!AW49)</f>
        <v/>
      </c>
      <c r="H142" s="2" t="str">
        <f>IF('Capacity Planning'!AX49="","",'Capacity Planning'!AX49)</f>
        <v/>
      </c>
      <c r="I142" s="2" t="str">
        <f>IF('Capacity Planning'!AY49="","",'Capacity Planning'!AY49)</f>
        <v/>
      </c>
      <c r="J142" s="2" t="str">
        <f>IF('Capacity Planning'!AZ49="","",'Capacity Planning'!AZ49)</f>
        <v/>
      </c>
      <c r="K142" s="2" t="str">
        <f>IF('Capacity Planning'!BA49="","",'Capacity Planning'!BA49)</f>
        <v/>
      </c>
      <c r="L142" s="2" t="str">
        <f>IF('Capacity Planning'!BB49="","",'Capacity Planning'!BB49)</f>
        <v/>
      </c>
      <c r="M142" s="2" t="str">
        <f>IF('Capacity Planning'!BC49="","",'Capacity Planning'!BC49)</f>
        <v/>
      </c>
      <c r="N142" s="2" t="str">
        <f>IF('Capacity Planning'!BD49="","",'Capacity Planning'!BD49)</f>
        <v/>
      </c>
      <c r="O142" s="2" t="str">
        <f>IF('Capacity Planning'!BE49="","",'Capacity Planning'!BE49)</f>
        <v/>
      </c>
      <c r="P142" s="2" t="str">
        <f>IF('Capacity Planning'!BF49="","",'Capacity Planning'!BF49)</f>
        <v/>
      </c>
      <c r="Q142" s="2" t="str">
        <f>IF('Capacity Planning'!BG49="","",'Capacity Planning'!BG49)</f>
        <v/>
      </c>
      <c r="R142" s="2" t="str">
        <f>IF('Capacity Planning'!BH49="","",'Capacity Planning'!BH49)</f>
        <v/>
      </c>
      <c r="S142" s="2" t="str">
        <f>IF('Capacity Planning'!BI49="","",'Capacity Planning'!BI49)</f>
        <v/>
      </c>
      <c r="T142" s="2" t="str">
        <f>IF('Capacity Planning'!BJ49="","",'Capacity Planning'!BJ49)</f>
        <v/>
      </c>
      <c r="U142" s="2" t="str">
        <f>IF('Capacity Planning'!BK49="","",'Capacity Planning'!BK49)</f>
        <v/>
      </c>
      <c r="V142" s="2" t="str">
        <f>IF('Capacity Planning'!BL49="","",'Capacity Planning'!BL49)</f>
        <v/>
      </c>
      <c r="W142" s="2" t="str">
        <f>IF('Capacity Planning'!BM49="","",'Capacity Planning'!BM49)</f>
        <v/>
      </c>
      <c r="X142" s="2" t="str">
        <f>IF('Capacity Planning'!BN49="","",'Capacity Planning'!BN49)</f>
        <v/>
      </c>
      <c r="Y142" s="2" t="str">
        <f>IF('Capacity Planning'!BO49="","",'Capacity Planning'!BO49)</f>
        <v/>
      </c>
      <c r="Z142" s="2" t="str">
        <f>IF('Capacity Planning'!BP49="","",'Capacity Planning'!BP49)</f>
        <v/>
      </c>
      <c r="AA142" s="2" t="str">
        <f>IF('Capacity Planning'!BQ49="","",'Capacity Planning'!BQ49)</f>
        <v/>
      </c>
      <c r="AB142" s="24" t="str">
        <f>IF('Capacity Planning'!BR49="","",'Capacity Planning'!BR49)</f>
        <v/>
      </c>
    </row>
    <row r="143" spans="1:28" x14ac:dyDescent="0.25">
      <c r="A143" s="26"/>
      <c r="B143" s="76" t="str">
        <f>IF('Capacity Planning'!$B50="","",'Capacity Planning'!$B50)</f>
        <v/>
      </c>
      <c r="C143" s="2" t="str">
        <f>IF('Capacity Planning'!AS50="","",'Capacity Planning'!AS50)</f>
        <v/>
      </c>
      <c r="D143" s="2" t="str">
        <f>IF('Capacity Planning'!AT50="","",'Capacity Planning'!AT50)</f>
        <v/>
      </c>
      <c r="E143" s="2" t="str">
        <f>IF('Capacity Planning'!AU50="","",'Capacity Planning'!AU50)</f>
        <v/>
      </c>
      <c r="F143" s="2" t="str">
        <f>IF('Capacity Planning'!AV50="","",'Capacity Planning'!AV50)</f>
        <v/>
      </c>
      <c r="G143" s="2" t="str">
        <f>IF('Capacity Planning'!AW50="","",'Capacity Planning'!AW50)</f>
        <v/>
      </c>
      <c r="H143" s="2" t="str">
        <f>IF('Capacity Planning'!AX50="","",'Capacity Planning'!AX50)</f>
        <v/>
      </c>
      <c r="I143" s="2" t="str">
        <f>IF('Capacity Planning'!AY50="","",'Capacity Planning'!AY50)</f>
        <v/>
      </c>
      <c r="J143" s="2" t="str">
        <f>IF('Capacity Planning'!AZ50="","",'Capacity Planning'!AZ50)</f>
        <v/>
      </c>
      <c r="K143" s="2" t="str">
        <f>IF('Capacity Planning'!BA50="","",'Capacity Planning'!BA50)</f>
        <v/>
      </c>
      <c r="L143" s="2" t="str">
        <f>IF('Capacity Planning'!BB50="","",'Capacity Planning'!BB50)</f>
        <v/>
      </c>
      <c r="M143" s="2" t="str">
        <f>IF('Capacity Planning'!BC50="","",'Capacity Planning'!BC50)</f>
        <v/>
      </c>
      <c r="N143" s="2" t="str">
        <f>IF('Capacity Planning'!BD50="","",'Capacity Planning'!BD50)</f>
        <v/>
      </c>
      <c r="O143" s="2" t="str">
        <f>IF('Capacity Planning'!BE50="","",'Capacity Planning'!BE50)</f>
        <v/>
      </c>
      <c r="P143" s="2" t="str">
        <f>IF('Capacity Planning'!BF50="","",'Capacity Planning'!BF50)</f>
        <v/>
      </c>
      <c r="Q143" s="2" t="str">
        <f>IF('Capacity Planning'!BG50="","",'Capacity Planning'!BG50)</f>
        <v/>
      </c>
      <c r="R143" s="2" t="str">
        <f>IF('Capacity Planning'!BH50="","",'Capacity Planning'!BH50)</f>
        <v/>
      </c>
      <c r="S143" s="2" t="str">
        <f>IF('Capacity Planning'!BI50="","",'Capacity Planning'!BI50)</f>
        <v/>
      </c>
      <c r="T143" s="2" t="str">
        <f>IF('Capacity Planning'!BJ50="","",'Capacity Planning'!BJ50)</f>
        <v/>
      </c>
      <c r="U143" s="2" t="str">
        <f>IF('Capacity Planning'!BK50="","",'Capacity Planning'!BK50)</f>
        <v/>
      </c>
      <c r="V143" s="2" t="str">
        <f>IF('Capacity Planning'!BL50="","",'Capacity Planning'!BL50)</f>
        <v/>
      </c>
      <c r="W143" s="2" t="str">
        <f>IF('Capacity Planning'!BM50="","",'Capacity Planning'!BM50)</f>
        <v/>
      </c>
      <c r="X143" s="2" t="str">
        <f>IF('Capacity Planning'!BN50="","",'Capacity Planning'!BN50)</f>
        <v/>
      </c>
      <c r="Y143" s="2" t="str">
        <f>IF('Capacity Planning'!BO50="","",'Capacity Planning'!BO50)</f>
        <v/>
      </c>
      <c r="Z143" s="2" t="str">
        <f>IF('Capacity Planning'!BP50="","",'Capacity Planning'!BP50)</f>
        <v/>
      </c>
      <c r="AA143" s="2" t="str">
        <f>IF('Capacity Planning'!BQ50="","",'Capacity Planning'!BQ50)</f>
        <v/>
      </c>
      <c r="AB143" s="24" t="str">
        <f>IF('Capacity Planning'!BR50="","",'Capacity Planning'!BR50)</f>
        <v/>
      </c>
    </row>
    <row r="144" spans="1:28" x14ac:dyDescent="0.25">
      <c r="A144" s="26"/>
      <c r="B144" s="76" t="str">
        <f>IF('Capacity Planning'!$B51="","",'Capacity Planning'!$B51)</f>
        <v/>
      </c>
      <c r="C144" s="2" t="str">
        <f>IF('Capacity Planning'!AS51="","",'Capacity Planning'!AS51)</f>
        <v/>
      </c>
      <c r="D144" s="2" t="str">
        <f>IF('Capacity Planning'!AT51="","",'Capacity Planning'!AT51)</f>
        <v/>
      </c>
      <c r="E144" s="2" t="str">
        <f>IF('Capacity Planning'!AU51="","",'Capacity Planning'!AU51)</f>
        <v/>
      </c>
      <c r="F144" s="2" t="str">
        <f>IF('Capacity Planning'!AV51="","",'Capacity Planning'!AV51)</f>
        <v/>
      </c>
      <c r="G144" s="2" t="str">
        <f>IF('Capacity Planning'!AW51="","",'Capacity Planning'!AW51)</f>
        <v/>
      </c>
      <c r="H144" s="2" t="str">
        <f>IF('Capacity Planning'!AX51="","",'Capacity Planning'!AX51)</f>
        <v/>
      </c>
      <c r="I144" s="2" t="str">
        <f>IF('Capacity Planning'!AY51="","",'Capacity Planning'!AY51)</f>
        <v/>
      </c>
      <c r="J144" s="2" t="str">
        <f>IF('Capacity Planning'!AZ51="","",'Capacity Planning'!AZ51)</f>
        <v/>
      </c>
      <c r="K144" s="2" t="str">
        <f>IF('Capacity Planning'!BA51="","",'Capacity Planning'!BA51)</f>
        <v/>
      </c>
      <c r="L144" s="2" t="str">
        <f>IF('Capacity Planning'!BB51="","",'Capacity Planning'!BB51)</f>
        <v/>
      </c>
      <c r="M144" s="2" t="str">
        <f>IF('Capacity Planning'!BC51="","",'Capacity Planning'!BC51)</f>
        <v/>
      </c>
      <c r="N144" s="2" t="str">
        <f>IF('Capacity Planning'!BD51="","",'Capacity Planning'!BD51)</f>
        <v/>
      </c>
      <c r="O144" s="2" t="str">
        <f>IF('Capacity Planning'!BE51="","",'Capacity Planning'!BE51)</f>
        <v/>
      </c>
      <c r="P144" s="2" t="str">
        <f>IF('Capacity Planning'!BF51="","",'Capacity Planning'!BF51)</f>
        <v/>
      </c>
      <c r="Q144" s="2" t="str">
        <f>IF('Capacity Planning'!BG51="","",'Capacity Planning'!BG51)</f>
        <v/>
      </c>
      <c r="R144" s="2" t="str">
        <f>IF('Capacity Planning'!BH51="","",'Capacity Planning'!BH51)</f>
        <v/>
      </c>
      <c r="S144" s="2" t="str">
        <f>IF('Capacity Planning'!BI51="","",'Capacity Planning'!BI51)</f>
        <v/>
      </c>
      <c r="T144" s="2" t="str">
        <f>IF('Capacity Planning'!BJ51="","",'Capacity Planning'!BJ51)</f>
        <v/>
      </c>
      <c r="U144" s="2" t="str">
        <f>IF('Capacity Planning'!BK51="","",'Capacity Planning'!BK51)</f>
        <v/>
      </c>
      <c r="V144" s="2" t="str">
        <f>IF('Capacity Planning'!BL51="","",'Capacity Planning'!BL51)</f>
        <v/>
      </c>
      <c r="W144" s="2" t="str">
        <f>IF('Capacity Planning'!BM51="","",'Capacity Planning'!BM51)</f>
        <v/>
      </c>
      <c r="X144" s="2" t="str">
        <f>IF('Capacity Planning'!BN51="","",'Capacity Planning'!BN51)</f>
        <v/>
      </c>
      <c r="Y144" s="2" t="str">
        <f>IF('Capacity Planning'!BO51="","",'Capacity Planning'!BO51)</f>
        <v/>
      </c>
      <c r="Z144" s="2" t="str">
        <f>IF('Capacity Planning'!BP51="","",'Capacity Planning'!BP51)</f>
        <v/>
      </c>
      <c r="AA144" s="2" t="str">
        <f>IF('Capacity Planning'!BQ51="","",'Capacity Planning'!BQ51)</f>
        <v/>
      </c>
      <c r="AB144" s="24" t="str">
        <f>IF('Capacity Planning'!BR51="","",'Capacity Planning'!BR51)</f>
        <v/>
      </c>
    </row>
    <row r="145" spans="1:28" x14ac:dyDescent="0.25">
      <c r="A145" s="26"/>
      <c r="B145" s="76" t="str">
        <f>IF('Capacity Planning'!$B52="","",'Capacity Planning'!$B52)</f>
        <v/>
      </c>
      <c r="C145" s="2" t="str">
        <f>IF('Capacity Planning'!AS52="","",'Capacity Planning'!AS52)</f>
        <v/>
      </c>
      <c r="D145" s="2" t="str">
        <f>IF('Capacity Planning'!AT52="","",'Capacity Planning'!AT52)</f>
        <v/>
      </c>
      <c r="E145" s="2" t="str">
        <f>IF('Capacity Planning'!AU52="","",'Capacity Planning'!AU52)</f>
        <v/>
      </c>
      <c r="F145" s="2" t="str">
        <f>IF('Capacity Planning'!AV52="","",'Capacity Planning'!AV52)</f>
        <v/>
      </c>
      <c r="G145" s="2" t="str">
        <f>IF('Capacity Planning'!AW52="","",'Capacity Planning'!AW52)</f>
        <v/>
      </c>
      <c r="H145" s="2" t="str">
        <f>IF('Capacity Planning'!AX52="","",'Capacity Planning'!AX52)</f>
        <v/>
      </c>
      <c r="I145" s="2" t="str">
        <f>IF('Capacity Planning'!AY52="","",'Capacity Planning'!AY52)</f>
        <v/>
      </c>
      <c r="J145" s="2" t="str">
        <f>IF('Capacity Planning'!AZ52="","",'Capacity Planning'!AZ52)</f>
        <v/>
      </c>
      <c r="K145" s="2" t="str">
        <f>IF('Capacity Planning'!BA52="","",'Capacity Planning'!BA52)</f>
        <v/>
      </c>
      <c r="L145" s="2" t="str">
        <f>IF('Capacity Planning'!BB52="","",'Capacity Planning'!BB52)</f>
        <v/>
      </c>
      <c r="M145" s="2" t="str">
        <f>IF('Capacity Planning'!BC52="","",'Capacity Planning'!BC52)</f>
        <v/>
      </c>
      <c r="N145" s="2" t="str">
        <f>IF('Capacity Planning'!BD52="","",'Capacity Planning'!BD52)</f>
        <v/>
      </c>
      <c r="O145" s="2" t="str">
        <f>IF('Capacity Planning'!BE52="","",'Capacity Planning'!BE52)</f>
        <v/>
      </c>
      <c r="P145" s="2" t="str">
        <f>IF('Capacity Planning'!BF52="","",'Capacity Planning'!BF52)</f>
        <v/>
      </c>
      <c r="Q145" s="2" t="str">
        <f>IF('Capacity Planning'!BG52="","",'Capacity Planning'!BG52)</f>
        <v/>
      </c>
      <c r="R145" s="2" t="str">
        <f>IF('Capacity Planning'!BH52="","",'Capacity Planning'!BH52)</f>
        <v/>
      </c>
      <c r="S145" s="2" t="str">
        <f>IF('Capacity Planning'!BI52="","",'Capacity Planning'!BI52)</f>
        <v/>
      </c>
      <c r="T145" s="2" t="str">
        <f>IF('Capacity Planning'!BJ52="","",'Capacity Planning'!BJ52)</f>
        <v/>
      </c>
      <c r="U145" s="2" t="str">
        <f>IF('Capacity Planning'!BK52="","",'Capacity Planning'!BK52)</f>
        <v/>
      </c>
      <c r="V145" s="2" t="str">
        <f>IF('Capacity Planning'!BL52="","",'Capacity Planning'!BL52)</f>
        <v/>
      </c>
      <c r="W145" s="2" t="str">
        <f>IF('Capacity Planning'!BM52="","",'Capacity Planning'!BM52)</f>
        <v/>
      </c>
      <c r="X145" s="2" t="str">
        <f>IF('Capacity Planning'!BN52="","",'Capacity Planning'!BN52)</f>
        <v/>
      </c>
      <c r="Y145" s="2" t="str">
        <f>IF('Capacity Planning'!BO52="","",'Capacity Planning'!BO52)</f>
        <v/>
      </c>
      <c r="Z145" s="2" t="str">
        <f>IF('Capacity Planning'!BP52="","",'Capacity Planning'!BP52)</f>
        <v/>
      </c>
      <c r="AA145" s="2" t="str">
        <f>IF('Capacity Planning'!BQ52="","",'Capacity Planning'!BQ52)</f>
        <v/>
      </c>
      <c r="AB145" s="24" t="str">
        <f>IF('Capacity Planning'!BR52="","",'Capacity Planning'!BR52)</f>
        <v/>
      </c>
    </row>
    <row r="146" spans="1:28" ht="15.75" thickBot="1" x14ac:dyDescent="0.3">
      <c r="A146" s="26"/>
      <c r="B146" s="76" t="str">
        <f>IF('Capacity Planning'!$B53="","",'Capacity Planning'!$B53)</f>
        <v/>
      </c>
      <c r="C146" s="2" t="str">
        <f>IF('Capacity Planning'!AS53="","",'Capacity Planning'!AS53)</f>
        <v/>
      </c>
      <c r="D146" s="2" t="str">
        <f>IF('Capacity Planning'!AT53="","",'Capacity Planning'!AT53)</f>
        <v/>
      </c>
      <c r="E146" s="2" t="str">
        <f>IF('Capacity Planning'!AU53="","",'Capacity Planning'!AU53)</f>
        <v/>
      </c>
      <c r="F146" s="2" t="str">
        <f>IF('Capacity Planning'!AV53="","",'Capacity Planning'!AV53)</f>
        <v/>
      </c>
      <c r="G146" s="2" t="str">
        <f>IF('Capacity Planning'!AW53="","",'Capacity Planning'!AW53)</f>
        <v/>
      </c>
      <c r="H146" s="2" t="str">
        <f>IF('Capacity Planning'!AX53="","",'Capacity Planning'!AX53)</f>
        <v/>
      </c>
      <c r="I146" s="2" t="str">
        <f>IF('Capacity Planning'!AY53="","",'Capacity Planning'!AY53)</f>
        <v/>
      </c>
      <c r="J146" s="2" t="str">
        <f>IF('Capacity Planning'!AZ53="","",'Capacity Planning'!AZ53)</f>
        <v/>
      </c>
      <c r="K146" s="2" t="str">
        <f>IF('Capacity Planning'!BA53="","",'Capacity Planning'!BA53)</f>
        <v/>
      </c>
      <c r="L146" s="2" t="str">
        <f>IF('Capacity Planning'!BB53="","",'Capacity Planning'!BB53)</f>
        <v/>
      </c>
      <c r="M146" s="2" t="str">
        <f>IF('Capacity Planning'!BC53="","",'Capacity Planning'!BC53)</f>
        <v/>
      </c>
      <c r="N146" s="2" t="str">
        <f>IF('Capacity Planning'!BD53="","",'Capacity Planning'!BD53)</f>
        <v/>
      </c>
      <c r="O146" s="2" t="str">
        <f>IF('Capacity Planning'!BE53="","",'Capacity Planning'!BE53)</f>
        <v/>
      </c>
      <c r="P146" s="2" t="str">
        <f>IF('Capacity Planning'!BF53="","",'Capacity Planning'!BF53)</f>
        <v/>
      </c>
      <c r="Q146" s="2" t="str">
        <f>IF('Capacity Planning'!BG53="","",'Capacity Planning'!BG53)</f>
        <v/>
      </c>
      <c r="R146" s="2" t="str">
        <f>IF('Capacity Planning'!BH53="","",'Capacity Planning'!BH53)</f>
        <v/>
      </c>
      <c r="S146" s="2" t="str">
        <f>IF('Capacity Planning'!BI53="","",'Capacity Planning'!BI53)</f>
        <v/>
      </c>
      <c r="T146" s="2" t="str">
        <f>IF('Capacity Planning'!BJ53="","",'Capacity Planning'!BJ53)</f>
        <v/>
      </c>
      <c r="U146" s="2" t="str">
        <f>IF('Capacity Planning'!BK53="","",'Capacity Planning'!BK53)</f>
        <v/>
      </c>
      <c r="V146" s="2" t="str">
        <f>IF('Capacity Planning'!BL53="","",'Capacity Planning'!BL53)</f>
        <v/>
      </c>
      <c r="W146" s="2" t="str">
        <f>IF('Capacity Planning'!BM53="","",'Capacity Planning'!BM53)</f>
        <v/>
      </c>
      <c r="X146" s="2" t="str">
        <f>IF('Capacity Planning'!BN53="","",'Capacity Planning'!BN53)</f>
        <v/>
      </c>
      <c r="Y146" s="2" t="str">
        <f>IF('Capacity Planning'!BO53="","",'Capacity Planning'!BO53)</f>
        <v/>
      </c>
      <c r="Z146" s="2" t="str">
        <f>IF('Capacity Planning'!BP53="","",'Capacity Planning'!BP53)</f>
        <v/>
      </c>
      <c r="AA146" s="2" t="str">
        <f>IF('Capacity Planning'!BQ53="","",'Capacity Planning'!BQ53)</f>
        <v/>
      </c>
      <c r="AB146" s="24" t="str">
        <f>IF('Capacity Planning'!BR53="","",'Capacity Planning'!BR53)</f>
        <v/>
      </c>
    </row>
    <row r="147" spans="1:28" x14ac:dyDescent="0.25">
      <c r="A147" s="25"/>
      <c r="B147" s="75" t="s">
        <v>62</v>
      </c>
      <c r="C147" s="80">
        <f t="shared" ref="C147:AB147" si="0">SUM(C98:C146)</f>
        <v>9.6</v>
      </c>
      <c r="D147" s="80">
        <f t="shared" si="0"/>
        <v>15</v>
      </c>
      <c r="E147" s="80">
        <f t="shared" si="0"/>
        <v>12</v>
      </c>
      <c r="F147" s="80">
        <f t="shared" si="0"/>
        <v>10.7</v>
      </c>
      <c r="G147" s="80">
        <f t="shared" si="0"/>
        <v>17.3</v>
      </c>
      <c r="H147" s="80">
        <f t="shared" si="0"/>
        <v>33.828571428571429</v>
      </c>
      <c r="I147" s="80">
        <f t="shared" si="0"/>
        <v>66.228571428571428</v>
      </c>
      <c r="J147" s="80">
        <f t="shared" si="0"/>
        <v>44.246753246753251</v>
      </c>
      <c r="K147" s="80">
        <f t="shared" si="0"/>
        <v>49.386753246753244</v>
      </c>
      <c r="L147" s="80">
        <f t="shared" si="0"/>
        <v>75.006753246753249</v>
      </c>
      <c r="M147" s="80">
        <f t="shared" si="0"/>
        <v>74.63818181818182</v>
      </c>
      <c r="N147" s="80">
        <f t="shared" si="0"/>
        <v>88.968181818181819</v>
      </c>
      <c r="O147" s="80">
        <f t="shared" si="0"/>
        <v>99.909610389610393</v>
      </c>
      <c r="P147" s="80">
        <f t="shared" si="0"/>
        <v>96.862687312687314</v>
      </c>
      <c r="Q147" s="80">
        <f t="shared" si="0"/>
        <v>87.232687312687332</v>
      </c>
      <c r="R147" s="80">
        <f t="shared" si="0"/>
        <v>99.15268731268732</v>
      </c>
      <c r="S147" s="80">
        <f t="shared" si="0"/>
        <v>73.642687312687315</v>
      </c>
      <c r="T147" s="80">
        <f t="shared" si="0"/>
        <v>120.56268731268732</v>
      </c>
      <c r="U147" s="80">
        <f t="shared" si="0"/>
        <v>114.57697302697304</v>
      </c>
      <c r="V147" s="80">
        <f t="shared" si="0"/>
        <v>123.59697302697302</v>
      </c>
      <c r="W147" s="80">
        <f t="shared" si="0"/>
        <v>128.40697302697305</v>
      </c>
      <c r="X147" s="80">
        <f t="shared" si="0"/>
        <v>167.68697302697299</v>
      </c>
      <c r="Y147" s="80">
        <f t="shared" si="0"/>
        <v>146.92697302697306</v>
      </c>
      <c r="Z147" s="80">
        <f t="shared" si="0"/>
        <v>114.42697302697306</v>
      </c>
      <c r="AA147" s="80">
        <f t="shared" si="0"/>
        <v>118.28887778887781</v>
      </c>
      <c r="AB147" s="81">
        <f t="shared" si="0"/>
        <v>109.37459207459209</v>
      </c>
    </row>
    <row r="148" spans="1:28" x14ac:dyDescent="0.25">
      <c r="A148" s="26"/>
      <c r="B148" s="76" t="s">
        <v>95</v>
      </c>
      <c r="C148" s="82">
        <f>'Capacity Planning'!AS55</f>
        <v>150</v>
      </c>
      <c r="D148" s="82">
        <f>'Capacity Planning'!AT55</f>
        <v>150</v>
      </c>
      <c r="E148" s="82">
        <f>'Capacity Planning'!AU55</f>
        <v>150</v>
      </c>
      <c r="F148" s="82">
        <f>'Capacity Planning'!AV55</f>
        <v>150</v>
      </c>
      <c r="G148" s="82">
        <f>'Capacity Planning'!AW55</f>
        <v>150</v>
      </c>
      <c r="H148" s="82">
        <f>'Capacity Planning'!AX55</f>
        <v>150</v>
      </c>
      <c r="I148" s="82">
        <f>'Capacity Planning'!AY55</f>
        <v>150</v>
      </c>
      <c r="J148" s="82">
        <f>'Capacity Planning'!AZ55</f>
        <v>150</v>
      </c>
      <c r="K148" s="82">
        <f>'Capacity Planning'!BA55</f>
        <v>150</v>
      </c>
      <c r="L148" s="82">
        <f>'Capacity Planning'!BB55</f>
        <v>150</v>
      </c>
      <c r="M148" s="82">
        <f>'Capacity Planning'!BC55</f>
        <v>150</v>
      </c>
      <c r="N148" s="82">
        <f>'Capacity Planning'!BD55</f>
        <v>150</v>
      </c>
      <c r="O148" s="82">
        <f>'Capacity Planning'!BE55</f>
        <v>150</v>
      </c>
      <c r="P148" s="82">
        <f>'Capacity Planning'!BF55</f>
        <v>150</v>
      </c>
      <c r="Q148" s="82">
        <f>'Capacity Planning'!BG55</f>
        <v>150</v>
      </c>
      <c r="R148" s="82">
        <f>'Capacity Planning'!BH55</f>
        <v>150</v>
      </c>
      <c r="S148" s="82">
        <f>'Capacity Planning'!BI55</f>
        <v>150</v>
      </c>
      <c r="T148" s="82">
        <f>'Capacity Planning'!BJ55</f>
        <v>150</v>
      </c>
      <c r="U148" s="82">
        <f>'Capacity Planning'!BK55</f>
        <v>150</v>
      </c>
      <c r="V148" s="82">
        <f>'Capacity Planning'!BL55</f>
        <v>150</v>
      </c>
      <c r="W148" s="82">
        <f>'Capacity Planning'!BM55</f>
        <v>150</v>
      </c>
      <c r="X148" s="82">
        <f>'Capacity Planning'!BN55</f>
        <v>150</v>
      </c>
      <c r="Y148" s="82">
        <f>'Capacity Planning'!BO55</f>
        <v>150</v>
      </c>
      <c r="Z148" s="82">
        <f>'Capacity Planning'!BP55</f>
        <v>150</v>
      </c>
      <c r="AA148" s="82">
        <f>'Capacity Planning'!BQ55</f>
        <v>150</v>
      </c>
      <c r="AB148" s="83">
        <f>'Capacity Planning'!BR55</f>
        <v>150</v>
      </c>
    </row>
    <row r="149" spans="1:28" x14ac:dyDescent="0.25">
      <c r="A149" s="26"/>
      <c r="B149" s="76" t="s">
        <v>93</v>
      </c>
      <c r="C149" s="82">
        <f>'Capacity Planning'!AS56</f>
        <v>170</v>
      </c>
      <c r="D149" s="82">
        <f>'Capacity Planning'!AT56</f>
        <v>170</v>
      </c>
      <c r="E149" s="82">
        <f>'Capacity Planning'!AU56</f>
        <v>170</v>
      </c>
      <c r="F149" s="82">
        <f>'Capacity Planning'!AV56</f>
        <v>170</v>
      </c>
      <c r="G149" s="82">
        <f>'Capacity Planning'!AW56</f>
        <v>170</v>
      </c>
      <c r="H149" s="82">
        <f>'Capacity Planning'!AX56</f>
        <v>170</v>
      </c>
      <c r="I149" s="82">
        <f>'Capacity Planning'!AY56</f>
        <v>170</v>
      </c>
      <c r="J149" s="82">
        <f>'Capacity Planning'!AZ56</f>
        <v>170</v>
      </c>
      <c r="K149" s="82">
        <f>'Capacity Planning'!BA56</f>
        <v>170</v>
      </c>
      <c r="L149" s="82">
        <f>'Capacity Planning'!BB56</f>
        <v>170</v>
      </c>
      <c r="M149" s="82">
        <f>'Capacity Planning'!BC56</f>
        <v>170</v>
      </c>
      <c r="N149" s="82">
        <f>'Capacity Planning'!BD56</f>
        <v>170</v>
      </c>
      <c r="O149" s="82">
        <f>'Capacity Planning'!BE56</f>
        <v>170</v>
      </c>
      <c r="P149" s="82">
        <f>'Capacity Planning'!BF56</f>
        <v>170</v>
      </c>
      <c r="Q149" s="82">
        <f>'Capacity Planning'!BG56</f>
        <v>170</v>
      </c>
      <c r="R149" s="82">
        <f>'Capacity Planning'!BH56</f>
        <v>170</v>
      </c>
      <c r="S149" s="82">
        <f>'Capacity Planning'!BI56</f>
        <v>170</v>
      </c>
      <c r="T149" s="82">
        <f>'Capacity Planning'!BJ56</f>
        <v>170</v>
      </c>
      <c r="U149" s="82">
        <f>'Capacity Planning'!BK56</f>
        <v>170</v>
      </c>
      <c r="V149" s="82">
        <f>'Capacity Planning'!BL56</f>
        <v>170</v>
      </c>
      <c r="W149" s="82">
        <f>'Capacity Planning'!BM56</f>
        <v>170</v>
      </c>
      <c r="X149" s="82">
        <f>'Capacity Planning'!BN56</f>
        <v>170</v>
      </c>
      <c r="Y149" s="82">
        <f>'Capacity Planning'!BO56</f>
        <v>170</v>
      </c>
      <c r="Z149" s="82">
        <f>'Capacity Planning'!BP56</f>
        <v>170</v>
      </c>
      <c r="AA149" s="82">
        <f>'Capacity Planning'!BQ56</f>
        <v>170</v>
      </c>
      <c r="AB149" s="82">
        <f>'Capacity Planning'!BR56</f>
        <v>170</v>
      </c>
    </row>
    <row r="150" spans="1:28" ht="15.75" thickBot="1" x14ac:dyDescent="0.3">
      <c r="A150" s="27"/>
      <c r="B150" s="77" t="s">
        <v>96</v>
      </c>
      <c r="C150" s="84">
        <f>'Capacity Planning'!AS57</f>
        <v>270</v>
      </c>
      <c r="D150" s="84">
        <f>'Capacity Planning'!AT57</f>
        <v>270</v>
      </c>
      <c r="E150" s="84">
        <f>'Capacity Planning'!AU57</f>
        <v>270</v>
      </c>
      <c r="F150" s="84">
        <f>'Capacity Planning'!AV57</f>
        <v>270</v>
      </c>
      <c r="G150" s="84">
        <f>'Capacity Planning'!AW57</f>
        <v>270</v>
      </c>
      <c r="H150" s="84">
        <f>'Capacity Planning'!AX57</f>
        <v>270</v>
      </c>
      <c r="I150" s="84">
        <f>'Capacity Planning'!AY57</f>
        <v>270</v>
      </c>
      <c r="J150" s="84">
        <f>'Capacity Planning'!AZ57</f>
        <v>270</v>
      </c>
      <c r="K150" s="84">
        <f>'Capacity Planning'!BA57</f>
        <v>270</v>
      </c>
      <c r="L150" s="84">
        <f>'Capacity Planning'!BB57</f>
        <v>270</v>
      </c>
      <c r="M150" s="84">
        <f>'Capacity Planning'!BC57</f>
        <v>270</v>
      </c>
      <c r="N150" s="84">
        <f>'Capacity Planning'!BD57</f>
        <v>270</v>
      </c>
      <c r="O150" s="84">
        <f>'Capacity Planning'!BE57</f>
        <v>270</v>
      </c>
      <c r="P150" s="84">
        <f>'Capacity Planning'!BF57</f>
        <v>270</v>
      </c>
      <c r="Q150" s="84">
        <f>'Capacity Planning'!BG57</f>
        <v>270</v>
      </c>
      <c r="R150" s="84">
        <f>'Capacity Planning'!BH57</f>
        <v>270</v>
      </c>
      <c r="S150" s="84">
        <f>'Capacity Planning'!BI57</f>
        <v>270</v>
      </c>
      <c r="T150" s="84">
        <f>'Capacity Planning'!BJ57</f>
        <v>270</v>
      </c>
      <c r="U150" s="84">
        <f>'Capacity Planning'!BK57</f>
        <v>270</v>
      </c>
      <c r="V150" s="84">
        <f>'Capacity Planning'!BL57</f>
        <v>270</v>
      </c>
      <c r="W150" s="84">
        <f>'Capacity Planning'!BM57</f>
        <v>270</v>
      </c>
      <c r="X150" s="84">
        <f>'Capacity Planning'!BN57</f>
        <v>270</v>
      </c>
      <c r="Y150" s="84">
        <f>'Capacity Planning'!BO57</f>
        <v>270</v>
      </c>
      <c r="Z150" s="84">
        <f>'Capacity Planning'!BP57</f>
        <v>270</v>
      </c>
      <c r="AA150" s="84">
        <f>'Capacity Planning'!BQ57</f>
        <v>270</v>
      </c>
      <c r="AB150" s="84">
        <f>'Capacity Planning'!BR57</f>
        <v>270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97</xdr:row>
                    <xdr:rowOff>0</xdr:rowOff>
                  </from>
                  <to>
                    <xdr:col>0</xdr:col>
                    <xdr:colOff>314325</xdr:colOff>
                    <xdr:row>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97</xdr:row>
                    <xdr:rowOff>161925</xdr:rowOff>
                  </from>
                  <to>
                    <xdr:col>0</xdr:col>
                    <xdr:colOff>333375</xdr:colOff>
                    <xdr:row>99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98</xdr:row>
                    <xdr:rowOff>180975</xdr:rowOff>
                  </from>
                  <to>
                    <xdr:col>0</xdr:col>
                    <xdr:colOff>409575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99</xdr:row>
                    <xdr:rowOff>171450</xdr:rowOff>
                  </from>
                  <to>
                    <xdr:col>0</xdr:col>
                    <xdr:colOff>428625</xdr:colOff>
                    <xdr:row>101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100</xdr:row>
                    <xdr:rowOff>171450</xdr:rowOff>
                  </from>
                  <to>
                    <xdr:col>0</xdr:col>
                    <xdr:colOff>409575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101</xdr:row>
                    <xdr:rowOff>171450</xdr:rowOff>
                  </from>
                  <to>
                    <xdr:col>0</xdr:col>
                    <xdr:colOff>409575</xdr:colOff>
                    <xdr:row>103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102</xdr:row>
                    <xdr:rowOff>180975</xdr:rowOff>
                  </from>
                  <to>
                    <xdr:col>0</xdr:col>
                    <xdr:colOff>409575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heck Box 9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103</xdr:row>
                    <xdr:rowOff>161925</xdr:rowOff>
                  </from>
                  <to>
                    <xdr:col>0</xdr:col>
                    <xdr:colOff>514350</xdr:colOff>
                    <xdr:row>105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Check Box 10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104</xdr:row>
                    <xdr:rowOff>161925</xdr:rowOff>
                  </from>
                  <to>
                    <xdr:col>0</xdr:col>
                    <xdr:colOff>409575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Check Box 11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105</xdr:row>
                    <xdr:rowOff>171450</xdr:rowOff>
                  </from>
                  <to>
                    <xdr:col>0</xdr:col>
                    <xdr:colOff>419100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Check Box 12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106</xdr:row>
                    <xdr:rowOff>171450</xdr:rowOff>
                  </from>
                  <to>
                    <xdr:col>0</xdr:col>
                    <xdr:colOff>409575</xdr:colOff>
                    <xdr:row>108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heck Box 13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107</xdr:row>
                    <xdr:rowOff>171450</xdr:rowOff>
                  </from>
                  <to>
                    <xdr:col>0</xdr:col>
                    <xdr:colOff>409575</xdr:colOff>
                    <xdr:row>109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heck Box 14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108</xdr:row>
                    <xdr:rowOff>180975</xdr:rowOff>
                  </from>
                  <to>
                    <xdr:col>0</xdr:col>
                    <xdr:colOff>409575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Check Box 15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109</xdr:row>
                    <xdr:rowOff>152400</xdr:rowOff>
                  </from>
                  <to>
                    <xdr:col>0</xdr:col>
                    <xdr:colOff>409575</xdr:colOff>
                    <xdr:row>111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heck Box 16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110</xdr:row>
                    <xdr:rowOff>180975</xdr:rowOff>
                  </from>
                  <to>
                    <xdr:col>0</xdr:col>
                    <xdr:colOff>409575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19" name="Check Box 27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111</xdr:row>
                    <xdr:rowOff>142875</xdr:rowOff>
                  </from>
                  <to>
                    <xdr:col>0</xdr:col>
                    <xdr:colOff>409575</xdr:colOff>
                    <xdr:row>113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20" name="Check Box 28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112</xdr:row>
                    <xdr:rowOff>142875</xdr:rowOff>
                  </from>
                  <to>
                    <xdr:col>0</xdr:col>
                    <xdr:colOff>409575</xdr:colOff>
                    <xdr:row>114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1" name="Check Box 29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113</xdr:row>
                    <xdr:rowOff>152400</xdr:rowOff>
                  </from>
                  <to>
                    <xdr:col>0</xdr:col>
                    <xdr:colOff>409575</xdr:colOff>
                    <xdr:row>115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22" name="Check Box 30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114</xdr:row>
                    <xdr:rowOff>171450</xdr:rowOff>
                  </from>
                  <to>
                    <xdr:col>0</xdr:col>
                    <xdr:colOff>409575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23" name="Check Box 31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115</xdr:row>
                    <xdr:rowOff>152400</xdr:rowOff>
                  </from>
                  <to>
                    <xdr:col>0</xdr:col>
                    <xdr:colOff>409575</xdr:colOff>
                    <xdr:row>117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24" name="Check Box 32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116</xdr:row>
                    <xdr:rowOff>161925</xdr:rowOff>
                  </from>
                  <to>
                    <xdr:col>0</xdr:col>
                    <xdr:colOff>409575</xdr:colOff>
                    <xdr:row>118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25" name="Check Box 33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117</xdr:row>
                    <xdr:rowOff>152400</xdr:rowOff>
                  </from>
                  <to>
                    <xdr:col>0</xdr:col>
                    <xdr:colOff>409575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26" name="Check Box 34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118</xdr:row>
                    <xdr:rowOff>161925</xdr:rowOff>
                  </from>
                  <to>
                    <xdr:col>0</xdr:col>
                    <xdr:colOff>409575</xdr:colOff>
                    <xdr:row>120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27" name="Check Box 35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119</xdr:row>
                    <xdr:rowOff>152400</xdr:rowOff>
                  </from>
                  <to>
                    <xdr:col>0</xdr:col>
                    <xdr:colOff>409575</xdr:colOff>
                    <xdr:row>121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28" name="Check Box 36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120</xdr:row>
                    <xdr:rowOff>171450</xdr:rowOff>
                  </from>
                  <to>
                    <xdr:col>0</xdr:col>
                    <xdr:colOff>409575</xdr:colOff>
                    <xdr:row>122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29" name="Check Box 37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121</xdr:row>
                    <xdr:rowOff>161925</xdr:rowOff>
                  </from>
                  <to>
                    <xdr:col>0</xdr:col>
                    <xdr:colOff>409575</xdr:colOff>
                    <xdr:row>123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30" name="Check Box 38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122</xdr:row>
                    <xdr:rowOff>161925</xdr:rowOff>
                  </from>
                  <to>
                    <xdr:col>0</xdr:col>
                    <xdr:colOff>409575</xdr:colOff>
                    <xdr:row>124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31" name="Check Box 39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123</xdr:row>
                    <xdr:rowOff>161925</xdr:rowOff>
                  </from>
                  <to>
                    <xdr:col>0</xdr:col>
                    <xdr:colOff>409575</xdr:colOff>
                    <xdr:row>125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32" name="Check Box 40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124</xdr:row>
                    <xdr:rowOff>142875</xdr:rowOff>
                  </from>
                  <to>
                    <xdr:col>0</xdr:col>
                    <xdr:colOff>409575</xdr:colOff>
                    <xdr:row>126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33" name="Check Box 41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125</xdr:row>
                    <xdr:rowOff>161925</xdr:rowOff>
                  </from>
                  <to>
                    <xdr:col>0</xdr:col>
                    <xdr:colOff>409575</xdr:colOff>
                    <xdr:row>127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34" name="Check Box 42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126</xdr:row>
                    <xdr:rowOff>133350</xdr:rowOff>
                  </from>
                  <to>
                    <xdr:col>0</xdr:col>
                    <xdr:colOff>409575</xdr:colOff>
                    <xdr:row>128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35" name="Check Box 43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127</xdr:row>
                    <xdr:rowOff>161925</xdr:rowOff>
                  </from>
                  <to>
                    <xdr:col>0</xdr:col>
                    <xdr:colOff>409575</xdr:colOff>
                    <xdr:row>129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36" name="Check Box 44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128</xdr:row>
                    <xdr:rowOff>171450</xdr:rowOff>
                  </from>
                  <to>
                    <xdr:col>0</xdr:col>
                    <xdr:colOff>409575</xdr:colOff>
                    <xdr:row>130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37" name="Check Box 45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129</xdr:row>
                    <xdr:rowOff>161925</xdr:rowOff>
                  </from>
                  <to>
                    <xdr:col>0</xdr:col>
                    <xdr:colOff>409575</xdr:colOff>
                    <xdr:row>131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38" name="Check Box 46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130</xdr:row>
                    <xdr:rowOff>133350</xdr:rowOff>
                  </from>
                  <to>
                    <xdr:col>0</xdr:col>
                    <xdr:colOff>409575</xdr:colOff>
                    <xdr:row>132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39" name="Check Box 47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131</xdr:row>
                    <xdr:rowOff>142875</xdr:rowOff>
                  </from>
                  <to>
                    <xdr:col>0</xdr:col>
                    <xdr:colOff>466725</xdr:colOff>
                    <xdr:row>133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40" name="Check Box 48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132</xdr:row>
                    <xdr:rowOff>171450</xdr:rowOff>
                  </from>
                  <to>
                    <xdr:col>0</xdr:col>
                    <xdr:colOff>409575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41" name="Check Box 49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133</xdr:row>
                    <xdr:rowOff>171450</xdr:rowOff>
                  </from>
                  <to>
                    <xdr:col>0</xdr:col>
                    <xdr:colOff>409575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42" name="Check Box 50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134</xdr:row>
                    <xdr:rowOff>171450</xdr:rowOff>
                  </from>
                  <to>
                    <xdr:col>0</xdr:col>
                    <xdr:colOff>409575</xdr:colOff>
                    <xdr:row>136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43" name="Check Box 51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135</xdr:row>
                    <xdr:rowOff>133350</xdr:rowOff>
                  </from>
                  <to>
                    <xdr:col>0</xdr:col>
                    <xdr:colOff>466725</xdr:colOff>
                    <xdr:row>137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44" name="Check Box 52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136</xdr:row>
                    <xdr:rowOff>142875</xdr:rowOff>
                  </from>
                  <to>
                    <xdr:col>0</xdr:col>
                    <xdr:colOff>457200</xdr:colOff>
                    <xdr:row>138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45" name="Check Box 53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137</xdr:row>
                    <xdr:rowOff>152400</xdr:rowOff>
                  </from>
                  <to>
                    <xdr:col>0</xdr:col>
                    <xdr:colOff>466725</xdr:colOff>
                    <xdr:row>139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46" name="Check Box 54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138</xdr:row>
                    <xdr:rowOff>152400</xdr:rowOff>
                  </from>
                  <to>
                    <xdr:col>0</xdr:col>
                    <xdr:colOff>457200</xdr:colOff>
                    <xdr:row>140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47" name="Check Box 55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139</xdr:row>
                    <xdr:rowOff>133350</xdr:rowOff>
                  </from>
                  <to>
                    <xdr:col>0</xdr:col>
                    <xdr:colOff>466725</xdr:colOff>
                    <xdr:row>141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48" name="Check Box 56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140</xdr:row>
                    <xdr:rowOff>142875</xdr:rowOff>
                  </from>
                  <to>
                    <xdr:col>0</xdr:col>
                    <xdr:colOff>466725</xdr:colOff>
                    <xdr:row>142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49" name="Check Box 57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141</xdr:row>
                    <xdr:rowOff>142875</xdr:rowOff>
                  </from>
                  <to>
                    <xdr:col>0</xdr:col>
                    <xdr:colOff>466725</xdr:colOff>
                    <xdr:row>143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50" name="Check Box 58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142</xdr:row>
                    <xdr:rowOff>152400</xdr:rowOff>
                  </from>
                  <to>
                    <xdr:col>0</xdr:col>
                    <xdr:colOff>466725</xdr:colOff>
                    <xdr:row>144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51" name="Check Box 59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143</xdr:row>
                    <xdr:rowOff>142875</xdr:rowOff>
                  </from>
                  <to>
                    <xdr:col>0</xdr:col>
                    <xdr:colOff>466725</xdr:colOff>
                    <xdr:row>145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52" name="Check Box 60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144</xdr:row>
                    <xdr:rowOff>152400</xdr:rowOff>
                  </from>
                  <to>
                    <xdr:col>0</xdr:col>
                    <xdr:colOff>466725</xdr:colOff>
                    <xdr:row>146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53" name="Check Box 62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145</xdr:row>
                    <xdr:rowOff>152400</xdr:rowOff>
                  </from>
                  <to>
                    <xdr:col>0</xdr:col>
                    <xdr:colOff>466725</xdr:colOff>
                    <xdr:row>147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54" name="Check Box 63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146</xdr:row>
                    <xdr:rowOff>123825</xdr:rowOff>
                  </from>
                  <to>
                    <xdr:col>0</xdr:col>
                    <xdr:colOff>466725</xdr:colOff>
                    <xdr:row>148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55" name="SelectAll">
              <controlPr defaultSize="0" autoFill="0" autoLine="0" autoPict="0" macro="[0]!SelectAll_Click" altText="Select All">
                <anchor moveWithCells="1">
                  <from>
                    <xdr:col>0</xdr:col>
                    <xdr:colOff>95250</xdr:colOff>
                    <xdr:row>95</xdr:row>
                    <xdr:rowOff>180975</xdr:rowOff>
                  </from>
                  <to>
                    <xdr:col>0</xdr:col>
                    <xdr:colOff>857250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56" name="Check Box 65">
              <controlPr defaultSize="0" autoFill="0" autoLine="0" autoPict="0" macro="[0]!Mixed_State">
                <anchor moveWithCells="1">
                  <from>
                    <xdr:col>0</xdr:col>
                    <xdr:colOff>95250</xdr:colOff>
                    <xdr:row>147</xdr:row>
                    <xdr:rowOff>161925</xdr:rowOff>
                  </from>
                  <to>
                    <xdr:col>0</xdr:col>
                    <xdr:colOff>466725</xdr:colOff>
                    <xdr:row>149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57" name="Check Box 66">
              <controlPr defaultSize="0" autoFill="0" autoLine="0" autoPict="0">
                <anchor moveWithCells="1">
                  <from>
                    <xdr:col>0</xdr:col>
                    <xdr:colOff>95250</xdr:colOff>
                    <xdr:row>148</xdr:row>
                    <xdr:rowOff>152400</xdr:rowOff>
                  </from>
                  <to>
                    <xdr:col>0</xdr:col>
                    <xdr:colOff>466725</xdr:colOff>
                    <xdr:row>150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H32"/>
  <sheetViews>
    <sheetView topLeftCell="A19" workbookViewId="0">
      <selection activeCell="A15" sqref="A15"/>
    </sheetView>
  </sheetViews>
  <sheetFormatPr defaultRowHeight="15" x14ac:dyDescent="0.25"/>
  <cols>
    <col min="1" max="1" width="9.140625" style="1"/>
    <col min="2" max="3" width="22" style="1" bestFit="1" customWidth="1"/>
    <col min="4" max="4" width="12" style="1" bestFit="1" customWidth="1"/>
    <col min="5" max="5" width="11.7109375" style="1" customWidth="1"/>
    <col min="6" max="16384" width="9.140625" style="1"/>
  </cols>
  <sheetData>
    <row r="1" spans="1:8" s="56" customFormat="1" ht="15.75" thickBot="1" x14ac:dyDescent="0.3">
      <c r="A1" s="237" t="s">
        <v>35</v>
      </c>
      <c r="B1" s="238"/>
      <c r="C1" s="238"/>
      <c r="D1" s="238"/>
      <c r="E1" s="238"/>
      <c r="F1" s="238"/>
      <c r="G1" s="239"/>
    </row>
    <row r="2" spans="1:8" s="8" customFormat="1" ht="30.75" customHeight="1" x14ac:dyDescent="0.25">
      <c r="A2" s="64" t="s">
        <v>28</v>
      </c>
      <c r="B2" s="63" t="s">
        <v>34</v>
      </c>
      <c r="C2" s="62" t="s">
        <v>29</v>
      </c>
      <c r="D2" s="61" t="s">
        <v>30</v>
      </c>
      <c r="E2" s="61" t="s">
        <v>31</v>
      </c>
      <c r="F2" s="60" t="s">
        <v>32</v>
      </c>
      <c r="G2" s="59" t="s">
        <v>33</v>
      </c>
      <c r="H2" s="9" t="s">
        <v>36</v>
      </c>
    </row>
    <row r="3" spans="1:8" ht="15.75" thickBot="1" x14ac:dyDescent="0.3">
      <c r="A3" s="41">
        <v>0.01</v>
      </c>
      <c r="B3" s="42">
        <v>0.05</v>
      </c>
      <c r="C3" s="42">
        <v>0.6</v>
      </c>
      <c r="D3" s="42">
        <v>0.1</v>
      </c>
      <c r="E3" s="42">
        <v>0.1</v>
      </c>
      <c r="F3" s="42">
        <v>0.02</v>
      </c>
      <c r="G3" s="43">
        <v>0.12</v>
      </c>
      <c r="H3" s="7">
        <f>SUM(A3:G3)</f>
        <v>1</v>
      </c>
    </row>
    <row r="4" spans="1:8" ht="15.75" thickBot="1" x14ac:dyDescent="0.3"/>
    <row r="5" spans="1:8" s="56" customFormat="1" x14ac:dyDescent="0.25">
      <c r="A5" s="242"/>
      <c r="B5" s="240" t="s">
        <v>41</v>
      </c>
      <c r="C5" s="240"/>
      <c r="D5" s="240"/>
      <c r="E5" s="240"/>
      <c r="F5" s="240"/>
      <c r="G5" s="240"/>
      <c r="H5" s="241"/>
    </row>
    <row r="6" spans="1:8" s="57" customFormat="1" ht="31.5" customHeight="1" thickBot="1" x14ac:dyDescent="0.3">
      <c r="A6" s="243"/>
      <c r="B6" s="85" t="s">
        <v>28</v>
      </c>
      <c r="C6" s="86" t="s">
        <v>34</v>
      </c>
      <c r="D6" s="86" t="s">
        <v>29</v>
      </c>
      <c r="E6" s="86" t="s">
        <v>30</v>
      </c>
      <c r="F6" s="86" t="s">
        <v>31</v>
      </c>
      <c r="G6" s="86" t="s">
        <v>32</v>
      </c>
      <c r="H6" s="87" t="s">
        <v>33</v>
      </c>
    </row>
    <row r="7" spans="1:8" x14ac:dyDescent="0.25">
      <c r="A7" s="35" t="s">
        <v>106</v>
      </c>
      <c r="B7" s="6">
        <v>5</v>
      </c>
      <c r="C7" s="6">
        <v>10</v>
      </c>
      <c r="D7" s="6">
        <v>10</v>
      </c>
      <c r="E7" s="6">
        <v>10</v>
      </c>
      <c r="F7" s="6">
        <v>10</v>
      </c>
      <c r="G7" s="6">
        <v>3</v>
      </c>
      <c r="H7" s="40">
        <v>5</v>
      </c>
    </row>
    <row r="8" spans="1:8" x14ac:dyDescent="0.25">
      <c r="A8" s="36" t="s">
        <v>107</v>
      </c>
      <c r="B8" s="6">
        <v>10</v>
      </c>
      <c r="C8" s="6">
        <v>10</v>
      </c>
      <c r="D8" s="6">
        <v>10</v>
      </c>
      <c r="E8" s="6">
        <v>10</v>
      </c>
      <c r="F8" s="6">
        <v>10</v>
      </c>
      <c r="G8" s="6">
        <v>10</v>
      </c>
      <c r="H8" s="40">
        <v>10</v>
      </c>
    </row>
    <row r="9" spans="1:8" x14ac:dyDescent="0.25">
      <c r="A9" s="36" t="s">
        <v>108</v>
      </c>
      <c r="B9" s="6">
        <v>10</v>
      </c>
      <c r="C9" s="6">
        <v>10</v>
      </c>
      <c r="D9" s="6">
        <v>10</v>
      </c>
      <c r="E9" s="6">
        <v>10</v>
      </c>
      <c r="F9" s="6">
        <v>10</v>
      </c>
      <c r="G9" s="6">
        <v>10</v>
      </c>
      <c r="H9" s="40">
        <v>10</v>
      </c>
    </row>
    <row r="10" spans="1:8" x14ac:dyDescent="0.25">
      <c r="A10" s="36" t="s">
        <v>109</v>
      </c>
      <c r="B10" s="6">
        <v>10</v>
      </c>
      <c r="C10" s="6">
        <v>10</v>
      </c>
      <c r="D10" s="6">
        <v>10</v>
      </c>
      <c r="E10" s="6">
        <v>10</v>
      </c>
      <c r="F10" s="6">
        <v>10</v>
      </c>
      <c r="G10" s="6">
        <v>10</v>
      </c>
      <c r="H10" s="40">
        <v>10</v>
      </c>
    </row>
    <row r="11" spans="1:8" x14ac:dyDescent="0.25">
      <c r="A11" s="37" t="s">
        <v>110</v>
      </c>
      <c r="B11" s="6">
        <v>10</v>
      </c>
      <c r="C11" s="6">
        <v>10</v>
      </c>
      <c r="D11" s="6">
        <v>10</v>
      </c>
      <c r="E11" s="6">
        <v>10</v>
      </c>
      <c r="F11" s="6">
        <v>10</v>
      </c>
      <c r="G11" s="6">
        <v>10</v>
      </c>
      <c r="H11" s="40">
        <v>10</v>
      </c>
    </row>
    <row r="12" spans="1:8" x14ac:dyDescent="0.25">
      <c r="A12" s="37" t="s">
        <v>111</v>
      </c>
      <c r="B12" s="6">
        <v>10</v>
      </c>
      <c r="C12" s="6">
        <v>10</v>
      </c>
      <c r="D12" s="6">
        <v>10</v>
      </c>
      <c r="E12" s="6">
        <v>10</v>
      </c>
      <c r="F12" s="6">
        <v>10</v>
      </c>
      <c r="G12" s="6">
        <v>10</v>
      </c>
      <c r="H12" s="40">
        <v>10</v>
      </c>
    </row>
    <row r="13" spans="1:8" x14ac:dyDescent="0.25">
      <c r="A13" s="37" t="s">
        <v>112</v>
      </c>
      <c r="B13" s="6">
        <v>10</v>
      </c>
      <c r="C13" s="6">
        <v>10</v>
      </c>
      <c r="D13" s="6">
        <v>10</v>
      </c>
      <c r="E13" s="6">
        <v>10</v>
      </c>
      <c r="F13" s="6">
        <v>10</v>
      </c>
      <c r="G13" s="6">
        <v>10</v>
      </c>
      <c r="H13" s="40">
        <v>10</v>
      </c>
    </row>
    <row r="14" spans="1:8" x14ac:dyDescent="0.25">
      <c r="A14" s="37" t="s">
        <v>113</v>
      </c>
      <c r="B14" s="6">
        <v>10</v>
      </c>
      <c r="C14" s="6">
        <v>10</v>
      </c>
      <c r="D14" s="6">
        <v>10</v>
      </c>
      <c r="E14" s="6">
        <v>10</v>
      </c>
      <c r="F14" s="6">
        <v>10</v>
      </c>
      <c r="G14" s="6">
        <v>10</v>
      </c>
      <c r="H14" s="40">
        <v>10</v>
      </c>
    </row>
    <row r="15" spans="1:8" x14ac:dyDescent="0.25">
      <c r="A15" s="37" t="s">
        <v>114</v>
      </c>
      <c r="B15" s="6">
        <v>40</v>
      </c>
      <c r="C15" s="6">
        <v>40</v>
      </c>
      <c r="D15" s="6">
        <v>40</v>
      </c>
      <c r="E15" s="6">
        <v>40</v>
      </c>
      <c r="F15" s="6">
        <v>40</v>
      </c>
      <c r="G15" s="6">
        <v>40</v>
      </c>
      <c r="H15" s="40">
        <v>40</v>
      </c>
    </row>
    <row r="16" spans="1:8" x14ac:dyDescent="0.25">
      <c r="A16" s="37" t="s">
        <v>49</v>
      </c>
      <c r="B16" s="6">
        <v>10</v>
      </c>
      <c r="C16" s="6">
        <v>10</v>
      </c>
      <c r="D16" s="6">
        <v>10</v>
      </c>
      <c r="E16" s="6">
        <v>10</v>
      </c>
      <c r="F16" s="6">
        <v>10</v>
      </c>
      <c r="G16" s="6">
        <v>10</v>
      </c>
      <c r="H16" s="40">
        <v>10</v>
      </c>
    </row>
    <row r="17" spans="1:8" x14ac:dyDescent="0.25">
      <c r="A17" s="37" t="s">
        <v>22</v>
      </c>
      <c r="B17" s="6">
        <v>10</v>
      </c>
      <c r="C17" s="6">
        <v>10</v>
      </c>
      <c r="D17" s="6">
        <v>10</v>
      </c>
      <c r="E17" s="6">
        <v>10</v>
      </c>
      <c r="F17" s="6">
        <v>10</v>
      </c>
      <c r="G17" s="6">
        <v>10</v>
      </c>
      <c r="H17" s="40">
        <v>10</v>
      </c>
    </row>
    <row r="18" spans="1:8" x14ac:dyDescent="0.25">
      <c r="A18" s="37" t="s">
        <v>50</v>
      </c>
      <c r="B18" s="6">
        <v>10</v>
      </c>
      <c r="C18" s="6">
        <v>10</v>
      </c>
      <c r="D18" s="6">
        <v>10</v>
      </c>
      <c r="E18" s="6">
        <v>10</v>
      </c>
      <c r="F18" s="6">
        <v>10</v>
      </c>
      <c r="G18" s="6">
        <v>10</v>
      </c>
      <c r="H18" s="40">
        <v>10</v>
      </c>
    </row>
    <row r="19" spans="1:8" x14ac:dyDescent="0.25">
      <c r="A19" s="37" t="s">
        <v>51</v>
      </c>
      <c r="B19" s="6">
        <v>10</v>
      </c>
      <c r="C19" s="6">
        <v>10</v>
      </c>
      <c r="D19" s="6">
        <v>10</v>
      </c>
      <c r="E19" s="6">
        <v>10</v>
      </c>
      <c r="F19" s="6">
        <v>10</v>
      </c>
      <c r="G19" s="6">
        <v>10</v>
      </c>
      <c r="H19" s="40">
        <v>10</v>
      </c>
    </row>
    <row r="20" spans="1:8" x14ac:dyDescent="0.25">
      <c r="A20" s="37" t="s">
        <v>52</v>
      </c>
      <c r="B20" s="6">
        <v>10</v>
      </c>
      <c r="C20" s="6">
        <v>10</v>
      </c>
      <c r="D20" s="6">
        <v>10</v>
      </c>
      <c r="E20" s="6">
        <v>10</v>
      </c>
      <c r="F20" s="6">
        <v>10</v>
      </c>
      <c r="G20" s="6">
        <v>10</v>
      </c>
      <c r="H20" s="40">
        <v>10</v>
      </c>
    </row>
    <row r="21" spans="1:8" x14ac:dyDescent="0.25">
      <c r="A21" s="37" t="s">
        <v>53</v>
      </c>
      <c r="B21" s="6">
        <v>10</v>
      </c>
      <c r="C21" s="6">
        <v>10</v>
      </c>
      <c r="D21" s="6">
        <v>10</v>
      </c>
      <c r="E21" s="6">
        <v>10</v>
      </c>
      <c r="F21" s="6">
        <v>10</v>
      </c>
      <c r="G21" s="6">
        <v>10</v>
      </c>
      <c r="H21" s="40">
        <v>10</v>
      </c>
    </row>
    <row r="22" spans="1:8" x14ac:dyDescent="0.25">
      <c r="A22" s="37" t="s">
        <v>54</v>
      </c>
      <c r="B22" s="6">
        <v>10</v>
      </c>
      <c r="C22" s="6">
        <v>10</v>
      </c>
      <c r="D22" s="6">
        <v>10</v>
      </c>
      <c r="E22" s="6">
        <v>10</v>
      </c>
      <c r="F22" s="6">
        <v>10</v>
      </c>
      <c r="G22" s="6">
        <v>10</v>
      </c>
      <c r="H22" s="40">
        <v>10</v>
      </c>
    </row>
    <row r="23" spans="1:8" x14ac:dyDescent="0.25">
      <c r="A23" s="37" t="s">
        <v>55</v>
      </c>
      <c r="B23" s="6">
        <v>10</v>
      </c>
      <c r="C23" s="6">
        <v>10</v>
      </c>
      <c r="D23" s="6">
        <v>10</v>
      </c>
      <c r="E23" s="6">
        <v>10</v>
      </c>
      <c r="F23" s="6">
        <v>10</v>
      </c>
      <c r="G23" s="6">
        <v>10</v>
      </c>
      <c r="H23" s="40">
        <v>10</v>
      </c>
    </row>
    <row r="24" spans="1:8" x14ac:dyDescent="0.25">
      <c r="A24" s="37" t="s">
        <v>56</v>
      </c>
      <c r="B24" s="6">
        <v>10</v>
      </c>
      <c r="C24" s="6">
        <v>10</v>
      </c>
      <c r="D24" s="6">
        <v>10</v>
      </c>
      <c r="E24" s="6">
        <v>10</v>
      </c>
      <c r="F24" s="6">
        <v>10</v>
      </c>
      <c r="G24" s="6">
        <v>10</v>
      </c>
      <c r="H24" s="40">
        <v>10</v>
      </c>
    </row>
    <row r="25" spans="1:8" x14ac:dyDescent="0.25">
      <c r="A25" s="37" t="s">
        <v>57</v>
      </c>
      <c r="B25" s="6">
        <v>10</v>
      </c>
      <c r="C25" s="6">
        <v>10</v>
      </c>
      <c r="D25" s="6">
        <v>10</v>
      </c>
      <c r="E25" s="6">
        <v>10</v>
      </c>
      <c r="F25" s="6">
        <v>10</v>
      </c>
      <c r="G25" s="6">
        <v>10</v>
      </c>
      <c r="H25" s="40">
        <v>10</v>
      </c>
    </row>
    <row r="26" spans="1:8" x14ac:dyDescent="0.25">
      <c r="A26" s="37" t="s">
        <v>58</v>
      </c>
      <c r="B26" s="6">
        <v>10</v>
      </c>
      <c r="C26" s="6">
        <v>10</v>
      </c>
      <c r="D26" s="6">
        <v>10</v>
      </c>
      <c r="E26" s="6">
        <v>10</v>
      </c>
      <c r="F26" s="6">
        <v>10</v>
      </c>
      <c r="G26" s="6">
        <v>10</v>
      </c>
      <c r="H26" s="40">
        <v>10</v>
      </c>
    </row>
    <row r="27" spans="1:8" x14ac:dyDescent="0.25">
      <c r="A27" s="37" t="s">
        <v>59</v>
      </c>
      <c r="B27" s="6">
        <v>10</v>
      </c>
      <c r="C27" s="6">
        <v>10</v>
      </c>
      <c r="D27" s="6">
        <v>10</v>
      </c>
      <c r="E27" s="6">
        <v>10</v>
      </c>
      <c r="F27" s="6">
        <v>10</v>
      </c>
      <c r="G27" s="6">
        <v>10</v>
      </c>
      <c r="H27" s="40">
        <v>10</v>
      </c>
    </row>
    <row r="28" spans="1:8" x14ac:dyDescent="0.25">
      <c r="A28" s="37" t="s">
        <v>60</v>
      </c>
      <c r="B28" s="6">
        <v>10</v>
      </c>
      <c r="C28" s="6">
        <v>10</v>
      </c>
      <c r="D28" s="6">
        <v>10</v>
      </c>
      <c r="E28" s="6">
        <v>10</v>
      </c>
      <c r="F28" s="6">
        <v>10</v>
      </c>
      <c r="G28" s="6">
        <v>10</v>
      </c>
      <c r="H28" s="40">
        <v>10</v>
      </c>
    </row>
    <row r="29" spans="1:8" x14ac:dyDescent="0.25">
      <c r="A29" s="37" t="s">
        <v>45</v>
      </c>
      <c r="B29" s="6">
        <v>10</v>
      </c>
      <c r="C29" s="6">
        <v>10</v>
      </c>
      <c r="D29" s="6">
        <v>10</v>
      </c>
      <c r="E29" s="6">
        <v>10</v>
      </c>
      <c r="F29" s="6">
        <v>10</v>
      </c>
      <c r="G29" s="6">
        <v>10</v>
      </c>
      <c r="H29" s="40">
        <v>10</v>
      </c>
    </row>
    <row r="30" spans="1:8" x14ac:dyDescent="0.25">
      <c r="A30" s="37" t="s">
        <v>42</v>
      </c>
      <c r="B30" s="6">
        <v>10</v>
      </c>
      <c r="C30" s="6">
        <v>10</v>
      </c>
      <c r="D30" s="6">
        <v>10</v>
      </c>
      <c r="E30" s="6">
        <v>10</v>
      </c>
      <c r="F30" s="6">
        <v>10</v>
      </c>
      <c r="G30" s="6">
        <v>10</v>
      </c>
      <c r="H30" s="40">
        <v>10</v>
      </c>
    </row>
    <row r="31" spans="1:8" x14ac:dyDescent="0.25">
      <c r="A31" s="37" t="s">
        <v>43</v>
      </c>
      <c r="B31" s="6">
        <v>10</v>
      </c>
      <c r="C31" s="6">
        <v>10</v>
      </c>
      <c r="D31" s="6">
        <v>10</v>
      </c>
      <c r="E31" s="6">
        <v>10</v>
      </c>
      <c r="F31" s="6">
        <v>10</v>
      </c>
      <c r="G31" s="6">
        <v>10</v>
      </c>
      <c r="H31" s="40">
        <v>10</v>
      </c>
    </row>
    <row r="32" spans="1:8" ht="15.75" thickBot="1" x14ac:dyDescent="0.3">
      <c r="A32" s="38" t="s">
        <v>44</v>
      </c>
      <c r="B32" s="39">
        <v>10</v>
      </c>
      <c r="C32" s="39">
        <v>10</v>
      </c>
      <c r="D32" s="39">
        <v>10</v>
      </c>
      <c r="E32" s="39">
        <v>10</v>
      </c>
      <c r="F32" s="39">
        <v>10</v>
      </c>
      <c r="G32" s="39">
        <v>10</v>
      </c>
      <c r="H32" s="58">
        <v>10</v>
      </c>
    </row>
  </sheetData>
  <mergeCells count="3">
    <mergeCell ref="A1:G1"/>
    <mergeCell ref="B5:H5"/>
    <mergeCell ref="A5:A6"/>
  </mergeCells>
  <conditionalFormatting sqref="H3">
    <cfRule type="cellIs" dxfId="15" priority="1" operator="lessThan">
      <formula>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T155"/>
  <sheetViews>
    <sheetView workbookViewId="0">
      <selection activeCell="F7" sqref="F7"/>
    </sheetView>
  </sheetViews>
  <sheetFormatPr defaultRowHeight="15" x14ac:dyDescent="0.25"/>
  <cols>
    <col min="1" max="1" width="7.7109375" bestFit="1" customWidth="1"/>
    <col min="2" max="2" width="7.5703125" customWidth="1"/>
    <col min="3" max="3" width="12.42578125" bestFit="1" customWidth="1"/>
    <col min="4" max="20" width="10.7109375" bestFit="1" customWidth="1"/>
  </cols>
  <sheetData>
    <row r="1" spans="1:20" s="1" customFormat="1" ht="30.75" customHeight="1" thickBot="1" x14ac:dyDescent="0.3">
      <c r="A1" s="88" t="s">
        <v>5</v>
      </c>
      <c r="B1" s="89" t="s">
        <v>7</v>
      </c>
      <c r="C1" s="90" t="s">
        <v>6</v>
      </c>
      <c r="D1" s="21"/>
      <c r="E1" s="21"/>
      <c r="F1" s="21"/>
      <c r="G1" s="21"/>
      <c r="H1" s="21"/>
      <c r="I1" s="21"/>
      <c r="J1" s="21"/>
      <c r="K1" s="203"/>
      <c r="L1" s="10"/>
      <c r="M1" s="10"/>
      <c r="N1" s="10"/>
      <c r="O1" s="10"/>
      <c r="P1" s="10"/>
      <c r="Q1" s="10"/>
      <c r="R1" s="10"/>
      <c r="S1" s="10"/>
      <c r="T1" s="10"/>
    </row>
    <row r="2" spans="1:20" x14ac:dyDescent="0.25">
      <c r="A2" s="5">
        <v>1</v>
      </c>
      <c r="B2" s="11">
        <v>2015</v>
      </c>
      <c r="C2" s="18">
        <v>42003</v>
      </c>
      <c r="D2" s="20"/>
      <c r="E2" s="22"/>
      <c r="F2" s="22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</row>
    <row r="3" spans="1:20" x14ac:dyDescent="0.25">
      <c r="A3" s="3">
        <v>2</v>
      </c>
      <c r="B3" s="12">
        <v>2015</v>
      </c>
      <c r="C3" s="14">
        <v>42017</v>
      </c>
      <c r="D3" s="20"/>
      <c r="E3" s="22"/>
      <c r="F3" s="22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</row>
    <row r="4" spans="1:20" x14ac:dyDescent="0.25">
      <c r="A4" s="3">
        <v>3</v>
      </c>
      <c r="B4" s="12">
        <v>2015</v>
      </c>
      <c r="C4" s="14">
        <v>42031</v>
      </c>
      <c r="D4" s="20"/>
      <c r="E4" s="22"/>
      <c r="F4" s="22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</row>
    <row r="5" spans="1:20" x14ac:dyDescent="0.25">
      <c r="A5" s="3">
        <v>4</v>
      </c>
      <c r="B5" s="12">
        <v>2015</v>
      </c>
      <c r="C5" s="14">
        <v>42045</v>
      </c>
      <c r="D5" s="20"/>
      <c r="E5" s="22"/>
      <c r="F5" s="22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</row>
    <row r="6" spans="1:20" x14ac:dyDescent="0.25">
      <c r="A6" s="3">
        <v>5</v>
      </c>
      <c r="B6" s="12">
        <v>2015</v>
      </c>
      <c r="C6" s="14">
        <v>42059</v>
      </c>
      <c r="D6" s="20"/>
      <c r="E6" s="22"/>
      <c r="F6" s="22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x14ac:dyDescent="0.25">
      <c r="A7" s="3">
        <v>6</v>
      </c>
      <c r="B7" s="12">
        <v>2015</v>
      </c>
      <c r="C7" s="14">
        <v>42073</v>
      </c>
      <c r="D7" s="20"/>
      <c r="E7" s="22"/>
      <c r="F7" s="22"/>
      <c r="G7" s="22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</row>
    <row r="8" spans="1:20" x14ac:dyDescent="0.25">
      <c r="A8" s="3">
        <v>7</v>
      </c>
      <c r="B8" s="12">
        <v>2015</v>
      </c>
      <c r="C8" s="14">
        <v>42087</v>
      </c>
      <c r="D8" s="20"/>
      <c r="E8" s="22"/>
      <c r="F8" s="22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</row>
    <row r="9" spans="1:20" x14ac:dyDescent="0.25">
      <c r="A9" s="3">
        <v>8</v>
      </c>
      <c r="B9" s="12">
        <v>2015</v>
      </c>
      <c r="C9" s="14">
        <v>42101</v>
      </c>
      <c r="D9" s="20"/>
      <c r="E9" s="22"/>
      <c r="F9" s="22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</row>
    <row r="10" spans="1:20" x14ac:dyDescent="0.25">
      <c r="A10" s="3">
        <v>9</v>
      </c>
      <c r="B10" s="12">
        <v>2015</v>
      </c>
      <c r="C10" s="14">
        <v>42115</v>
      </c>
      <c r="D10" s="20"/>
      <c r="E10" s="22"/>
      <c r="F10" s="22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</row>
    <row r="11" spans="1:20" x14ac:dyDescent="0.25">
      <c r="A11" s="3">
        <v>10</v>
      </c>
      <c r="B11" s="12">
        <v>2015</v>
      </c>
      <c r="C11" s="14">
        <v>42129</v>
      </c>
      <c r="D11" s="20"/>
      <c r="E11" s="22"/>
      <c r="F11" s="22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</row>
    <row r="12" spans="1:20" x14ac:dyDescent="0.25">
      <c r="A12" s="3">
        <v>11</v>
      </c>
      <c r="B12" s="12">
        <v>2015</v>
      </c>
      <c r="C12" s="14">
        <v>42143</v>
      </c>
      <c r="D12" s="20"/>
      <c r="E12" s="22"/>
      <c r="F12" s="22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</row>
    <row r="13" spans="1:20" x14ac:dyDescent="0.25">
      <c r="A13" s="3">
        <v>12</v>
      </c>
      <c r="B13" s="12">
        <v>2015</v>
      </c>
      <c r="C13" s="14">
        <v>42157</v>
      </c>
      <c r="D13" s="20"/>
      <c r="E13" s="22"/>
      <c r="F13" s="22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</row>
    <row r="14" spans="1:20" x14ac:dyDescent="0.25">
      <c r="A14" s="3">
        <v>13</v>
      </c>
      <c r="B14" s="12">
        <v>2015</v>
      </c>
      <c r="C14" s="14">
        <v>42171</v>
      </c>
      <c r="D14" s="20"/>
      <c r="E14" s="22"/>
      <c r="F14" s="22"/>
      <c r="G14" s="22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</row>
    <row r="15" spans="1:20" x14ac:dyDescent="0.25">
      <c r="A15" s="3">
        <v>14</v>
      </c>
      <c r="B15" s="12">
        <v>2015</v>
      </c>
      <c r="C15" s="14">
        <v>42185</v>
      </c>
      <c r="D15" s="20"/>
      <c r="E15" s="22"/>
      <c r="F15" s="22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</row>
    <row r="16" spans="1:20" x14ac:dyDescent="0.25">
      <c r="A16" s="3">
        <v>15</v>
      </c>
      <c r="B16" s="12">
        <v>2015</v>
      </c>
      <c r="C16" s="14">
        <v>42199</v>
      </c>
      <c r="D16" s="20"/>
      <c r="E16" s="22"/>
      <c r="F16" s="22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</row>
    <row r="17" spans="1:20" x14ac:dyDescent="0.25">
      <c r="A17" s="3">
        <v>16</v>
      </c>
      <c r="B17" s="12">
        <v>2015</v>
      </c>
      <c r="C17" s="14">
        <v>42213</v>
      </c>
      <c r="D17" s="20"/>
      <c r="E17" s="22"/>
      <c r="F17" s="22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</row>
    <row r="18" spans="1:20" x14ac:dyDescent="0.25">
      <c r="A18" s="3">
        <v>17</v>
      </c>
      <c r="B18" s="12">
        <v>2015</v>
      </c>
      <c r="C18" s="14">
        <v>42227</v>
      </c>
      <c r="D18" s="20"/>
      <c r="E18" s="22"/>
      <c r="F18" s="22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</row>
    <row r="19" spans="1:20" x14ac:dyDescent="0.25">
      <c r="A19" s="3">
        <v>18</v>
      </c>
      <c r="B19" s="12">
        <v>2015</v>
      </c>
      <c r="C19" s="14">
        <v>42241</v>
      </c>
      <c r="D19" s="20"/>
      <c r="E19" s="22"/>
      <c r="F19" s="22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</row>
    <row r="20" spans="1:20" x14ac:dyDescent="0.25">
      <c r="A20" s="3">
        <v>19</v>
      </c>
      <c r="B20" s="12">
        <v>2015</v>
      </c>
      <c r="C20" s="14">
        <v>42255</v>
      </c>
      <c r="D20" s="20"/>
      <c r="E20" s="22"/>
      <c r="F20" s="22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</row>
    <row r="21" spans="1:20" x14ac:dyDescent="0.25">
      <c r="A21" s="3">
        <v>20</v>
      </c>
      <c r="B21" s="12">
        <v>2015</v>
      </c>
      <c r="C21" s="14">
        <v>42269</v>
      </c>
      <c r="D21" s="20"/>
      <c r="E21" s="22"/>
      <c r="F21" s="22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</row>
    <row r="22" spans="1:20" x14ac:dyDescent="0.25">
      <c r="A22" s="3">
        <v>21</v>
      </c>
      <c r="B22" s="12">
        <v>2015</v>
      </c>
      <c r="C22" s="14">
        <v>42283</v>
      </c>
      <c r="D22" s="20"/>
      <c r="E22" s="22"/>
      <c r="F22" s="22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</row>
    <row r="23" spans="1:20" x14ac:dyDescent="0.25">
      <c r="A23" s="3">
        <v>22</v>
      </c>
      <c r="B23" s="12">
        <v>2015</v>
      </c>
      <c r="C23" s="14">
        <v>42297</v>
      </c>
      <c r="D23" s="20"/>
      <c r="E23" s="22"/>
      <c r="F23" s="22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</row>
    <row r="24" spans="1:20" x14ac:dyDescent="0.25">
      <c r="A24" s="3">
        <v>23</v>
      </c>
      <c r="B24" s="12">
        <v>2015</v>
      </c>
      <c r="C24" s="14">
        <v>42311</v>
      </c>
      <c r="D24" s="20"/>
      <c r="E24" s="22"/>
      <c r="F24" s="22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</row>
    <row r="25" spans="1:20" x14ac:dyDescent="0.25">
      <c r="A25" s="3">
        <v>24</v>
      </c>
      <c r="B25" s="12">
        <v>2015</v>
      </c>
      <c r="C25" s="14">
        <v>42325</v>
      </c>
      <c r="D25" s="20"/>
      <c r="E25" s="22"/>
      <c r="F25" s="22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</row>
    <row r="26" spans="1:20" x14ac:dyDescent="0.25">
      <c r="A26" s="3">
        <v>25</v>
      </c>
      <c r="B26" s="12">
        <v>2015</v>
      </c>
      <c r="C26" s="14">
        <v>42339</v>
      </c>
      <c r="D26" s="20"/>
      <c r="E26" s="22"/>
      <c r="F26" s="22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</row>
    <row r="27" spans="1:20" ht="15.75" thickBot="1" x14ac:dyDescent="0.3">
      <c r="A27" s="4">
        <v>26</v>
      </c>
      <c r="B27" s="13">
        <v>2015</v>
      </c>
      <c r="C27" s="14">
        <v>42353</v>
      </c>
      <c r="D27" s="20"/>
      <c r="E27" s="22"/>
      <c r="F27" s="22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</row>
    <row r="28" spans="1:20" x14ac:dyDescent="0.25">
      <c r="A28" s="16">
        <v>27</v>
      </c>
      <c r="B28" s="17">
        <v>2016</v>
      </c>
      <c r="C28" s="14">
        <v>42367</v>
      </c>
      <c r="D28" s="20"/>
      <c r="E28" s="22"/>
      <c r="F28" s="22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</row>
    <row r="29" spans="1:20" x14ac:dyDescent="0.25">
      <c r="A29" s="3">
        <v>28</v>
      </c>
      <c r="B29" s="12">
        <v>2016</v>
      </c>
      <c r="C29" s="14">
        <v>42381</v>
      </c>
      <c r="D29" s="20"/>
      <c r="E29" s="22"/>
      <c r="F29" s="22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</row>
    <row r="30" spans="1:20" x14ac:dyDescent="0.25">
      <c r="A30" s="3">
        <v>29</v>
      </c>
      <c r="B30" s="12">
        <v>2016</v>
      </c>
      <c r="C30" s="14">
        <v>42395</v>
      </c>
      <c r="D30" s="20"/>
      <c r="E30" s="22"/>
      <c r="F30" s="22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</row>
    <row r="31" spans="1:20" x14ac:dyDescent="0.25">
      <c r="A31" s="3">
        <v>30</v>
      </c>
      <c r="B31" s="12">
        <v>2016</v>
      </c>
      <c r="C31" s="14">
        <v>42409</v>
      </c>
      <c r="D31" s="20"/>
      <c r="E31" s="22"/>
      <c r="F31" s="22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</row>
    <row r="32" spans="1:20" x14ac:dyDescent="0.25">
      <c r="A32" s="3">
        <v>31</v>
      </c>
      <c r="B32" s="12">
        <v>2016</v>
      </c>
      <c r="C32" s="14">
        <v>42423</v>
      </c>
      <c r="D32" s="20"/>
      <c r="E32" s="22"/>
      <c r="F32" s="22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</row>
    <row r="33" spans="1:20" x14ac:dyDescent="0.25">
      <c r="A33" s="3">
        <v>32</v>
      </c>
      <c r="B33" s="12">
        <v>2016</v>
      </c>
      <c r="C33" s="14">
        <v>42437</v>
      </c>
      <c r="D33" s="20"/>
      <c r="E33" s="22"/>
      <c r="F33" s="22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</row>
    <row r="34" spans="1:20" x14ac:dyDescent="0.25">
      <c r="A34" s="3">
        <v>33</v>
      </c>
      <c r="B34" s="12">
        <v>2016</v>
      </c>
      <c r="C34" s="14">
        <v>42451</v>
      </c>
      <c r="D34" s="20"/>
      <c r="E34" s="22"/>
      <c r="F34" s="22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</row>
    <row r="35" spans="1:20" x14ac:dyDescent="0.25">
      <c r="A35" s="3">
        <v>34</v>
      </c>
      <c r="B35" s="12">
        <v>2016</v>
      </c>
      <c r="C35" s="14">
        <v>42465</v>
      </c>
      <c r="D35" s="20"/>
      <c r="E35" s="22"/>
      <c r="F35" s="22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</row>
    <row r="36" spans="1:20" x14ac:dyDescent="0.25">
      <c r="A36" s="3">
        <v>35</v>
      </c>
      <c r="B36" s="12">
        <v>2016</v>
      </c>
      <c r="C36" s="14">
        <v>42479</v>
      </c>
      <c r="D36" s="20"/>
      <c r="E36" s="22"/>
      <c r="F36" s="22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</row>
    <row r="37" spans="1:20" x14ac:dyDescent="0.25">
      <c r="A37" s="3">
        <v>36</v>
      </c>
      <c r="B37" s="12">
        <v>2016</v>
      </c>
      <c r="C37" s="14">
        <v>42493</v>
      </c>
      <c r="D37" s="20"/>
      <c r="E37" s="22"/>
      <c r="F37" s="22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</row>
    <row r="38" spans="1:20" x14ac:dyDescent="0.25">
      <c r="A38" s="3">
        <v>37</v>
      </c>
      <c r="B38" s="12">
        <v>2016</v>
      </c>
      <c r="C38" s="14">
        <v>42507</v>
      </c>
      <c r="D38" s="20"/>
      <c r="E38" s="22"/>
      <c r="F38" s="22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</row>
    <row r="39" spans="1:20" x14ac:dyDescent="0.25">
      <c r="A39" s="3">
        <v>38</v>
      </c>
      <c r="B39" s="12">
        <v>2016</v>
      </c>
      <c r="C39" s="14">
        <v>42521</v>
      </c>
      <c r="D39" s="20"/>
      <c r="E39" s="22"/>
      <c r="F39" s="22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</row>
    <row r="40" spans="1:20" x14ac:dyDescent="0.25">
      <c r="A40" s="3">
        <v>39</v>
      </c>
      <c r="B40" s="12">
        <v>2016</v>
      </c>
      <c r="C40" s="14">
        <v>42535</v>
      </c>
      <c r="D40" s="20"/>
      <c r="E40" s="22"/>
      <c r="F40" s="22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</row>
    <row r="41" spans="1:20" x14ac:dyDescent="0.25">
      <c r="A41" s="3">
        <v>40</v>
      </c>
      <c r="B41" s="12">
        <v>2016</v>
      </c>
      <c r="C41" s="14">
        <v>42549</v>
      </c>
      <c r="D41" s="20"/>
      <c r="E41" s="22"/>
      <c r="F41" s="22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</row>
    <row r="42" spans="1:20" x14ac:dyDescent="0.25">
      <c r="A42" s="3">
        <v>41</v>
      </c>
      <c r="B42" s="12">
        <v>2016</v>
      </c>
      <c r="C42" s="14">
        <v>42563</v>
      </c>
      <c r="D42" s="20"/>
      <c r="E42" s="22"/>
      <c r="F42" s="22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</row>
    <row r="43" spans="1:20" x14ac:dyDescent="0.25">
      <c r="A43" s="3">
        <v>42</v>
      </c>
      <c r="B43" s="12">
        <v>2016</v>
      </c>
      <c r="C43" s="14">
        <v>42577</v>
      </c>
      <c r="D43" s="20"/>
      <c r="E43" s="22"/>
      <c r="F43" s="22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</row>
    <row r="44" spans="1:20" x14ac:dyDescent="0.25">
      <c r="A44" s="3">
        <v>43</v>
      </c>
      <c r="B44" s="12">
        <v>2016</v>
      </c>
      <c r="C44" s="14">
        <v>42591</v>
      </c>
      <c r="D44" s="20"/>
      <c r="E44" s="22"/>
      <c r="F44" s="22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</row>
    <row r="45" spans="1:20" x14ac:dyDescent="0.25">
      <c r="A45" s="3">
        <v>44</v>
      </c>
      <c r="B45" s="12">
        <v>2016</v>
      </c>
      <c r="C45" s="14">
        <v>42605</v>
      </c>
      <c r="D45" s="20"/>
      <c r="E45" s="22"/>
      <c r="F45" s="22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</row>
    <row r="46" spans="1:20" x14ac:dyDescent="0.25">
      <c r="A46" s="3">
        <v>45</v>
      </c>
      <c r="B46" s="12">
        <v>2016</v>
      </c>
      <c r="C46" s="14">
        <v>42619</v>
      </c>
      <c r="D46" s="20"/>
      <c r="E46" s="22"/>
      <c r="F46" s="22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</row>
    <row r="47" spans="1:20" x14ac:dyDescent="0.25">
      <c r="A47" s="3">
        <v>46</v>
      </c>
      <c r="B47" s="12">
        <v>2016</v>
      </c>
      <c r="C47" s="14">
        <v>42633</v>
      </c>
      <c r="D47" s="20"/>
      <c r="E47" s="22"/>
      <c r="F47" s="22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</row>
    <row r="48" spans="1:20" x14ac:dyDescent="0.25">
      <c r="A48" s="3">
        <v>47</v>
      </c>
      <c r="B48" s="12">
        <v>2016</v>
      </c>
      <c r="C48" s="14">
        <v>42647</v>
      </c>
      <c r="D48" s="20"/>
      <c r="E48" s="22"/>
      <c r="F48" s="22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</row>
    <row r="49" spans="1:20" x14ac:dyDescent="0.25">
      <c r="A49" s="3">
        <v>48</v>
      </c>
      <c r="B49" s="12">
        <v>2016</v>
      </c>
      <c r="C49" s="14">
        <v>42661</v>
      </c>
      <c r="D49" s="20"/>
      <c r="E49" s="22"/>
      <c r="F49" s="22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</row>
    <row r="50" spans="1:20" x14ac:dyDescent="0.25">
      <c r="A50" s="3">
        <v>49</v>
      </c>
      <c r="B50" s="12">
        <v>2016</v>
      </c>
      <c r="C50" s="14">
        <v>42675</v>
      </c>
      <c r="D50" s="20"/>
      <c r="E50" s="22"/>
      <c r="F50" s="22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</row>
    <row r="51" spans="1:20" x14ac:dyDescent="0.25">
      <c r="A51" s="3">
        <v>50</v>
      </c>
      <c r="B51" s="12">
        <v>2016</v>
      </c>
      <c r="C51" s="14">
        <v>42689</v>
      </c>
      <c r="D51" s="20"/>
      <c r="E51" s="22"/>
      <c r="F51" s="22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</row>
    <row r="52" spans="1:20" x14ac:dyDescent="0.25">
      <c r="A52" s="3">
        <v>51</v>
      </c>
      <c r="B52" s="12">
        <v>2016</v>
      </c>
      <c r="C52" s="14">
        <v>42703</v>
      </c>
      <c r="D52" s="20"/>
      <c r="E52" s="22"/>
      <c r="F52" s="22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</row>
    <row r="53" spans="1:20" x14ac:dyDescent="0.25">
      <c r="A53" s="3">
        <v>52</v>
      </c>
      <c r="B53" s="12">
        <v>2016</v>
      </c>
      <c r="C53" s="14">
        <v>42717</v>
      </c>
      <c r="D53" s="20"/>
      <c r="E53" s="22"/>
      <c r="F53" s="22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</row>
    <row r="54" spans="1:20" ht="15.75" thickBot="1" x14ac:dyDescent="0.3">
      <c r="A54" s="4">
        <v>53</v>
      </c>
      <c r="B54" s="13">
        <v>2017</v>
      </c>
      <c r="C54" s="15">
        <v>42731</v>
      </c>
      <c r="D54" s="20"/>
      <c r="E54" s="22"/>
      <c r="F54" s="22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</row>
    <row r="55" spans="1:20" x14ac:dyDescent="0.25">
      <c r="D55" s="20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</row>
    <row r="56" spans="1:20" x14ac:dyDescent="0.25">
      <c r="D56" s="20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</row>
    <row r="57" spans="1:20" x14ac:dyDescent="0.25">
      <c r="D57" s="20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</row>
    <row r="58" spans="1:20" x14ac:dyDescent="0.25">
      <c r="D58" s="20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</row>
    <row r="59" spans="1:20" x14ac:dyDescent="0.25">
      <c r="D59" s="20"/>
    </row>
    <row r="60" spans="1:20" x14ac:dyDescent="0.25">
      <c r="D60" s="20"/>
    </row>
    <row r="61" spans="1:20" x14ac:dyDescent="0.25">
      <c r="D61" s="20"/>
    </row>
    <row r="62" spans="1:20" x14ac:dyDescent="0.25">
      <c r="D62" s="20"/>
    </row>
    <row r="63" spans="1:20" x14ac:dyDescent="0.25">
      <c r="D63" s="20"/>
    </row>
    <row r="64" spans="1:20" x14ac:dyDescent="0.25">
      <c r="D64" s="20"/>
    </row>
    <row r="65" spans="4:4" x14ac:dyDescent="0.25">
      <c r="D65" s="20"/>
    </row>
    <row r="66" spans="4:4" x14ac:dyDescent="0.25">
      <c r="D66" s="20"/>
    </row>
    <row r="67" spans="4:4" x14ac:dyDescent="0.25">
      <c r="D67" s="20"/>
    </row>
    <row r="68" spans="4:4" x14ac:dyDescent="0.25">
      <c r="D68" s="20"/>
    </row>
    <row r="69" spans="4:4" x14ac:dyDescent="0.25">
      <c r="D69" s="20"/>
    </row>
    <row r="70" spans="4:4" x14ac:dyDescent="0.25">
      <c r="D70" s="20"/>
    </row>
    <row r="71" spans="4:4" x14ac:dyDescent="0.25">
      <c r="D71" s="20"/>
    </row>
    <row r="72" spans="4:4" x14ac:dyDescent="0.25">
      <c r="D72" s="20"/>
    </row>
    <row r="73" spans="4:4" x14ac:dyDescent="0.25">
      <c r="D73" s="20"/>
    </row>
    <row r="74" spans="4:4" x14ac:dyDescent="0.25">
      <c r="D74" s="20"/>
    </row>
    <row r="75" spans="4:4" x14ac:dyDescent="0.25">
      <c r="D75" s="20"/>
    </row>
    <row r="76" spans="4:4" x14ac:dyDescent="0.25">
      <c r="D76" s="20"/>
    </row>
    <row r="77" spans="4:4" x14ac:dyDescent="0.25">
      <c r="D77" s="20"/>
    </row>
    <row r="78" spans="4:4" x14ac:dyDescent="0.25">
      <c r="D78" s="20"/>
    </row>
    <row r="79" spans="4:4" x14ac:dyDescent="0.25">
      <c r="D79" s="20"/>
    </row>
    <row r="80" spans="4:4" x14ac:dyDescent="0.25">
      <c r="D80" s="20"/>
    </row>
    <row r="81" spans="4:4" x14ac:dyDescent="0.25">
      <c r="D81" s="20"/>
    </row>
    <row r="82" spans="4:4" x14ac:dyDescent="0.25">
      <c r="D82" s="20"/>
    </row>
    <row r="83" spans="4:4" x14ac:dyDescent="0.25">
      <c r="D83" s="20"/>
    </row>
    <row r="84" spans="4:4" x14ac:dyDescent="0.25">
      <c r="D84" s="20"/>
    </row>
    <row r="85" spans="4:4" x14ac:dyDescent="0.25">
      <c r="D85" s="20"/>
    </row>
    <row r="86" spans="4:4" x14ac:dyDescent="0.25">
      <c r="D86" s="20"/>
    </row>
    <row r="87" spans="4:4" x14ac:dyDescent="0.25">
      <c r="D87" s="20"/>
    </row>
    <row r="88" spans="4:4" x14ac:dyDescent="0.25">
      <c r="D88" s="20"/>
    </row>
    <row r="89" spans="4:4" x14ac:dyDescent="0.25">
      <c r="D89" s="20"/>
    </row>
    <row r="90" spans="4:4" x14ac:dyDescent="0.25">
      <c r="D90" s="20"/>
    </row>
    <row r="91" spans="4:4" x14ac:dyDescent="0.25">
      <c r="D91" s="20"/>
    </row>
    <row r="92" spans="4:4" x14ac:dyDescent="0.25">
      <c r="D92" s="20"/>
    </row>
    <row r="93" spans="4:4" x14ac:dyDescent="0.25">
      <c r="D93" s="20"/>
    </row>
    <row r="94" spans="4:4" x14ac:dyDescent="0.25">
      <c r="D94" s="20"/>
    </row>
    <row r="95" spans="4:4" x14ac:dyDescent="0.25">
      <c r="D95" s="20"/>
    </row>
    <row r="96" spans="4:4" x14ac:dyDescent="0.25">
      <c r="D96" s="20"/>
    </row>
    <row r="97" spans="4:4" x14ac:dyDescent="0.25">
      <c r="D97" s="20"/>
    </row>
    <row r="98" spans="4:4" x14ac:dyDescent="0.25">
      <c r="D98" s="20"/>
    </row>
    <row r="99" spans="4:4" x14ac:dyDescent="0.25">
      <c r="D99" s="20"/>
    </row>
    <row r="100" spans="4:4" x14ac:dyDescent="0.25">
      <c r="D100" s="20"/>
    </row>
    <row r="101" spans="4:4" x14ac:dyDescent="0.25">
      <c r="D101" s="20"/>
    </row>
    <row r="102" spans="4:4" x14ac:dyDescent="0.25">
      <c r="D102" s="20"/>
    </row>
    <row r="103" spans="4:4" x14ac:dyDescent="0.25">
      <c r="D103" s="20"/>
    </row>
    <row r="104" spans="4:4" x14ac:dyDescent="0.25">
      <c r="D104" s="20"/>
    </row>
    <row r="105" spans="4:4" x14ac:dyDescent="0.25">
      <c r="D105" s="20"/>
    </row>
    <row r="106" spans="4:4" x14ac:dyDescent="0.25">
      <c r="D106" s="20"/>
    </row>
    <row r="107" spans="4:4" x14ac:dyDescent="0.25">
      <c r="D107" s="20"/>
    </row>
    <row r="108" spans="4:4" x14ac:dyDescent="0.25">
      <c r="D108" s="20"/>
    </row>
    <row r="109" spans="4:4" x14ac:dyDescent="0.25">
      <c r="D109" s="20"/>
    </row>
    <row r="110" spans="4:4" x14ac:dyDescent="0.25">
      <c r="D110" s="20"/>
    </row>
    <row r="111" spans="4:4" x14ac:dyDescent="0.25">
      <c r="D111" s="20"/>
    </row>
    <row r="112" spans="4:4" x14ac:dyDescent="0.25">
      <c r="D112" s="20"/>
    </row>
    <row r="113" spans="4:4" x14ac:dyDescent="0.25">
      <c r="D113" s="20"/>
    </row>
    <row r="114" spans="4:4" x14ac:dyDescent="0.25">
      <c r="D114" s="20"/>
    </row>
    <row r="115" spans="4:4" x14ac:dyDescent="0.25">
      <c r="D115" s="20"/>
    </row>
    <row r="116" spans="4:4" x14ac:dyDescent="0.25">
      <c r="D116" s="20"/>
    </row>
    <row r="117" spans="4:4" x14ac:dyDescent="0.25">
      <c r="D117" s="20"/>
    </row>
    <row r="118" spans="4:4" x14ac:dyDescent="0.25">
      <c r="D118" s="20"/>
    </row>
    <row r="119" spans="4:4" x14ac:dyDescent="0.25">
      <c r="D119" s="20"/>
    </row>
    <row r="120" spans="4:4" x14ac:dyDescent="0.25">
      <c r="D120" s="20"/>
    </row>
    <row r="121" spans="4:4" x14ac:dyDescent="0.25">
      <c r="D121" s="20"/>
    </row>
    <row r="122" spans="4:4" x14ac:dyDescent="0.25">
      <c r="D122" s="20"/>
    </row>
    <row r="123" spans="4:4" x14ac:dyDescent="0.25">
      <c r="D123" s="20"/>
    </row>
    <row r="124" spans="4:4" x14ac:dyDescent="0.25">
      <c r="D124" s="20"/>
    </row>
    <row r="125" spans="4:4" x14ac:dyDescent="0.25">
      <c r="D125" s="20"/>
    </row>
    <row r="126" spans="4:4" x14ac:dyDescent="0.25">
      <c r="D126" s="20"/>
    </row>
    <row r="127" spans="4:4" x14ac:dyDescent="0.25">
      <c r="D127" s="20"/>
    </row>
    <row r="128" spans="4:4" x14ac:dyDescent="0.25">
      <c r="D128" s="20"/>
    </row>
    <row r="129" spans="4:4" x14ac:dyDescent="0.25">
      <c r="D129" s="20"/>
    </row>
    <row r="130" spans="4:4" x14ac:dyDescent="0.25">
      <c r="D130" s="20"/>
    </row>
    <row r="131" spans="4:4" x14ac:dyDescent="0.25">
      <c r="D131" s="20"/>
    </row>
    <row r="132" spans="4:4" x14ac:dyDescent="0.25">
      <c r="D132" s="20"/>
    </row>
    <row r="133" spans="4:4" x14ac:dyDescent="0.25">
      <c r="D133" s="20"/>
    </row>
    <row r="134" spans="4:4" x14ac:dyDescent="0.25">
      <c r="D134" s="20"/>
    </row>
    <row r="135" spans="4:4" x14ac:dyDescent="0.25">
      <c r="D135" s="20"/>
    </row>
    <row r="136" spans="4:4" x14ac:dyDescent="0.25">
      <c r="D136" s="20"/>
    </row>
    <row r="137" spans="4:4" x14ac:dyDescent="0.25">
      <c r="D137" s="20"/>
    </row>
    <row r="138" spans="4:4" x14ac:dyDescent="0.25">
      <c r="D138" s="20"/>
    </row>
    <row r="139" spans="4:4" x14ac:dyDescent="0.25">
      <c r="D139" s="20"/>
    </row>
    <row r="140" spans="4:4" x14ac:dyDescent="0.25">
      <c r="D140" s="20"/>
    </row>
    <row r="141" spans="4:4" x14ac:dyDescent="0.25">
      <c r="D141" s="20"/>
    </row>
    <row r="142" spans="4:4" x14ac:dyDescent="0.25">
      <c r="D142" s="20"/>
    </row>
    <row r="143" spans="4:4" x14ac:dyDescent="0.25">
      <c r="D143" s="20"/>
    </row>
    <row r="144" spans="4:4" x14ac:dyDescent="0.25">
      <c r="D144" s="20"/>
    </row>
    <row r="145" spans="4:4" x14ac:dyDescent="0.25">
      <c r="D145" s="20"/>
    </row>
    <row r="146" spans="4:4" x14ac:dyDescent="0.25">
      <c r="D146" s="20"/>
    </row>
    <row r="147" spans="4:4" x14ac:dyDescent="0.25">
      <c r="D147" s="20"/>
    </row>
    <row r="148" spans="4:4" x14ac:dyDescent="0.25">
      <c r="D148" s="20"/>
    </row>
    <row r="149" spans="4:4" x14ac:dyDescent="0.25">
      <c r="D149" s="20"/>
    </row>
    <row r="150" spans="4:4" x14ac:dyDescent="0.25">
      <c r="D150" s="20"/>
    </row>
    <row r="151" spans="4:4" x14ac:dyDescent="0.25">
      <c r="D151" s="20"/>
    </row>
    <row r="152" spans="4:4" x14ac:dyDescent="0.25">
      <c r="D152" s="20"/>
    </row>
    <row r="153" spans="4:4" x14ac:dyDescent="0.25">
      <c r="D153" s="20"/>
    </row>
    <row r="154" spans="4:4" x14ac:dyDescent="0.25">
      <c r="D154" s="20"/>
    </row>
    <row r="155" spans="4:4" x14ac:dyDescent="0.25">
      <c r="D155" s="2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B55"/>
  <sheetViews>
    <sheetView zoomScale="80" zoomScaleNormal="80" workbookViewId="0">
      <selection activeCell="B39" sqref="B39"/>
    </sheetView>
  </sheetViews>
  <sheetFormatPr defaultRowHeight="15" x14ac:dyDescent="0.25"/>
  <cols>
    <col min="1" max="2" width="16.7109375" customWidth="1"/>
    <col min="4" max="4" width="11.5703125" bestFit="1" customWidth="1"/>
  </cols>
  <sheetData>
    <row r="1" spans="1:28" s="30" customFormat="1" ht="63.75" customHeight="1" x14ac:dyDescent="0.55000000000000004">
      <c r="A1" s="30" t="s">
        <v>91</v>
      </c>
    </row>
    <row r="2" spans="1:28" x14ac:dyDescent="0.25">
      <c r="B2" s="2"/>
      <c r="C2" s="2" t="s">
        <v>64</v>
      </c>
      <c r="D2" s="2" t="s">
        <v>65</v>
      </c>
      <c r="E2" s="2" t="s">
        <v>66</v>
      </c>
      <c r="F2" s="2" t="s">
        <v>67</v>
      </c>
      <c r="G2" s="2" t="s">
        <v>68</v>
      </c>
      <c r="H2" s="2" t="s">
        <v>69</v>
      </c>
      <c r="I2" s="2" t="s">
        <v>70</v>
      </c>
      <c r="J2" s="2" t="s">
        <v>71</v>
      </c>
      <c r="K2" s="2" t="s">
        <v>72</v>
      </c>
      <c r="L2" s="2" t="s">
        <v>73</v>
      </c>
      <c r="M2" s="2" t="s">
        <v>74</v>
      </c>
      <c r="N2" s="2" t="s">
        <v>75</v>
      </c>
      <c r="O2" s="2" t="s">
        <v>76</v>
      </c>
      <c r="P2" s="2" t="s">
        <v>77</v>
      </c>
      <c r="Q2" s="2" t="s">
        <v>78</v>
      </c>
      <c r="R2" s="2" t="s">
        <v>79</v>
      </c>
      <c r="S2" s="2" t="s">
        <v>80</v>
      </c>
      <c r="T2" s="2" t="s">
        <v>81</v>
      </c>
      <c r="U2" s="2" t="s">
        <v>82</v>
      </c>
      <c r="V2" s="2" t="s">
        <v>83</v>
      </c>
      <c r="W2" s="2" t="s">
        <v>84</v>
      </c>
      <c r="X2" s="2" t="s">
        <v>85</v>
      </c>
      <c r="Y2" s="2" t="s">
        <v>86</v>
      </c>
      <c r="Z2" s="2" t="s">
        <v>87</v>
      </c>
      <c r="AA2" s="2" t="s">
        <v>88</v>
      </c>
      <c r="AB2" s="2" t="s">
        <v>89</v>
      </c>
    </row>
    <row r="3" spans="1:28" x14ac:dyDescent="0.25">
      <c r="A3" t="b">
        <v>1</v>
      </c>
      <c r="B3" s="2" t="str">
        <f>IF($A3=TRUE,Graph!B98,NA())</f>
        <v>A</v>
      </c>
      <c r="C3" s="2" t="str">
        <f>IF($A3=TRUE,Graph!C98,NA())</f>
        <v/>
      </c>
      <c r="D3" s="2" t="str">
        <f>IF($A3=TRUE,Graph!D98,NA())</f>
        <v/>
      </c>
      <c r="E3" s="2" t="str">
        <f>IF($A3=TRUE,Graph!E98,NA())</f>
        <v/>
      </c>
      <c r="F3" s="2" t="str">
        <f>IF($A3=TRUE,Graph!F98,NA())</f>
        <v/>
      </c>
      <c r="G3" s="2" t="str">
        <f>IF($A3=TRUE,Graph!G98,NA())</f>
        <v/>
      </c>
      <c r="H3" s="2" t="str">
        <f>IF($A3=TRUE,Graph!H98,NA())</f>
        <v/>
      </c>
      <c r="I3" s="2" t="str">
        <f>IF($A3=TRUE,Graph!I98,NA())</f>
        <v/>
      </c>
      <c r="J3" s="2" t="str">
        <f>IF($A3=TRUE,Graph!J98,NA())</f>
        <v/>
      </c>
      <c r="K3" s="2" t="str">
        <f>IF($A3=TRUE,Graph!K98,NA())</f>
        <v/>
      </c>
      <c r="L3" s="2" t="str">
        <f>IF($A3=TRUE,Graph!L98,NA())</f>
        <v/>
      </c>
      <c r="M3" s="2" t="str">
        <f>IF($A3=TRUE,Graph!M98,NA())</f>
        <v/>
      </c>
      <c r="N3" s="2" t="str">
        <f>IF($A3=TRUE,Graph!N98,NA())</f>
        <v/>
      </c>
      <c r="O3" s="2" t="str">
        <f>IF($A3=TRUE,Graph!O98,NA())</f>
        <v/>
      </c>
      <c r="P3" s="2" t="str">
        <f>IF($A3=TRUE,Graph!P98,NA())</f>
        <v/>
      </c>
      <c r="Q3" s="2" t="str">
        <f>IF($A3=TRUE,Graph!Q98,NA())</f>
        <v/>
      </c>
      <c r="R3" s="2" t="str">
        <f>IF($A3=TRUE,Graph!R98,NA())</f>
        <v/>
      </c>
      <c r="S3" s="2" t="str">
        <f>IF($A3=TRUE,Graph!S98,NA())</f>
        <v/>
      </c>
      <c r="T3" s="2">
        <f>IF($A3=TRUE,Graph!T98,NA())</f>
        <v>36</v>
      </c>
      <c r="U3" s="2">
        <f>IF($A3=TRUE,Graph!U98,NA())</f>
        <v>40</v>
      </c>
      <c r="V3" s="2">
        <f>IF($A3=TRUE,Graph!V98,NA())</f>
        <v>40</v>
      </c>
      <c r="W3" s="2">
        <f>IF($A3=TRUE,Graph!W98,NA())</f>
        <v>40</v>
      </c>
      <c r="X3" s="2">
        <f>IF($A3=TRUE,Graph!X98,NA())</f>
        <v>40</v>
      </c>
      <c r="Y3" s="2">
        <f>IF($A3=TRUE,Graph!Y98,NA())</f>
        <v>40</v>
      </c>
      <c r="Z3" s="2">
        <f>IF($A3=TRUE,Graph!Z98,NA())</f>
        <v>40</v>
      </c>
      <c r="AA3" s="2">
        <f>IF($A3=TRUE,Graph!AA98,NA())</f>
        <v>40</v>
      </c>
      <c r="AB3" s="2">
        <f>IF($A3=TRUE,Graph!AB98,NA())</f>
        <v>40</v>
      </c>
    </row>
    <row r="4" spans="1:28" x14ac:dyDescent="0.25">
      <c r="A4" t="b">
        <v>1</v>
      </c>
      <c r="B4" s="2" t="str">
        <f>IF($A4=TRUE,Graph!B99,NA())</f>
        <v>C</v>
      </c>
      <c r="C4" s="2" t="str">
        <f>IF($A4=TRUE,Graph!C99,NA())</f>
        <v/>
      </c>
      <c r="D4" s="2" t="str">
        <f>IF($A4=TRUE,Graph!D99,NA())</f>
        <v/>
      </c>
      <c r="E4" s="2" t="str">
        <f>IF($A4=TRUE,Graph!E99,NA())</f>
        <v/>
      </c>
      <c r="F4" s="2" t="str">
        <f>IF($A4=TRUE,Graph!F99,NA())</f>
        <v/>
      </c>
      <c r="G4" s="2" t="str">
        <f>IF($A4=TRUE,Graph!G99,NA())</f>
        <v/>
      </c>
      <c r="H4" s="2" t="str">
        <f>IF($A4=TRUE,Graph!H99,NA())</f>
        <v/>
      </c>
      <c r="I4" s="2" t="str">
        <f>IF($A4=TRUE,Graph!I99,NA())</f>
        <v/>
      </c>
      <c r="J4" s="2" t="str">
        <f>IF($A4=TRUE,Graph!J99,NA())</f>
        <v/>
      </c>
      <c r="K4" s="2" t="str">
        <f>IF($A4=TRUE,Graph!K99,NA())</f>
        <v/>
      </c>
      <c r="L4" s="2" t="str">
        <f>IF($A4=TRUE,Graph!L99,NA())</f>
        <v/>
      </c>
      <c r="M4" s="2" t="str">
        <f>IF($A4=TRUE,Graph!M99,NA())</f>
        <v/>
      </c>
      <c r="N4" s="2" t="str">
        <f>IF($A4=TRUE,Graph!N99,NA())</f>
        <v/>
      </c>
      <c r="O4" s="2" t="str">
        <f>IF($A4=TRUE,Graph!O99,NA())</f>
        <v/>
      </c>
      <c r="P4" s="2" t="str">
        <f>IF($A4=TRUE,Graph!P99,NA())</f>
        <v/>
      </c>
      <c r="Q4" s="2" t="str">
        <f>IF($A4=TRUE,Graph!Q99,NA())</f>
        <v/>
      </c>
      <c r="R4" s="2" t="str">
        <f>IF($A4=TRUE,Graph!R99,NA())</f>
        <v/>
      </c>
      <c r="S4" s="2" t="str">
        <f>IF($A4=TRUE,Graph!S99,NA())</f>
        <v/>
      </c>
      <c r="T4" s="2" t="str">
        <f>IF($A4=TRUE,Graph!T99,NA())</f>
        <v/>
      </c>
      <c r="U4" s="2" t="str">
        <f>IF($A4=TRUE,Graph!U99,NA())</f>
        <v/>
      </c>
      <c r="V4" s="2" t="str">
        <f>IF($A4=TRUE,Graph!V99,NA())</f>
        <v/>
      </c>
      <c r="W4" s="2" t="str">
        <f>IF($A4=TRUE,Graph!W99,NA())</f>
        <v/>
      </c>
      <c r="X4" s="2" t="str">
        <f>IF($A4=TRUE,Graph!X99,NA())</f>
        <v/>
      </c>
      <c r="Y4" s="2" t="str">
        <f>IF($A4=TRUE,Graph!Y99,NA())</f>
        <v/>
      </c>
      <c r="Z4" s="2" t="str">
        <f>IF($A4=TRUE,Graph!Z99,NA())</f>
        <v/>
      </c>
      <c r="AA4" s="2" t="str">
        <f>IF($A4=TRUE,Graph!AA99,NA())</f>
        <v/>
      </c>
      <c r="AB4" s="2" t="str">
        <f>IF($A4=TRUE,Graph!AB99,NA())</f>
        <v/>
      </c>
    </row>
    <row r="5" spans="1:28" x14ac:dyDescent="0.25">
      <c r="A5" t="b">
        <v>1</v>
      </c>
      <c r="B5" s="2" t="str">
        <f>IF($A5=TRUE,Graph!B100,NA())</f>
        <v>D</v>
      </c>
      <c r="C5" s="2" t="str">
        <f>IF($A5=TRUE,Graph!C100,NA())</f>
        <v/>
      </c>
      <c r="D5" s="2" t="str">
        <f>IF($A5=TRUE,Graph!D100,NA())</f>
        <v/>
      </c>
      <c r="E5" s="2" t="str">
        <f>IF($A5=TRUE,Graph!E100,NA())</f>
        <v/>
      </c>
      <c r="F5" s="2" t="str">
        <f>IF($A5=TRUE,Graph!F100,NA())</f>
        <v/>
      </c>
      <c r="G5" s="2" t="str">
        <f>IF($A5=TRUE,Graph!G100,NA())</f>
        <v/>
      </c>
      <c r="H5" s="2" t="str">
        <f>IF($A5=TRUE,Graph!H100,NA())</f>
        <v/>
      </c>
      <c r="I5" s="2" t="str">
        <f>IF($A5=TRUE,Graph!I100,NA())</f>
        <v/>
      </c>
      <c r="J5" s="2" t="str">
        <f>IF($A5=TRUE,Graph!J100,NA())</f>
        <v/>
      </c>
      <c r="K5" s="2" t="str">
        <f>IF($A5=TRUE,Graph!K100,NA())</f>
        <v/>
      </c>
      <c r="L5" s="2" t="str">
        <f>IF($A5=TRUE,Graph!L100,NA())</f>
        <v/>
      </c>
      <c r="M5" s="2">
        <f>IF($A5=TRUE,Graph!M100,NA())</f>
        <v>1.8</v>
      </c>
      <c r="N5" s="2">
        <f>IF($A5=TRUE,Graph!N100,NA())</f>
        <v>9</v>
      </c>
      <c r="O5" s="2">
        <f>IF($A5=TRUE,Graph!O100,NA())</f>
        <v>9</v>
      </c>
      <c r="P5" s="2">
        <f>IF($A5=TRUE,Graph!P100,NA())</f>
        <v>6</v>
      </c>
      <c r="Q5" s="2">
        <f>IF($A5=TRUE,Graph!Q100,NA())</f>
        <v>2.0999999999999996</v>
      </c>
      <c r="R5" s="2">
        <f>IF($A5=TRUE,Graph!R100,NA())</f>
        <v>2.0999999999999996</v>
      </c>
      <c r="S5" s="2" t="str">
        <f>IF($A5=TRUE,Graph!S100,NA())</f>
        <v/>
      </c>
      <c r="T5" s="2" t="str">
        <f>IF($A5=TRUE,Graph!T100,NA())</f>
        <v/>
      </c>
      <c r="U5" s="2" t="str">
        <f>IF($A5=TRUE,Graph!U100,NA())</f>
        <v/>
      </c>
      <c r="V5" s="2" t="str">
        <f>IF($A5=TRUE,Graph!V100,NA())</f>
        <v/>
      </c>
      <c r="W5" s="2" t="str">
        <f>IF($A5=TRUE,Graph!W100,NA())</f>
        <v/>
      </c>
      <c r="X5" s="2" t="str">
        <f>IF($A5=TRUE,Graph!X100,NA())</f>
        <v/>
      </c>
      <c r="Y5" s="2" t="str">
        <f>IF($A5=TRUE,Graph!Y100,NA())</f>
        <v/>
      </c>
      <c r="Z5" s="2" t="str">
        <f>IF($A5=TRUE,Graph!Z100,NA())</f>
        <v/>
      </c>
      <c r="AA5" s="2" t="str">
        <f>IF($A5=TRUE,Graph!AA100,NA())</f>
        <v/>
      </c>
      <c r="AB5" s="2" t="str">
        <f>IF($A5=TRUE,Graph!AB100,NA())</f>
        <v/>
      </c>
    </row>
    <row r="6" spans="1:28" x14ac:dyDescent="0.25">
      <c r="A6" t="b">
        <v>1</v>
      </c>
      <c r="B6" s="2" t="str">
        <f>IF($A6=TRUE,Graph!B101,NA())</f>
        <v>E</v>
      </c>
      <c r="C6" s="2" t="str">
        <f>IF($A6=TRUE,Graph!C101,NA())</f>
        <v/>
      </c>
      <c r="D6" s="2" t="str">
        <f>IF($A6=TRUE,Graph!D101,NA())</f>
        <v/>
      </c>
      <c r="E6" s="2" t="str">
        <f>IF($A6=TRUE,Graph!E101,NA())</f>
        <v/>
      </c>
      <c r="F6" s="2" t="str">
        <f>IF($A6=TRUE,Graph!F101,NA())</f>
        <v/>
      </c>
      <c r="G6" s="2" t="str">
        <f>IF($A6=TRUE,Graph!G101,NA())</f>
        <v/>
      </c>
      <c r="H6" s="2" t="str">
        <f>IF($A6=TRUE,Graph!H101,NA())</f>
        <v/>
      </c>
      <c r="I6" s="2" t="str">
        <f>IF($A6=TRUE,Graph!I101,NA())</f>
        <v/>
      </c>
      <c r="J6" s="2" t="str">
        <f>IF($A6=TRUE,Graph!J101,NA())</f>
        <v/>
      </c>
      <c r="K6" s="2" t="str">
        <f>IF($A6=TRUE,Graph!K101,NA())</f>
        <v/>
      </c>
      <c r="L6" s="2" t="str">
        <f>IF($A6=TRUE,Graph!L101,NA())</f>
        <v/>
      </c>
      <c r="M6" s="2" t="str">
        <f>IF($A6=TRUE,Graph!M101,NA())</f>
        <v/>
      </c>
      <c r="N6" s="2" t="str">
        <f>IF($A6=TRUE,Graph!N101,NA())</f>
        <v/>
      </c>
      <c r="O6" s="2" t="str">
        <f>IF($A6=TRUE,Graph!O101,NA())</f>
        <v/>
      </c>
      <c r="P6" s="2" t="str">
        <f>IF($A6=TRUE,Graph!P101,NA())</f>
        <v/>
      </c>
      <c r="Q6" s="2" t="str">
        <f>IF($A6=TRUE,Graph!Q101,NA())</f>
        <v/>
      </c>
      <c r="R6" s="2" t="str">
        <f>IF($A6=TRUE,Graph!R101,NA())</f>
        <v/>
      </c>
      <c r="S6" s="2" t="str">
        <f>IF($A6=TRUE,Graph!S101,NA())</f>
        <v/>
      </c>
      <c r="T6" s="2">
        <f>IF($A6=TRUE,Graph!T101,NA())</f>
        <v>6.660000000000001</v>
      </c>
      <c r="U6" s="2">
        <f>IF($A6=TRUE,Graph!U101,NA())</f>
        <v>9.5142857142857142</v>
      </c>
      <c r="V6" s="2">
        <f>IF($A6=TRUE,Graph!V101,NA())</f>
        <v>9.5142857142857142</v>
      </c>
      <c r="W6" s="2">
        <f>IF($A6=TRUE,Graph!W101,NA())</f>
        <v>9.5142857142857142</v>
      </c>
      <c r="X6" s="2">
        <f>IF($A6=TRUE,Graph!X101,NA())</f>
        <v>9.5142857142857142</v>
      </c>
      <c r="Y6" s="2">
        <f>IF($A6=TRUE,Graph!Y101,NA())</f>
        <v>9.5142857142857142</v>
      </c>
      <c r="Z6" s="2">
        <f>IF($A6=TRUE,Graph!Z101,NA())</f>
        <v>9.5142857142857142</v>
      </c>
      <c r="AA6" s="2">
        <f>IF($A6=TRUE,Graph!AA101,NA())</f>
        <v>9.5142857142857142</v>
      </c>
      <c r="AB6" s="2">
        <f>IF($A6=TRUE,Graph!AB101,NA())</f>
        <v>11.100000000000001</v>
      </c>
    </row>
    <row r="7" spans="1:28" x14ac:dyDescent="0.25">
      <c r="A7" t="b">
        <v>1</v>
      </c>
      <c r="B7" s="2" t="str">
        <f>IF($A7=TRUE,Graph!B102,NA())</f>
        <v>F</v>
      </c>
      <c r="C7" s="2" t="str">
        <f>IF($A7=TRUE,Graph!C102,NA())</f>
        <v/>
      </c>
      <c r="D7" s="2" t="str">
        <f>IF($A7=TRUE,Graph!D102,NA())</f>
        <v/>
      </c>
      <c r="E7" s="2" t="str">
        <f>IF($A7=TRUE,Graph!E102,NA())</f>
        <v/>
      </c>
      <c r="F7" s="2" t="str">
        <f>IF($A7=TRUE,Graph!F102,NA())</f>
        <v/>
      </c>
      <c r="G7" s="2" t="str">
        <f>IF($A7=TRUE,Graph!G102,NA())</f>
        <v/>
      </c>
      <c r="H7" s="2" t="str">
        <f>IF($A7=TRUE,Graph!H102,NA())</f>
        <v/>
      </c>
      <c r="I7" s="2" t="str">
        <f>IF($A7=TRUE,Graph!I102,NA())</f>
        <v/>
      </c>
      <c r="J7" s="2" t="str">
        <f>IF($A7=TRUE,Graph!J102,NA())</f>
        <v/>
      </c>
      <c r="K7" s="2" t="str">
        <f>IF($A7=TRUE,Graph!K102,NA())</f>
        <v/>
      </c>
      <c r="L7" s="2" t="str">
        <f>IF($A7=TRUE,Graph!L102,NA())</f>
        <v/>
      </c>
      <c r="M7" s="2" t="str">
        <f>IF($A7=TRUE,Graph!M102,NA())</f>
        <v/>
      </c>
      <c r="N7" s="2" t="str">
        <f>IF($A7=TRUE,Graph!N102,NA())</f>
        <v/>
      </c>
      <c r="O7" s="2" t="str">
        <f>IF($A7=TRUE,Graph!O102,NA())</f>
        <v/>
      </c>
      <c r="P7" s="2" t="str">
        <f>IF($A7=TRUE,Graph!P102,NA())</f>
        <v/>
      </c>
      <c r="Q7" s="2" t="str">
        <f>IF($A7=TRUE,Graph!Q102,NA())</f>
        <v/>
      </c>
      <c r="R7" s="2" t="str">
        <f>IF($A7=TRUE,Graph!R102,NA())</f>
        <v/>
      </c>
      <c r="S7" s="2" t="str">
        <f>IF($A7=TRUE,Graph!S102,NA())</f>
        <v/>
      </c>
      <c r="T7" s="2" t="str">
        <f>IF($A7=TRUE,Graph!T102,NA())</f>
        <v/>
      </c>
      <c r="U7" s="2" t="str">
        <f>IF($A7=TRUE,Graph!U102,NA())</f>
        <v/>
      </c>
      <c r="V7" s="2" t="str">
        <f>IF($A7=TRUE,Graph!V102,NA())</f>
        <v/>
      </c>
      <c r="W7" s="2" t="str">
        <f>IF($A7=TRUE,Graph!W102,NA())</f>
        <v/>
      </c>
      <c r="X7" s="2" t="str">
        <f>IF($A7=TRUE,Graph!X102,NA())</f>
        <v/>
      </c>
      <c r="Y7" s="2" t="str">
        <f>IF($A7=TRUE,Graph!Y102,NA())</f>
        <v/>
      </c>
      <c r="Z7" s="2" t="str">
        <f>IF($A7=TRUE,Graph!Z102,NA())</f>
        <v/>
      </c>
      <c r="AA7" s="2" t="str">
        <f>IF($A7=TRUE,Graph!AA102,NA())</f>
        <v/>
      </c>
      <c r="AB7" s="2" t="str">
        <f>IF($A7=TRUE,Graph!AB102,NA())</f>
        <v/>
      </c>
    </row>
    <row r="8" spans="1:28" x14ac:dyDescent="0.25">
      <c r="A8" t="b">
        <v>1</v>
      </c>
      <c r="B8" s="2" t="str">
        <f>IF($A8=TRUE,Graph!B103,NA())</f>
        <v>G</v>
      </c>
      <c r="C8" s="2" t="str">
        <f>IF($A8=TRUE,Graph!C103,NA())</f>
        <v/>
      </c>
      <c r="D8" s="2" t="str">
        <f>IF($A8=TRUE,Graph!D103,NA())</f>
        <v/>
      </c>
      <c r="E8" s="2" t="str">
        <f>IF($A8=TRUE,Graph!E103,NA())</f>
        <v/>
      </c>
      <c r="F8" s="2" t="str">
        <f>IF($A8=TRUE,Graph!F103,NA())</f>
        <v/>
      </c>
      <c r="G8" s="2" t="str">
        <f>IF($A8=TRUE,Graph!G103,NA())</f>
        <v/>
      </c>
      <c r="H8" s="2" t="str">
        <f>IF($A8=TRUE,Graph!H103,NA())</f>
        <v/>
      </c>
      <c r="I8" s="2" t="str">
        <f>IF($A8=TRUE,Graph!I103,NA())</f>
        <v/>
      </c>
      <c r="J8" s="2" t="str">
        <f>IF($A8=TRUE,Graph!J103,NA())</f>
        <v/>
      </c>
      <c r="K8" s="2" t="str">
        <f>IF($A8=TRUE,Graph!K103,NA())</f>
        <v/>
      </c>
      <c r="L8" s="2" t="str">
        <f>IF($A8=TRUE,Graph!L103,NA())</f>
        <v/>
      </c>
      <c r="M8" s="2">
        <f>IF($A8=TRUE,Graph!M103,NA())</f>
        <v>2.4</v>
      </c>
      <c r="N8" s="2">
        <f>IF($A8=TRUE,Graph!N103,NA())</f>
        <v>8</v>
      </c>
      <c r="O8" s="2">
        <f>IF($A8=TRUE,Graph!O103,NA())</f>
        <v>8</v>
      </c>
      <c r="P8" s="2">
        <f>IF($A8=TRUE,Graph!P103,NA())</f>
        <v>8</v>
      </c>
      <c r="Q8" s="2">
        <f>IF($A8=TRUE,Graph!Q103,NA())</f>
        <v>8</v>
      </c>
      <c r="R8" s="2">
        <f>IF($A8=TRUE,Graph!R103,NA())</f>
        <v>2.8</v>
      </c>
      <c r="S8" s="2">
        <f>IF($A8=TRUE,Graph!S103,NA())</f>
        <v>2.8</v>
      </c>
      <c r="T8" s="2" t="str">
        <f>IF($A8=TRUE,Graph!T103,NA())</f>
        <v/>
      </c>
      <c r="U8" s="2" t="str">
        <f>IF($A8=TRUE,Graph!U103,NA())</f>
        <v/>
      </c>
      <c r="V8" s="2" t="str">
        <f>IF($A8=TRUE,Graph!V103,NA())</f>
        <v/>
      </c>
      <c r="W8" s="2" t="str">
        <f>IF($A8=TRUE,Graph!W103,NA())</f>
        <v/>
      </c>
      <c r="X8" s="2" t="str">
        <f>IF($A8=TRUE,Graph!X103,NA())</f>
        <v/>
      </c>
      <c r="Y8" s="2" t="str">
        <f>IF($A8=TRUE,Graph!Y103,NA())</f>
        <v/>
      </c>
      <c r="Z8" s="2" t="str">
        <f>IF($A8=TRUE,Graph!Z103,NA())</f>
        <v/>
      </c>
      <c r="AA8" s="2" t="str">
        <f>IF($A8=TRUE,Graph!AA103,NA())</f>
        <v/>
      </c>
      <c r="AB8" s="2" t="str">
        <f>IF($A8=TRUE,Graph!AB103,NA())</f>
        <v/>
      </c>
    </row>
    <row r="9" spans="1:28" x14ac:dyDescent="0.25">
      <c r="A9" t="b">
        <v>1</v>
      </c>
      <c r="B9" s="2" t="str">
        <f>IF($A9=TRUE,Graph!B104,NA())</f>
        <v>H</v>
      </c>
      <c r="C9" s="2" t="str">
        <f>IF($A9=TRUE,Graph!C104,NA())</f>
        <v/>
      </c>
      <c r="D9" s="2" t="str">
        <f>IF($A9=TRUE,Graph!D104,NA())</f>
        <v/>
      </c>
      <c r="E9" s="2" t="str">
        <f>IF($A9=TRUE,Graph!E104,NA())</f>
        <v/>
      </c>
      <c r="F9" s="2" t="str">
        <f>IF($A9=TRUE,Graph!F104,NA())</f>
        <v/>
      </c>
      <c r="G9" s="2" t="str">
        <f>IF($A9=TRUE,Graph!G104,NA())</f>
        <v/>
      </c>
      <c r="H9" s="2" t="str">
        <f>IF($A9=TRUE,Graph!H104,NA())</f>
        <v/>
      </c>
      <c r="I9" s="2" t="str">
        <f>IF($A9=TRUE,Graph!I104,NA())</f>
        <v/>
      </c>
      <c r="J9" s="2" t="str">
        <f>IF($A9=TRUE,Graph!J104,NA())</f>
        <v/>
      </c>
      <c r="K9" s="2">
        <f>IF($A9=TRUE,Graph!K104,NA())</f>
        <v>5.04</v>
      </c>
      <c r="L9" s="2">
        <f>IF($A9=TRUE,Graph!L104,NA())</f>
        <v>8.4</v>
      </c>
      <c r="M9" s="2">
        <f>IF($A9=TRUE,Graph!M104,NA())</f>
        <v>8.4</v>
      </c>
      <c r="N9" s="2">
        <f>IF($A9=TRUE,Graph!N104,NA())</f>
        <v>8.4</v>
      </c>
      <c r="O9" s="2">
        <f>IF($A9=TRUE,Graph!O104,NA())</f>
        <v>8.4</v>
      </c>
      <c r="P9" s="2">
        <f>IF($A9=TRUE,Graph!P104,NA())</f>
        <v>8.4</v>
      </c>
      <c r="Q9" s="2">
        <f>IF($A9=TRUE,Graph!Q104,NA())</f>
        <v>8.4</v>
      </c>
      <c r="R9" s="2">
        <f>IF($A9=TRUE,Graph!R104,NA())</f>
        <v>16.8</v>
      </c>
      <c r="S9" s="2">
        <f>IF($A9=TRUE,Graph!S104,NA())</f>
        <v>5.88</v>
      </c>
      <c r="T9" s="2">
        <f>IF($A9=TRUE,Graph!T104,NA())</f>
        <v>5.88</v>
      </c>
      <c r="U9" s="2" t="str">
        <f>IF($A9=TRUE,Graph!U104,NA())</f>
        <v/>
      </c>
      <c r="V9" s="2" t="str">
        <f>IF($A9=TRUE,Graph!V104,NA())</f>
        <v/>
      </c>
      <c r="W9" s="2" t="str">
        <f>IF($A9=TRUE,Graph!W104,NA())</f>
        <v/>
      </c>
      <c r="X9" s="2" t="str">
        <f>IF($A9=TRUE,Graph!X104,NA())</f>
        <v/>
      </c>
      <c r="Y9" s="2" t="str">
        <f>IF($A9=TRUE,Graph!Y104,NA())</f>
        <v/>
      </c>
      <c r="Z9" s="2" t="str">
        <f>IF($A9=TRUE,Graph!Z104,NA())</f>
        <v/>
      </c>
      <c r="AA9" s="2" t="str">
        <f>IF($A9=TRUE,Graph!AA104,NA())</f>
        <v/>
      </c>
      <c r="AB9" s="2" t="str">
        <f>IF($A9=TRUE,Graph!AB104,NA())</f>
        <v/>
      </c>
    </row>
    <row r="10" spans="1:28" x14ac:dyDescent="0.25">
      <c r="A10" t="b">
        <v>1</v>
      </c>
      <c r="B10" s="2" t="str">
        <f>IF($A10=TRUE,Graph!B105,NA())</f>
        <v>I</v>
      </c>
      <c r="C10" s="2" t="str">
        <f>IF($A10=TRUE,Graph!C105,NA())</f>
        <v/>
      </c>
      <c r="D10" s="2" t="str">
        <f>IF($A10=TRUE,Graph!D105,NA())</f>
        <v/>
      </c>
      <c r="E10" s="2" t="str">
        <f>IF($A10=TRUE,Graph!E105,NA())</f>
        <v/>
      </c>
      <c r="F10" s="2" t="str">
        <f>IF($A10=TRUE,Graph!F105,NA())</f>
        <v/>
      </c>
      <c r="G10" s="2" t="str">
        <f>IF($A10=TRUE,Graph!G105,NA())</f>
        <v/>
      </c>
      <c r="H10" s="2" t="str">
        <f>IF($A10=TRUE,Graph!H105,NA())</f>
        <v/>
      </c>
      <c r="I10" s="2" t="str">
        <f>IF($A10=TRUE,Graph!I105,NA())</f>
        <v/>
      </c>
      <c r="J10" s="2" t="str">
        <f>IF($A10=TRUE,Graph!J105,NA())</f>
        <v/>
      </c>
      <c r="K10" s="2" t="str">
        <f>IF($A10=TRUE,Graph!K105,NA())</f>
        <v/>
      </c>
      <c r="L10" s="2" t="str">
        <f>IF($A10=TRUE,Graph!L105,NA())</f>
        <v/>
      </c>
      <c r="M10" s="2" t="str">
        <f>IF($A10=TRUE,Graph!M105,NA())</f>
        <v/>
      </c>
      <c r="N10" s="2" t="str">
        <f>IF($A10=TRUE,Graph!N105,NA())</f>
        <v/>
      </c>
      <c r="O10" s="2" t="str">
        <f>IF($A10=TRUE,Graph!O105,NA())</f>
        <v/>
      </c>
      <c r="P10" s="2" t="str">
        <f>IF($A10=TRUE,Graph!P105,NA())</f>
        <v/>
      </c>
      <c r="Q10" s="2">
        <f>IF($A10=TRUE,Graph!Q105,NA())</f>
        <v>1.5</v>
      </c>
      <c r="R10" s="2">
        <f>IF($A10=TRUE,Graph!R105,NA())</f>
        <v>7.5</v>
      </c>
      <c r="S10" s="2">
        <f>IF($A10=TRUE,Graph!S105,NA())</f>
        <v>7.5</v>
      </c>
      <c r="T10" s="2">
        <f>IF($A10=TRUE,Graph!T105,NA())</f>
        <v>5</v>
      </c>
      <c r="U10" s="2">
        <f>IF($A10=TRUE,Graph!U105,NA())</f>
        <v>1.75</v>
      </c>
      <c r="V10" s="2">
        <f>IF($A10=TRUE,Graph!V105,NA())</f>
        <v>1.75</v>
      </c>
      <c r="W10" s="2" t="str">
        <f>IF($A10=TRUE,Graph!W105,NA())</f>
        <v/>
      </c>
      <c r="X10" s="2" t="str">
        <f>IF($A10=TRUE,Graph!X105,NA())</f>
        <v/>
      </c>
      <c r="Y10" s="2" t="str">
        <f>IF($A10=TRUE,Graph!Y105,NA())</f>
        <v/>
      </c>
      <c r="Z10" s="2" t="str">
        <f>IF($A10=TRUE,Graph!Z105,NA())</f>
        <v/>
      </c>
      <c r="AA10" s="2" t="str">
        <f>IF($A10=TRUE,Graph!AA105,NA())</f>
        <v/>
      </c>
      <c r="AB10" s="2" t="str">
        <f>IF($A10=TRUE,Graph!AB105,NA())</f>
        <v/>
      </c>
    </row>
    <row r="11" spans="1:28" x14ac:dyDescent="0.25">
      <c r="A11" t="b">
        <v>1</v>
      </c>
      <c r="B11" s="2" t="str">
        <f>IF($A11=TRUE,Graph!B106,NA())</f>
        <v>J</v>
      </c>
      <c r="C11" s="2" t="str">
        <f>IF($A11=TRUE,Graph!C106,NA())</f>
        <v/>
      </c>
      <c r="D11" s="2" t="str">
        <f>IF($A11=TRUE,Graph!D106,NA())</f>
        <v/>
      </c>
      <c r="E11" s="2" t="str">
        <f>IF($A11=TRUE,Graph!E106,NA())</f>
        <v/>
      </c>
      <c r="F11" s="2" t="str">
        <f>IF($A11=TRUE,Graph!F106,NA())</f>
        <v/>
      </c>
      <c r="G11" s="2" t="str">
        <f>IF($A11=TRUE,Graph!G106,NA())</f>
        <v/>
      </c>
      <c r="H11" s="2" t="str">
        <f>IF($A11=TRUE,Graph!H106,NA())</f>
        <v/>
      </c>
      <c r="I11" s="2" t="str">
        <f>IF($A11=TRUE,Graph!I106,NA())</f>
        <v/>
      </c>
      <c r="J11" s="2" t="str">
        <f>IF($A11=TRUE,Graph!J106,NA())</f>
        <v/>
      </c>
      <c r="K11" s="2" t="str">
        <f>IF($A11=TRUE,Graph!K106,NA())</f>
        <v/>
      </c>
      <c r="L11" s="2" t="str">
        <f>IF($A11=TRUE,Graph!L106,NA())</f>
        <v/>
      </c>
      <c r="M11" s="2">
        <f>IF($A11=TRUE,Graph!M106,NA())</f>
        <v>1.32</v>
      </c>
      <c r="N11" s="2">
        <f>IF($A11=TRUE,Graph!N106,NA())</f>
        <v>6.6</v>
      </c>
      <c r="O11" s="2">
        <f>IF($A11=TRUE,Graph!O106,NA())</f>
        <v>6.6</v>
      </c>
      <c r="P11" s="2">
        <f>IF($A11=TRUE,Graph!P106,NA())</f>
        <v>4.4000000000000004</v>
      </c>
      <c r="Q11" s="2">
        <f>IF($A11=TRUE,Graph!Q106,NA())</f>
        <v>1.5399999999999998</v>
      </c>
      <c r="R11" s="2">
        <f>IF($A11=TRUE,Graph!R106,NA())</f>
        <v>1.5399999999999998</v>
      </c>
      <c r="S11" s="2" t="str">
        <f>IF($A11=TRUE,Graph!S106,NA())</f>
        <v/>
      </c>
      <c r="T11" s="2" t="str">
        <f>IF($A11=TRUE,Graph!T106,NA())</f>
        <v/>
      </c>
      <c r="U11" s="2" t="str">
        <f>IF($A11=TRUE,Graph!U106,NA())</f>
        <v/>
      </c>
      <c r="V11" s="2" t="str">
        <f>IF($A11=TRUE,Graph!V106,NA())</f>
        <v/>
      </c>
      <c r="W11" s="2" t="str">
        <f>IF($A11=TRUE,Graph!W106,NA())</f>
        <v/>
      </c>
      <c r="X11" s="2" t="str">
        <f>IF($A11=TRUE,Graph!X106,NA())</f>
        <v/>
      </c>
      <c r="Y11" s="2" t="str">
        <f>IF($A11=TRUE,Graph!Y106,NA())</f>
        <v/>
      </c>
      <c r="Z11" s="2" t="str">
        <f>IF($A11=TRUE,Graph!Z106,NA())</f>
        <v/>
      </c>
      <c r="AA11" s="2" t="str">
        <f>IF($A11=TRUE,Graph!AA106,NA())</f>
        <v/>
      </c>
      <c r="AB11" s="2" t="str">
        <f>IF($A11=TRUE,Graph!AB106,NA())</f>
        <v/>
      </c>
    </row>
    <row r="12" spans="1:28" x14ac:dyDescent="0.25">
      <c r="A12" t="b">
        <v>1</v>
      </c>
      <c r="B12" s="2" t="str">
        <f>IF($A12=TRUE,Graph!B107,NA())</f>
        <v>K</v>
      </c>
      <c r="C12" s="2" t="str">
        <f>IF($A12=TRUE,Graph!C107,NA())</f>
        <v/>
      </c>
      <c r="D12" s="2" t="str">
        <f>IF($A12=TRUE,Graph!D107,NA())</f>
        <v/>
      </c>
      <c r="E12" s="2" t="str">
        <f>IF($A12=TRUE,Graph!E107,NA())</f>
        <v/>
      </c>
      <c r="F12" s="2" t="str">
        <f>IF($A12=TRUE,Graph!F107,NA())</f>
        <v/>
      </c>
      <c r="G12" s="2" t="str">
        <f>IF($A12=TRUE,Graph!G107,NA())</f>
        <v/>
      </c>
      <c r="H12" s="2">
        <f>IF($A12=TRUE,Graph!H107,NA())</f>
        <v>3.6</v>
      </c>
      <c r="I12" s="2">
        <f>IF($A12=TRUE,Graph!I107,NA())</f>
        <v>36</v>
      </c>
      <c r="J12" s="2">
        <f>IF($A12=TRUE,Graph!J107,NA())</f>
        <v>12</v>
      </c>
      <c r="K12" s="2">
        <f>IF($A12=TRUE,Graph!K107,NA())</f>
        <v>4.1999999999999993</v>
      </c>
      <c r="L12" s="2">
        <f>IF($A12=TRUE,Graph!L107,NA())</f>
        <v>4.1999999999999993</v>
      </c>
      <c r="M12" s="2" t="str">
        <f>IF($A12=TRUE,Graph!M107,NA())</f>
        <v/>
      </c>
      <c r="N12" s="2" t="str">
        <f>IF($A12=TRUE,Graph!N107,NA())</f>
        <v/>
      </c>
      <c r="O12" s="2" t="str">
        <f>IF($A12=TRUE,Graph!O107,NA())</f>
        <v/>
      </c>
      <c r="P12" s="2" t="str">
        <f>IF($A12=TRUE,Graph!P107,NA())</f>
        <v/>
      </c>
      <c r="Q12" s="2" t="str">
        <f>IF($A12=TRUE,Graph!Q107,NA())</f>
        <v/>
      </c>
      <c r="R12" s="2" t="str">
        <f>IF($A12=TRUE,Graph!R107,NA())</f>
        <v/>
      </c>
      <c r="S12" s="2" t="str">
        <f>IF($A12=TRUE,Graph!S107,NA())</f>
        <v/>
      </c>
      <c r="T12" s="2" t="str">
        <f>IF($A12=TRUE,Graph!T107,NA())</f>
        <v/>
      </c>
      <c r="U12" s="2" t="str">
        <f>IF($A12=TRUE,Graph!U107,NA())</f>
        <v/>
      </c>
      <c r="V12" s="2" t="str">
        <f>IF($A12=TRUE,Graph!V107,NA())</f>
        <v/>
      </c>
      <c r="W12" s="2" t="str">
        <f>IF($A12=TRUE,Graph!W107,NA())</f>
        <v/>
      </c>
      <c r="X12" s="2" t="str">
        <f>IF($A12=TRUE,Graph!X107,NA())</f>
        <v/>
      </c>
      <c r="Y12" s="2" t="str">
        <f>IF($A12=TRUE,Graph!Y107,NA())</f>
        <v/>
      </c>
      <c r="Z12" s="2" t="str">
        <f>IF($A12=TRUE,Graph!Z107,NA())</f>
        <v/>
      </c>
      <c r="AA12" s="2" t="str">
        <f>IF($A12=TRUE,Graph!AA107,NA())</f>
        <v/>
      </c>
      <c r="AB12" s="2" t="str">
        <f>IF($A12=TRUE,Graph!AB107,NA())</f>
        <v/>
      </c>
    </row>
    <row r="13" spans="1:28" x14ac:dyDescent="0.25">
      <c r="A13" t="b">
        <v>1</v>
      </c>
      <c r="B13" s="2" t="str">
        <f>IF($A13=TRUE,Graph!B108,NA())</f>
        <v>L</v>
      </c>
      <c r="C13" s="2" t="str">
        <f>IF($A13=TRUE,Graph!C108,NA())</f>
        <v/>
      </c>
      <c r="D13" s="2" t="str">
        <f>IF($A13=TRUE,Graph!D108,NA())</f>
        <v/>
      </c>
      <c r="E13" s="2" t="str">
        <f>IF($A13=TRUE,Graph!E108,NA())</f>
        <v/>
      </c>
      <c r="F13" s="2" t="str">
        <f>IF($A13=TRUE,Graph!F108,NA())</f>
        <v/>
      </c>
      <c r="G13" s="2" t="str">
        <f>IF($A13=TRUE,Graph!G108,NA())</f>
        <v/>
      </c>
      <c r="H13" s="2" t="str">
        <f>IF($A13=TRUE,Graph!H108,NA())</f>
        <v/>
      </c>
      <c r="I13" s="2" t="str">
        <f>IF($A13=TRUE,Graph!I108,NA())</f>
        <v/>
      </c>
      <c r="J13" s="2" t="str">
        <f>IF($A13=TRUE,Graph!J108,NA())</f>
        <v/>
      </c>
      <c r="K13" s="2" t="str">
        <f>IF($A13=TRUE,Graph!K108,NA())</f>
        <v/>
      </c>
      <c r="L13" s="2" t="str">
        <f>IF($A13=TRUE,Graph!L108,NA())</f>
        <v/>
      </c>
      <c r="M13" s="2" t="str">
        <f>IF($A13=TRUE,Graph!M108,NA())</f>
        <v/>
      </c>
      <c r="N13" s="2">
        <f>IF($A13=TRUE,Graph!N108,NA())</f>
        <v>4.2</v>
      </c>
      <c r="O13" s="2">
        <f>IF($A13=TRUE,Graph!O108,NA())</f>
        <v>8.4</v>
      </c>
      <c r="P13" s="2">
        <f>IF($A13=TRUE,Graph!P108,NA())</f>
        <v>8.4</v>
      </c>
      <c r="Q13" s="2">
        <f>IF($A13=TRUE,Graph!Q108,NA())</f>
        <v>8.4</v>
      </c>
      <c r="R13" s="2">
        <f>IF($A13=TRUE,Graph!R108,NA())</f>
        <v>8.4</v>
      </c>
      <c r="S13" s="2">
        <f>IF($A13=TRUE,Graph!S108,NA())</f>
        <v>8.4</v>
      </c>
      <c r="T13" s="2">
        <f>IF($A13=TRUE,Graph!T108,NA())</f>
        <v>14</v>
      </c>
      <c r="U13" s="2">
        <f>IF($A13=TRUE,Graph!U108,NA())</f>
        <v>4.9000000000000004</v>
      </c>
      <c r="V13" s="2">
        <f>IF($A13=TRUE,Graph!V108,NA())</f>
        <v>4.9000000000000004</v>
      </c>
      <c r="W13" s="2" t="str">
        <f>IF($A13=TRUE,Graph!W108,NA())</f>
        <v/>
      </c>
      <c r="X13" s="2" t="str">
        <f>IF($A13=TRUE,Graph!X108,NA())</f>
        <v/>
      </c>
      <c r="Y13" s="2" t="str">
        <f>IF($A13=TRUE,Graph!Y108,NA())</f>
        <v/>
      </c>
      <c r="Z13" s="2" t="str">
        <f>IF($A13=TRUE,Graph!Z108,NA())</f>
        <v/>
      </c>
      <c r="AA13" s="2" t="str">
        <f>IF($A13=TRUE,Graph!AA108,NA())</f>
        <v/>
      </c>
      <c r="AB13" s="2" t="str">
        <f>IF($A13=TRUE,Graph!AB108,NA())</f>
        <v/>
      </c>
    </row>
    <row r="14" spans="1:28" x14ac:dyDescent="0.25">
      <c r="A14" t="b">
        <v>1</v>
      </c>
      <c r="B14" s="2" t="str">
        <f>IF($A14=TRUE,Graph!B109,NA())</f>
        <v>M</v>
      </c>
      <c r="C14" s="2" t="str">
        <f>IF($A14=TRUE,Graph!C109,NA())</f>
        <v/>
      </c>
      <c r="D14" s="2" t="str">
        <f>IF($A14=TRUE,Graph!D109,NA())</f>
        <v/>
      </c>
      <c r="E14" s="2" t="str">
        <f>IF($A14=TRUE,Graph!E109,NA())</f>
        <v/>
      </c>
      <c r="F14" s="2" t="str">
        <f>IF($A14=TRUE,Graph!F109,NA())</f>
        <v/>
      </c>
      <c r="G14" s="2" t="str">
        <f>IF($A14=TRUE,Graph!G109,NA())</f>
        <v/>
      </c>
      <c r="H14" s="2" t="str">
        <f>IF($A14=TRUE,Graph!H109,NA())</f>
        <v/>
      </c>
      <c r="I14" s="2" t="str">
        <f>IF($A14=TRUE,Graph!I109,NA())</f>
        <v/>
      </c>
      <c r="J14" s="2" t="str">
        <f>IF($A14=TRUE,Graph!J109,NA())</f>
        <v/>
      </c>
      <c r="K14" s="2">
        <f>IF($A14=TRUE,Graph!K109,NA())</f>
        <v>0.9</v>
      </c>
      <c r="L14" s="2">
        <f>IF($A14=TRUE,Graph!L109,NA())</f>
        <v>9</v>
      </c>
      <c r="M14" s="2">
        <f>IF($A14=TRUE,Graph!M109,NA())</f>
        <v>3</v>
      </c>
      <c r="N14" s="2">
        <f>IF($A14=TRUE,Graph!N109,NA())</f>
        <v>1.0499999999999998</v>
      </c>
      <c r="O14" s="2">
        <f>IF($A14=TRUE,Graph!O109,NA())</f>
        <v>1.0499999999999998</v>
      </c>
      <c r="P14" s="2" t="str">
        <f>IF($A14=TRUE,Graph!P109,NA())</f>
        <v/>
      </c>
      <c r="Q14" s="2" t="str">
        <f>IF($A14=TRUE,Graph!Q109,NA())</f>
        <v/>
      </c>
      <c r="R14" s="2" t="str">
        <f>IF($A14=TRUE,Graph!R109,NA())</f>
        <v/>
      </c>
      <c r="S14" s="2" t="str">
        <f>IF($A14=TRUE,Graph!S109,NA())</f>
        <v/>
      </c>
      <c r="T14" s="2" t="str">
        <f>IF($A14=TRUE,Graph!T109,NA())</f>
        <v/>
      </c>
      <c r="U14" s="2" t="str">
        <f>IF($A14=TRUE,Graph!U109,NA())</f>
        <v/>
      </c>
      <c r="V14" s="2" t="str">
        <f>IF($A14=TRUE,Graph!V109,NA())</f>
        <v/>
      </c>
      <c r="W14" s="2" t="str">
        <f>IF($A14=TRUE,Graph!W109,NA())</f>
        <v/>
      </c>
      <c r="X14" s="2" t="str">
        <f>IF($A14=TRUE,Graph!X109,NA())</f>
        <v/>
      </c>
      <c r="Y14" s="2" t="str">
        <f>IF($A14=TRUE,Graph!Y109,NA())</f>
        <v/>
      </c>
      <c r="Z14" s="2" t="str">
        <f>IF($A14=TRUE,Graph!Z109,NA())</f>
        <v/>
      </c>
      <c r="AA14" s="2" t="str">
        <f>IF($A14=TRUE,Graph!AA109,NA())</f>
        <v/>
      </c>
      <c r="AB14" s="2" t="str">
        <f>IF($A14=TRUE,Graph!AB109,NA())</f>
        <v/>
      </c>
    </row>
    <row r="15" spans="1:28" x14ac:dyDescent="0.25">
      <c r="A15" t="b">
        <v>1</v>
      </c>
      <c r="B15" s="2" t="str">
        <f>IF($A15=TRUE,Graph!B110,NA())</f>
        <v>N</v>
      </c>
      <c r="C15" s="2">
        <f>IF($A15=TRUE,Graph!C110,NA())</f>
        <v>0.6</v>
      </c>
      <c r="D15" s="2">
        <f>IF($A15=TRUE,Graph!D110,NA())</f>
        <v>6</v>
      </c>
      <c r="E15" s="2">
        <f>IF($A15=TRUE,Graph!E110,NA())</f>
        <v>2</v>
      </c>
      <c r="F15" s="2">
        <f>IF($A15=TRUE,Graph!F110,NA())</f>
        <v>0.7</v>
      </c>
      <c r="G15" s="2">
        <f>IF($A15=TRUE,Graph!G110,NA())</f>
        <v>0.7</v>
      </c>
      <c r="H15" s="2" t="str">
        <f>IF($A15=TRUE,Graph!H110,NA())</f>
        <v/>
      </c>
      <c r="I15" s="2" t="str">
        <f>IF($A15=TRUE,Graph!I110,NA())</f>
        <v/>
      </c>
      <c r="J15" s="2" t="str">
        <f>IF($A15=TRUE,Graph!J110,NA())</f>
        <v/>
      </c>
      <c r="K15" s="2" t="str">
        <f>IF($A15=TRUE,Graph!K110,NA())</f>
        <v/>
      </c>
      <c r="L15" s="2" t="str">
        <f>IF($A15=TRUE,Graph!L110,NA())</f>
        <v/>
      </c>
      <c r="M15" s="2" t="str">
        <f>IF($A15=TRUE,Graph!M110,NA())</f>
        <v/>
      </c>
      <c r="N15" s="2" t="str">
        <f>IF($A15=TRUE,Graph!N110,NA())</f>
        <v/>
      </c>
      <c r="O15" s="2" t="str">
        <f>IF($A15=TRUE,Graph!O110,NA())</f>
        <v/>
      </c>
      <c r="P15" s="2" t="str">
        <f>IF($A15=TRUE,Graph!P110,NA())</f>
        <v/>
      </c>
      <c r="Q15" s="2" t="str">
        <f>IF($A15=TRUE,Graph!Q110,NA())</f>
        <v/>
      </c>
      <c r="R15" s="2" t="str">
        <f>IF($A15=TRUE,Graph!R110,NA())</f>
        <v/>
      </c>
      <c r="S15" s="2" t="str">
        <f>IF($A15=TRUE,Graph!S110,NA())</f>
        <v/>
      </c>
      <c r="T15" s="2" t="str">
        <f>IF($A15=TRUE,Graph!T110,NA())</f>
        <v/>
      </c>
      <c r="U15" s="2" t="str">
        <f>IF($A15=TRUE,Graph!U110,NA())</f>
        <v/>
      </c>
      <c r="V15" s="2" t="str">
        <f>IF($A15=TRUE,Graph!V110,NA())</f>
        <v/>
      </c>
      <c r="W15" s="2" t="str">
        <f>IF($A15=TRUE,Graph!W110,NA())</f>
        <v/>
      </c>
      <c r="X15" s="2" t="str">
        <f>IF($A15=TRUE,Graph!X110,NA())</f>
        <v/>
      </c>
      <c r="Y15" s="2" t="str">
        <f>IF($A15=TRUE,Graph!Y110,NA())</f>
        <v/>
      </c>
      <c r="Z15" s="2" t="str">
        <f>IF($A15=TRUE,Graph!Z110,NA())</f>
        <v/>
      </c>
      <c r="AA15" s="2" t="str">
        <f>IF($A15=TRUE,Graph!AA110,NA())</f>
        <v/>
      </c>
      <c r="AB15" s="2" t="str">
        <f>IF($A15=TRUE,Graph!AB110,NA())</f>
        <v/>
      </c>
    </row>
    <row r="16" spans="1:28" x14ac:dyDescent="0.25">
      <c r="A16" t="b">
        <v>1</v>
      </c>
      <c r="B16" s="2" t="str">
        <f>IF($A16=TRUE,Graph!B111,NA())</f>
        <v>O</v>
      </c>
      <c r="C16" s="2" t="str">
        <f>IF($A16=TRUE,Graph!C111,NA())</f>
        <v/>
      </c>
      <c r="D16" s="2" t="str">
        <f>IF($A16=TRUE,Graph!D111,NA())</f>
        <v/>
      </c>
      <c r="E16" s="2" t="str">
        <f>IF($A16=TRUE,Graph!E111,NA())</f>
        <v/>
      </c>
      <c r="F16" s="2" t="str">
        <f>IF($A16=TRUE,Graph!F111,NA())</f>
        <v/>
      </c>
      <c r="G16" s="2" t="str">
        <f>IF($A16=TRUE,Graph!G111,NA())</f>
        <v/>
      </c>
      <c r="H16" s="2" t="str">
        <f>IF($A16=TRUE,Graph!H111,NA())</f>
        <v/>
      </c>
      <c r="I16" s="2" t="str">
        <f>IF($A16=TRUE,Graph!I111,NA())</f>
        <v/>
      </c>
      <c r="J16" s="2" t="str">
        <f>IF($A16=TRUE,Graph!J111,NA())</f>
        <v/>
      </c>
      <c r="K16" s="2" t="str">
        <f>IF($A16=TRUE,Graph!K111,NA())</f>
        <v/>
      </c>
      <c r="L16" s="2" t="str">
        <f>IF($A16=TRUE,Graph!L111,NA())</f>
        <v/>
      </c>
      <c r="M16" s="2" t="str">
        <f>IF($A16=TRUE,Graph!M111,NA())</f>
        <v/>
      </c>
      <c r="N16" s="2" t="str">
        <f>IF($A16=TRUE,Graph!N111,NA())</f>
        <v/>
      </c>
      <c r="O16" s="2" t="str">
        <f>IF($A16=TRUE,Graph!O111,NA())</f>
        <v/>
      </c>
      <c r="P16" s="2" t="str">
        <f>IF($A16=TRUE,Graph!P111,NA())</f>
        <v/>
      </c>
      <c r="Q16" s="2" t="str">
        <f>IF($A16=TRUE,Graph!Q111,NA())</f>
        <v/>
      </c>
      <c r="R16" s="2" t="str">
        <f>IF($A16=TRUE,Graph!R111,NA())</f>
        <v/>
      </c>
      <c r="S16" s="2" t="str">
        <f>IF($A16=TRUE,Graph!S111,NA())</f>
        <v/>
      </c>
      <c r="T16" s="2" t="str">
        <f>IF($A16=TRUE,Graph!T111,NA())</f>
        <v/>
      </c>
      <c r="U16" s="2" t="str">
        <f>IF($A16=TRUE,Graph!U111,NA())</f>
        <v/>
      </c>
      <c r="V16" s="2" t="str">
        <f>IF($A16=TRUE,Graph!V111,NA())</f>
        <v/>
      </c>
      <c r="W16" s="2" t="str">
        <f>IF($A16=TRUE,Graph!W111,NA())</f>
        <v/>
      </c>
      <c r="X16" s="2">
        <f>IF($A16=TRUE,Graph!X111,NA())</f>
        <v>3.6</v>
      </c>
      <c r="Y16" s="2">
        <f>IF($A16=TRUE,Graph!Y111,NA())</f>
        <v>9</v>
      </c>
      <c r="Z16" s="2">
        <f>IF($A16=TRUE,Graph!Z111,NA())</f>
        <v>9</v>
      </c>
      <c r="AA16" s="2">
        <f>IF($A16=TRUE,Graph!AA111,NA())</f>
        <v>9</v>
      </c>
      <c r="AB16" s="2">
        <f>IF($A16=TRUE,Graph!AB111,NA())</f>
        <v>9</v>
      </c>
    </row>
    <row r="17" spans="1:28" x14ac:dyDescent="0.25">
      <c r="A17" t="b">
        <v>1</v>
      </c>
      <c r="B17" s="2" t="str">
        <f>IF($A17=TRUE,Graph!B112,NA())</f>
        <v>P</v>
      </c>
      <c r="C17" s="2" t="str">
        <f>IF($A17=TRUE,Graph!C112,NA())</f>
        <v/>
      </c>
      <c r="D17" s="2" t="str">
        <f>IF($A17=TRUE,Graph!D112,NA())</f>
        <v/>
      </c>
      <c r="E17" s="2" t="str">
        <f>IF($A17=TRUE,Graph!E112,NA())</f>
        <v/>
      </c>
      <c r="F17" s="2" t="str">
        <f>IF($A17=TRUE,Graph!F112,NA())</f>
        <v/>
      </c>
      <c r="G17" s="2">
        <f>IF($A17=TRUE,Graph!G112,NA())</f>
        <v>6.6</v>
      </c>
      <c r="H17" s="2">
        <f>IF($A17=TRUE,Graph!H112,NA())</f>
        <v>9.4285714285714288</v>
      </c>
      <c r="I17" s="2">
        <f>IF($A17=TRUE,Graph!I112,NA())</f>
        <v>9.4285714285714288</v>
      </c>
      <c r="J17" s="2">
        <f>IF($A17=TRUE,Graph!J112,NA())</f>
        <v>9.4285714285714288</v>
      </c>
      <c r="K17" s="2">
        <f>IF($A17=TRUE,Graph!K112,NA())</f>
        <v>9.4285714285714288</v>
      </c>
      <c r="L17" s="2">
        <f>IF($A17=TRUE,Graph!L112,NA())</f>
        <v>9.4285714285714288</v>
      </c>
      <c r="M17" s="2">
        <f>IF($A17=TRUE,Graph!M112,NA())</f>
        <v>9.4285714285714288</v>
      </c>
      <c r="N17" s="2">
        <f>IF($A17=TRUE,Graph!N112,NA())</f>
        <v>9.4285714285714288</v>
      </c>
      <c r="O17" s="2">
        <f>IF($A17=TRUE,Graph!O112,NA())</f>
        <v>11</v>
      </c>
      <c r="P17" s="2">
        <f>IF($A17=TRUE,Graph!P112,NA())</f>
        <v>11</v>
      </c>
      <c r="Q17" s="2">
        <f>IF($A17=TRUE,Graph!Q112,NA())</f>
        <v>7.6999999999999993</v>
      </c>
      <c r="R17" s="2">
        <f>IF($A17=TRUE,Graph!R112,NA())</f>
        <v>7.6999999999999993</v>
      </c>
      <c r="S17" s="2" t="str">
        <f>IF($A17=TRUE,Graph!S112,NA())</f>
        <v/>
      </c>
      <c r="T17" s="2" t="str">
        <f>IF($A17=TRUE,Graph!T112,NA())</f>
        <v/>
      </c>
      <c r="U17" s="2" t="str">
        <f>IF($A17=TRUE,Graph!U112,NA())</f>
        <v/>
      </c>
      <c r="V17" s="2" t="str">
        <f>IF($A17=TRUE,Graph!V112,NA())</f>
        <v/>
      </c>
      <c r="W17" s="2" t="str">
        <f>IF($A17=TRUE,Graph!W112,NA())</f>
        <v/>
      </c>
      <c r="X17" s="2" t="str">
        <f>IF($A17=TRUE,Graph!X112,NA())</f>
        <v/>
      </c>
      <c r="Y17" s="2" t="str">
        <f>IF($A17=TRUE,Graph!Y112,NA())</f>
        <v/>
      </c>
      <c r="Z17" s="2" t="str">
        <f>IF($A17=TRUE,Graph!Z112,NA())</f>
        <v/>
      </c>
      <c r="AA17" s="2" t="str">
        <f>IF($A17=TRUE,Graph!AA112,NA())</f>
        <v/>
      </c>
      <c r="AB17" s="2" t="str">
        <f>IF($A17=TRUE,Graph!AB112,NA())</f>
        <v/>
      </c>
    </row>
    <row r="18" spans="1:28" x14ac:dyDescent="0.25">
      <c r="A18" t="b">
        <v>1</v>
      </c>
      <c r="B18" s="2" t="str">
        <f>IF($A18=TRUE,Graph!B113,NA())</f>
        <v>Q</v>
      </c>
      <c r="C18" s="2" t="str">
        <f>IF($A18=TRUE,Graph!C113,NA())</f>
        <v/>
      </c>
      <c r="D18" s="2" t="str">
        <f>IF($A18=TRUE,Graph!D113,NA())</f>
        <v/>
      </c>
      <c r="E18" s="2" t="str">
        <f>IF($A18=TRUE,Graph!E113,NA())</f>
        <v/>
      </c>
      <c r="F18" s="2" t="str">
        <f>IF($A18=TRUE,Graph!F113,NA())</f>
        <v/>
      </c>
      <c r="G18" s="2" t="str">
        <f>IF($A18=TRUE,Graph!G113,NA())</f>
        <v/>
      </c>
      <c r="H18" s="2" t="str">
        <f>IF($A18=TRUE,Graph!H113,NA())</f>
        <v/>
      </c>
      <c r="I18" s="2" t="str">
        <f>IF($A18=TRUE,Graph!I113,NA())</f>
        <v/>
      </c>
      <c r="J18" s="2">
        <f>IF($A18=TRUE,Graph!J113,NA())</f>
        <v>3</v>
      </c>
      <c r="K18" s="2">
        <f>IF($A18=TRUE,Graph!K113,NA())</f>
        <v>10</v>
      </c>
      <c r="L18" s="2">
        <f>IF($A18=TRUE,Graph!L113,NA())</f>
        <v>10</v>
      </c>
      <c r="M18" s="2">
        <f>IF($A18=TRUE,Graph!M113,NA())</f>
        <v>10</v>
      </c>
      <c r="N18" s="2">
        <f>IF($A18=TRUE,Graph!N113,NA())</f>
        <v>10</v>
      </c>
      <c r="O18" s="2">
        <f>IF($A18=TRUE,Graph!O113,NA())</f>
        <v>3.5</v>
      </c>
      <c r="P18" s="2">
        <f>IF($A18=TRUE,Graph!P113,NA())</f>
        <v>3.5</v>
      </c>
      <c r="Q18" s="2" t="str">
        <f>IF($A18=TRUE,Graph!Q113,NA())</f>
        <v/>
      </c>
      <c r="R18" s="2" t="str">
        <f>IF($A18=TRUE,Graph!R113,NA())</f>
        <v/>
      </c>
      <c r="S18" s="2" t="str">
        <f>IF($A18=TRUE,Graph!S113,NA())</f>
        <v/>
      </c>
      <c r="T18" s="2" t="str">
        <f>IF($A18=TRUE,Graph!T113,NA())</f>
        <v/>
      </c>
      <c r="U18" s="2" t="str">
        <f>IF($A18=TRUE,Graph!U113,NA())</f>
        <v/>
      </c>
      <c r="V18" s="2" t="str">
        <f>IF($A18=TRUE,Graph!V113,NA())</f>
        <v/>
      </c>
      <c r="W18" s="2" t="str">
        <f>IF($A18=TRUE,Graph!W113,NA())</f>
        <v/>
      </c>
      <c r="X18" s="2" t="str">
        <f>IF($A18=TRUE,Graph!X113,NA())</f>
        <v/>
      </c>
      <c r="Y18" s="2" t="str">
        <f>IF($A18=TRUE,Graph!Y113,NA())</f>
        <v/>
      </c>
      <c r="Z18" s="2" t="str">
        <f>IF($A18=TRUE,Graph!Z113,NA())</f>
        <v/>
      </c>
      <c r="AA18" s="2" t="str">
        <f>IF($A18=TRUE,Graph!AA113,NA())</f>
        <v/>
      </c>
      <c r="AB18" s="2" t="str">
        <f>IF($A18=TRUE,Graph!AB113,NA())</f>
        <v/>
      </c>
    </row>
    <row r="19" spans="1:28" x14ac:dyDescent="0.25">
      <c r="A19" t="b">
        <v>1</v>
      </c>
      <c r="B19" s="2" t="str">
        <f>IF($A19=TRUE,Graph!B114,NA())</f>
        <v>R</v>
      </c>
      <c r="C19" s="2" t="str">
        <f>IF($A19=TRUE,Graph!C114,NA())</f>
        <v/>
      </c>
      <c r="D19" s="2" t="str">
        <f>IF($A19=TRUE,Graph!D114,NA())</f>
        <v/>
      </c>
      <c r="E19" s="2" t="str">
        <f>IF($A19=TRUE,Graph!E114,NA())</f>
        <v/>
      </c>
      <c r="F19" s="2" t="str">
        <f>IF($A19=TRUE,Graph!F114,NA())</f>
        <v/>
      </c>
      <c r="G19" s="2" t="str">
        <f>IF($A19=TRUE,Graph!G114,NA())</f>
        <v/>
      </c>
      <c r="H19" s="2">
        <f>IF($A19=TRUE,Graph!H114,NA())</f>
        <v>10.8</v>
      </c>
      <c r="I19" s="2">
        <f>IF($A19=TRUE,Graph!I114,NA())</f>
        <v>10.8</v>
      </c>
      <c r="J19" s="2">
        <f>IF($A19=TRUE,Graph!J114,NA())</f>
        <v>9.8181818181818183</v>
      </c>
      <c r="K19" s="2">
        <f>IF($A19=TRUE,Graph!K114,NA())</f>
        <v>9.8181818181818183</v>
      </c>
      <c r="L19" s="2">
        <f>IF($A19=TRUE,Graph!L114,NA())</f>
        <v>9.8181818181818183</v>
      </c>
      <c r="M19" s="2">
        <f>IF($A19=TRUE,Graph!M114,NA())</f>
        <v>9.8181818181818183</v>
      </c>
      <c r="N19" s="2">
        <f>IF($A19=TRUE,Graph!N114,NA())</f>
        <v>9.8181818181818183</v>
      </c>
      <c r="O19" s="2">
        <f>IF($A19=TRUE,Graph!O114,NA())</f>
        <v>9.8181818181818183</v>
      </c>
      <c r="P19" s="2">
        <f>IF($A19=TRUE,Graph!P114,NA())</f>
        <v>9.8181818181818183</v>
      </c>
      <c r="Q19" s="2">
        <f>IF($A19=TRUE,Graph!Q114,NA())</f>
        <v>9.8181818181818183</v>
      </c>
      <c r="R19" s="2">
        <f>IF($A19=TRUE,Graph!R114,NA())</f>
        <v>9.8181818181818183</v>
      </c>
      <c r="S19" s="2">
        <f>IF($A19=TRUE,Graph!S114,NA())</f>
        <v>9.8181818181818183</v>
      </c>
      <c r="T19" s="2">
        <f>IF($A19=TRUE,Graph!T114,NA())</f>
        <v>9.8181818181818183</v>
      </c>
      <c r="U19" s="2">
        <f>IF($A19=TRUE,Graph!U114,NA())</f>
        <v>9.8181818181818183</v>
      </c>
      <c r="V19" s="2">
        <f>IF($A19=TRUE,Graph!V114,NA())</f>
        <v>9.8181818181818183</v>
      </c>
      <c r="W19" s="2">
        <f>IF($A19=TRUE,Graph!W114,NA())</f>
        <v>9.8181818181818183</v>
      </c>
      <c r="X19" s="2">
        <f>IF($A19=TRUE,Graph!X114,NA())</f>
        <v>9.8181818181818183</v>
      </c>
      <c r="Y19" s="2">
        <f>IF($A19=TRUE,Graph!Y114,NA())</f>
        <v>9.8181818181818183</v>
      </c>
      <c r="Z19" s="2">
        <f>IF($A19=TRUE,Graph!Z114,NA())</f>
        <v>9.8181818181818183</v>
      </c>
      <c r="AA19" s="2">
        <f>IF($A19=TRUE,Graph!AA114,NA())</f>
        <v>9.8181818181818183</v>
      </c>
      <c r="AB19" s="2">
        <f>IF($A19=TRUE,Graph!AB114,NA())</f>
        <v>9.8181818181818183</v>
      </c>
    </row>
    <row r="20" spans="1:28" x14ac:dyDescent="0.25">
      <c r="A20" t="b">
        <v>1</v>
      </c>
      <c r="B20" s="2" t="str">
        <f>IF($A20=TRUE,Graph!B115,NA())</f>
        <v>S</v>
      </c>
      <c r="C20" s="2" t="str">
        <f>IF($A20=TRUE,Graph!C115,NA())</f>
        <v/>
      </c>
      <c r="D20" s="2" t="str">
        <f>IF($A20=TRUE,Graph!D115,NA())</f>
        <v/>
      </c>
      <c r="E20" s="2" t="str">
        <f>IF($A20=TRUE,Graph!E115,NA())</f>
        <v/>
      </c>
      <c r="F20" s="2" t="str">
        <f>IF($A20=TRUE,Graph!F115,NA())</f>
        <v/>
      </c>
      <c r="G20" s="2" t="str">
        <f>IF($A20=TRUE,Graph!G115,NA())</f>
        <v/>
      </c>
      <c r="H20" s="2" t="str">
        <f>IF($A20=TRUE,Graph!H115,NA())</f>
        <v/>
      </c>
      <c r="I20" s="2" t="str">
        <f>IF($A20=TRUE,Graph!I115,NA())</f>
        <v/>
      </c>
      <c r="J20" s="2" t="str">
        <f>IF($A20=TRUE,Graph!J115,NA())</f>
        <v/>
      </c>
      <c r="K20" s="2" t="str">
        <f>IF($A20=TRUE,Graph!K115,NA())</f>
        <v/>
      </c>
      <c r="L20" s="2" t="str">
        <f>IF($A20=TRUE,Graph!L115,NA())</f>
        <v/>
      </c>
      <c r="M20" s="2" t="str">
        <f>IF($A20=TRUE,Graph!M115,NA())</f>
        <v/>
      </c>
      <c r="N20" s="2" t="str">
        <f>IF($A20=TRUE,Graph!N115,NA())</f>
        <v/>
      </c>
      <c r="O20" s="2" t="str">
        <f>IF($A20=TRUE,Graph!O115,NA())</f>
        <v/>
      </c>
      <c r="P20" s="2" t="str">
        <f>IF($A20=TRUE,Graph!P115,NA())</f>
        <v/>
      </c>
      <c r="Q20" s="2" t="str">
        <f>IF($A20=TRUE,Graph!Q115,NA())</f>
        <v/>
      </c>
      <c r="R20" s="2" t="str">
        <f>IF($A20=TRUE,Graph!R115,NA())</f>
        <v/>
      </c>
      <c r="S20" s="2" t="str">
        <f>IF($A20=TRUE,Graph!S115,NA())</f>
        <v/>
      </c>
      <c r="T20" s="2" t="str">
        <f>IF($A20=TRUE,Graph!T115,NA())</f>
        <v/>
      </c>
      <c r="U20" s="2" t="str">
        <f>IF($A20=TRUE,Graph!U115,NA())</f>
        <v/>
      </c>
      <c r="V20" s="2" t="str">
        <f>IF($A20=TRUE,Graph!V115,NA())</f>
        <v/>
      </c>
      <c r="W20" s="2" t="str">
        <f>IF($A20=TRUE,Graph!W115,NA())</f>
        <v/>
      </c>
      <c r="X20" s="2" t="str">
        <f>IF($A20=TRUE,Graph!X115,NA())</f>
        <v/>
      </c>
      <c r="Y20" s="2" t="str">
        <f>IF($A20=TRUE,Graph!Y115,NA())</f>
        <v/>
      </c>
      <c r="Z20" s="2" t="str">
        <f>IF($A20=TRUE,Graph!Z115,NA())</f>
        <v/>
      </c>
      <c r="AA20" s="2" t="str">
        <f>IF($A20=TRUE,Graph!AA115,NA())</f>
        <v/>
      </c>
      <c r="AB20" s="2" t="str">
        <f>IF($A20=TRUE,Graph!AB115,NA())</f>
        <v/>
      </c>
    </row>
    <row r="21" spans="1:28" x14ac:dyDescent="0.25">
      <c r="A21" t="b">
        <v>1</v>
      </c>
      <c r="B21" s="2" t="str">
        <f>IF($A21=TRUE,Graph!B116,NA())</f>
        <v>T</v>
      </c>
      <c r="C21" s="2" t="str">
        <f>IF($A21=TRUE,Graph!C116,NA())</f>
        <v/>
      </c>
      <c r="D21" s="2" t="str">
        <f>IF($A21=TRUE,Graph!D116,NA())</f>
        <v/>
      </c>
      <c r="E21" s="2" t="str">
        <f>IF($A21=TRUE,Graph!E116,NA())</f>
        <v/>
      </c>
      <c r="F21" s="2" t="str">
        <f>IF($A21=TRUE,Graph!F116,NA())</f>
        <v/>
      </c>
      <c r="G21" s="2" t="str">
        <f>IF($A21=TRUE,Graph!G116,NA())</f>
        <v/>
      </c>
      <c r="H21" s="2" t="str">
        <f>IF($A21=TRUE,Graph!H116,NA())</f>
        <v/>
      </c>
      <c r="I21" s="2" t="str">
        <f>IF($A21=TRUE,Graph!I116,NA())</f>
        <v/>
      </c>
      <c r="J21" s="2" t="str">
        <f>IF($A21=TRUE,Graph!J116,NA())</f>
        <v/>
      </c>
      <c r="K21" s="2" t="str">
        <f>IF($A21=TRUE,Graph!K116,NA())</f>
        <v/>
      </c>
      <c r="L21" s="2" t="str">
        <f>IF($A21=TRUE,Graph!L116,NA())</f>
        <v/>
      </c>
      <c r="M21" s="2" t="str">
        <f>IF($A21=TRUE,Graph!M116,NA())</f>
        <v/>
      </c>
      <c r="N21" s="2" t="str">
        <f>IF($A21=TRUE,Graph!N116,NA())</f>
        <v/>
      </c>
      <c r="O21" s="2">
        <f>IF($A21=TRUE,Graph!O116,NA())</f>
        <v>1.5</v>
      </c>
      <c r="P21" s="2">
        <f>IF($A21=TRUE,Graph!P116,NA())</f>
        <v>7.5</v>
      </c>
      <c r="Q21" s="2">
        <f>IF($A21=TRUE,Graph!Q116,NA())</f>
        <v>7.5</v>
      </c>
      <c r="R21" s="2">
        <f>IF($A21=TRUE,Graph!R116,NA())</f>
        <v>5</v>
      </c>
      <c r="S21" s="2">
        <f>IF($A21=TRUE,Graph!S116,NA())</f>
        <v>1.75</v>
      </c>
      <c r="T21" s="2">
        <f>IF($A21=TRUE,Graph!T116,NA())</f>
        <v>1.75</v>
      </c>
      <c r="U21" s="2" t="str">
        <f>IF($A21=TRUE,Graph!U116,NA())</f>
        <v/>
      </c>
      <c r="V21" s="2" t="str">
        <f>IF($A21=TRUE,Graph!V116,NA())</f>
        <v/>
      </c>
      <c r="W21" s="2" t="str">
        <f>IF($A21=TRUE,Graph!W116,NA())</f>
        <v/>
      </c>
      <c r="X21" s="2" t="str">
        <f>IF($A21=TRUE,Graph!X116,NA())</f>
        <v/>
      </c>
      <c r="Y21" s="2" t="str">
        <f>IF($A21=TRUE,Graph!Y116,NA())</f>
        <v/>
      </c>
      <c r="Z21" s="2" t="str">
        <f>IF($A21=TRUE,Graph!Z116,NA())</f>
        <v/>
      </c>
      <c r="AA21" s="2" t="str">
        <f>IF($A21=TRUE,Graph!AA116,NA())</f>
        <v/>
      </c>
      <c r="AB21" s="2" t="str">
        <f>IF($A21=TRUE,Graph!AB116,NA())</f>
        <v/>
      </c>
    </row>
    <row r="22" spans="1:28" x14ac:dyDescent="0.25">
      <c r="A22" t="b">
        <v>1</v>
      </c>
      <c r="B22" s="2" t="str">
        <f>IF($A22=TRUE,Graph!B117,NA())</f>
        <v>U</v>
      </c>
      <c r="C22" s="2" t="str">
        <f>IF($A22=TRUE,Graph!C117,NA())</f>
        <v/>
      </c>
      <c r="D22" s="2" t="str">
        <f>IF($A22=TRUE,Graph!D117,NA())</f>
        <v/>
      </c>
      <c r="E22" s="2" t="str">
        <f>IF($A22=TRUE,Graph!E117,NA())</f>
        <v/>
      </c>
      <c r="F22" s="2" t="str">
        <f>IF($A22=TRUE,Graph!F117,NA())</f>
        <v/>
      </c>
      <c r="G22" s="2" t="str">
        <f>IF($A22=TRUE,Graph!G117,NA())</f>
        <v/>
      </c>
      <c r="H22" s="2" t="str">
        <f>IF($A22=TRUE,Graph!H117,NA())</f>
        <v/>
      </c>
      <c r="I22" s="2" t="str">
        <f>IF($A22=TRUE,Graph!I117,NA())</f>
        <v/>
      </c>
      <c r="J22" s="2" t="str">
        <f>IF($A22=TRUE,Graph!J117,NA())</f>
        <v/>
      </c>
      <c r="K22" s="2" t="str">
        <f>IF($A22=TRUE,Graph!K117,NA())</f>
        <v/>
      </c>
      <c r="L22" s="2" t="str">
        <f>IF($A22=TRUE,Graph!L117,NA())</f>
        <v/>
      </c>
      <c r="M22" s="2" t="str">
        <f>IF($A22=TRUE,Graph!M117,NA())</f>
        <v/>
      </c>
      <c r="N22" s="2" t="str">
        <f>IF($A22=TRUE,Graph!N117,NA())</f>
        <v/>
      </c>
      <c r="O22" s="2" t="str">
        <f>IF($A22=TRUE,Graph!O117,NA())</f>
        <v/>
      </c>
      <c r="P22" s="2" t="str">
        <f>IF($A22=TRUE,Graph!P117,NA())</f>
        <v/>
      </c>
      <c r="Q22" s="2" t="str">
        <f>IF($A22=TRUE,Graph!Q117,NA())</f>
        <v/>
      </c>
      <c r="R22" s="2" t="str">
        <f>IF($A22=TRUE,Graph!R117,NA())</f>
        <v/>
      </c>
      <c r="S22" s="2" t="str">
        <f>IF($A22=TRUE,Graph!S117,NA())</f>
        <v/>
      </c>
      <c r="T22" s="2">
        <f>IF($A22=TRUE,Graph!T117,NA())</f>
        <v>3.9600000000000004</v>
      </c>
      <c r="U22" s="2">
        <f>IF($A22=TRUE,Graph!U117,NA())</f>
        <v>9.9</v>
      </c>
      <c r="V22" s="2">
        <f>IF($A22=TRUE,Graph!V117,NA())</f>
        <v>9.9</v>
      </c>
      <c r="W22" s="2">
        <f>IF($A22=TRUE,Graph!W117,NA())</f>
        <v>9.9</v>
      </c>
      <c r="X22" s="2">
        <f>IF($A22=TRUE,Graph!X117,NA())</f>
        <v>9.9</v>
      </c>
      <c r="Y22" s="2">
        <f>IF($A22=TRUE,Graph!Y117,NA())</f>
        <v>13.200000000000001</v>
      </c>
      <c r="Z22" s="2">
        <f>IF($A22=TRUE,Graph!Z117,NA())</f>
        <v>4.62</v>
      </c>
      <c r="AA22" s="2">
        <f>IF($A22=TRUE,Graph!AA117,NA())</f>
        <v>4.62</v>
      </c>
      <c r="AB22" s="2" t="str">
        <f>IF($A22=TRUE,Graph!AB117,NA())</f>
        <v/>
      </c>
    </row>
    <row r="23" spans="1:28" x14ac:dyDescent="0.25">
      <c r="A23" t="b">
        <v>1</v>
      </c>
      <c r="B23" s="2" t="str">
        <f>IF($A23=TRUE,Graph!B118,NA())</f>
        <v>V</v>
      </c>
      <c r="C23" s="2">
        <f>IF($A23=TRUE,Graph!C118,NA())</f>
        <v>9</v>
      </c>
      <c r="D23" s="2">
        <f>IF($A23=TRUE,Graph!D118,NA())</f>
        <v>9</v>
      </c>
      <c r="E23" s="2">
        <f>IF($A23=TRUE,Graph!E118,NA())</f>
        <v>10</v>
      </c>
      <c r="F23" s="2">
        <f>IF($A23=TRUE,Graph!F118,NA())</f>
        <v>10</v>
      </c>
      <c r="G23" s="2">
        <f>IF($A23=TRUE,Graph!G118,NA())</f>
        <v>10</v>
      </c>
      <c r="H23" s="2">
        <f>IF($A23=TRUE,Graph!H118,NA())</f>
        <v>10</v>
      </c>
      <c r="I23" s="2">
        <f>IF($A23=TRUE,Graph!I118,NA())</f>
        <v>10</v>
      </c>
      <c r="J23" s="2">
        <f>IF($A23=TRUE,Graph!J118,NA())</f>
        <v>10</v>
      </c>
      <c r="K23" s="2">
        <f>IF($A23=TRUE,Graph!K118,NA())</f>
        <v>10</v>
      </c>
      <c r="L23" s="2">
        <f>IF($A23=TRUE,Graph!L118,NA())</f>
        <v>10</v>
      </c>
      <c r="M23" s="2">
        <f>IF($A23=TRUE,Graph!M118,NA())</f>
        <v>10</v>
      </c>
      <c r="N23" s="2">
        <f>IF($A23=TRUE,Graph!N118,NA())</f>
        <v>10</v>
      </c>
      <c r="O23" s="2">
        <f>IF($A23=TRUE,Graph!O118,NA())</f>
        <v>10</v>
      </c>
      <c r="P23" s="2">
        <f>IF($A23=TRUE,Graph!P118,NA())</f>
        <v>10</v>
      </c>
      <c r="Q23" s="2">
        <f>IF($A23=TRUE,Graph!Q118,NA())</f>
        <v>10</v>
      </c>
      <c r="R23" s="2">
        <f>IF($A23=TRUE,Graph!R118,NA())</f>
        <v>10</v>
      </c>
      <c r="S23" s="2">
        <f>IF($A23=TRUE,Graph!S118,NA())</f>
        <v>10</v>
      </c>
      <c r="T23" s="2">
        <f>IF($A23=TRUE,Graph!T118,NA())</f>
        <v>10</v>
      </c>
      <c r="U23" s="2">
        <f>IF($A23=TRUE,Graph!U118,NA())</f>
        <v>10</v>
      </c>
      <c r="V23" s="2">
        <f>IF($A23=TRUE,Graph!V118,NA())</f>
        <v>10</v>
      </c>
      <c r="W23" s="2">
        <f>IF($A23=TRUE,Graph!W118,NA())</f>
        <v>20</v>
      </c>
      <c r="X23" s="2">
        <f>IF($A23=TRUE,Graph!X118,NA())</f>
        <v>20</v>
      </c>
      <c r="Y23" s="2">
        <f>IF($A23=TRUE,Graph!Y118,NA())</f>
        <v>20</v>
      </c>
      <c r="Z23" s="2">
        <f>IF($A23=TRUE,Graph!Z118,NA())</f>
        <v>7</v>
      </c>
      <c r="AA23" s="2">
        <f>IF($A23=TRUE,Graph!AA118,NA())</f>
        <v>7</v>
      </c>
      <c r="AB23" s="2">
        <f>IF($A23=TRUE,Graph!AB118,NA())</f>
        <v>7</v>
      </c>
    </row>
    <row r="24" spans="1:28" x14ac:dyDescent="0.25">
      <c r="A24" t="b">
        <v>1</v>
      </c>
      <c r="B24" s="2" t="str">
        <f>IF($A24=TRUE,Graph!B119,NA())</f>
        <v>W</v>
      </c>
      <c r="C24" s="2" t="str">
        <f>IF($A24=TRUE,Graph!C119,NA())</f>
        <v/>
      </c>
      <c r="D24" s="2" t="str">
        <f>IF($A24=TRUE,Graph!D119,NA())</f>
        <v/>
      </c>
      <c r="E24" s="2" t="str">
        <f>IF($A24=TRUE,Graph!E119,NA())</f>
        <v/>
      </c>
      <c r="F24" s="2" t="str">
        <f>IF($A24=TRUE,Graph!F119,NA())</f>
        <v/>
      </c>
      <c r="G24" s="2" t="str">
        <f>IF($A24=TRUE,Graph!G119,NA())</f>
        <v/>
      </c>
      <c r="H24" s="2" t="str">
        <f>IF($A24=TRUE,Graph!H119,NA())</f>
        <v/>
      </c>
      <c r="I24" s="2" t="str">
        <f>IF($A24=TRUE,Graph!I119,NA())</f>
        <v/>
      </c>
      <c r="J24" s="2" t="str">
        <f>IF($A24=TRUE,Graph!J119,NA())</f>
        <v/>
      </c>
      <c r="K24" s="2" t="str">
        <f>IF($A24=TRUE,Graph!K119,NA())</f>
        <v/>
      </c>
      <c r="L24" s="2" t="str">
        <f>IF($A24=TRUE,Graph!L119,NA())</f>
        <v/>
      </c>
      <c r="M24" s="2" t="str">
        <f>IF($A24=TRUE,Graph!M119,NA())</f>
        <v/>
      </c>
      <c r="N24" s="2" t="str">
        <f>IF($A24=TRUE,Graph!N119,NA())</f>
        <v/>
      </c>
      <c r="O24" s="2" t="str">
        <f>IF($A24=TRUE,Graph!O119,NA())</f>
        <v/>
      </c>
      <c r="P24" s="2" t="str">
        <f>IF($A24=TRUE,Graph!P119,NA())</f>
        <v/>
      </c>
      <c r="Q24" s="2" t="str">
        <f>IF($A24=TRUE,Graph!Q119,NA())</f>
        <v/>
      </c>
      <c r="R24" s="2" t="str">
        <f>IF($A24=TRUE,Graph!R119,NA())</f>
        <v/>
      </c>
      <c r="S24" s="2" t="str">
        <f>IF($A24=TRUE,Graph!S119,NA())</f>
        <v/>
      </c>
      <c r="T24" s="2" t="str">
        <f>IF($A24=TRUE,Graph!T119,NA())</f>
        <v/>
      </c>
      <c r="U24" s="2" t="str">
        <f>IF($A24=TRUE,Graph!U119,NA())</f>
        <v/>
      </c>
      <c r="V24" s="2" t="str">
        <f>IF($A24=TRUE,Graph!V119,NA())</f>
        <v/>
      </c>
      <c r="W24" s="2" t="str">
        <f>IF($A24=TRUE,Graph!W119,NA())</f>
        <v/>
      </c>
      <c r="X24" s="2" t="str">
        <f>IF($A24=TRUE,Graph!X119,NA())</f>
        <v/>
      </c>
      <c r="Y24" s="2" t="str">
        <f>IF($A24=TRUE,Graph!Y119,NA())</f>
        <v/>
      </c>
      <c r="Z24" s="2" t="str">
        <f>IF($A24=TRUE,Graph!Z119,NA())</f>
        <v/>
      </c>
      <c r="AA24" s="2" t="str">
        <f>IF($A24=TRUE,Graph!AA119,NA())</f>
        <v/>
      </c>
      <c r="AB24" s="2" t="str">
        <f>IF($A24=TRUE,Graph!AB119,NA())</f>
        <v/>
      </c>
    </row>
    <row r="25" spans="1:28" x14ac:dyDescent="0.25">
      <c r="A25" t="b">
        <v>1</v>
      </c>
      <c r="B25" s="2" t="str">
        <f>IF($A25=TRUE,Graph!B120,NA())</f>
        <v>X</v>
      </c>
      <c r="C25" s="2" t="str">
        <f>IF($A25=TRUE,Graph!C120,NA())</f>
        <v/>
      </c>
      <c r="D25" s="2" t="str">
        <f>IF($A25=TRUE,Graph!D120,NA())</f>
        <v/>
      </c>
      <c r="E25" s="2" t="str">
        <f>IF($A25=TRUE,Graph!E120,NA())</f>
        <v/>
      </c>
      <c r="F25" s="2" t="str">
        <f>IF($A25=TRUE,Graph!F120,NA())</f>
        <v/>
      </c>
      <c r="G25" s="2" t="str">
        <f>IF($A25=TRUE,Graph!G120,NA())</f>
        <v/>
      </c>
      <c r="H25" s="2" t="str">
        <f>IF($A25=TRUE,Graph!H120,NA())</f>
        <v/>
      </c>
      <c r="I25" s="2" t="str">
        <f>IF($A25=TRUE,Graph!I120,NA())</f>
        <v/>
      </c>
      <c r="J25" s="2" t="str">
        <f>IF($A25=TRUE,Graph!J120,NA())</f>
        <v/>
      </c>
      <c r="K25" s="2" t="str">
        <f>IF($A25=TRUE,Graph!K120,NA())</f>
        <v/>
      </c>
      <c r="L25" s="2">
        <f>IF($A25=TRUE,Graph!L120,NA())</f>
        <v>0.9</v>
      </c>
      <c r="M25" s="2">
        <f>IF($A25=TRUE,Graph!M120,NA())</f>
        <v>9</v>
      </c>
      <c r="N25" s="2">
        <f>IF($A25=TRUE,Graph!N120,NA())</f>
        <v>3</v>
      </c>
      <c r="O25" s="2">
        <f>IF($A25=TRUE,Graph!O120,NA())</f>
        <v>1.0499999999999998</v>
      </c>
      <c r="P25" s="2">
        <f>IF($A25=TRUE,Graph!P120,NA())</f>
        <v>1.0499999999999998</v>
      </c>
      <c r="Q25" s="2" t="str">
        <f>IF($A25=TRUE,Graph!Q120,NA())</f>
        <v/>
      </c>
      <c r="R25" s="2" t="str">
        <f>IF($A25=TRUE,Graph!R120,NA())</f>
        <v/>
      </c>
      <c r="S25" s="2" t="str">
        <f>IF($A25=TRUE,Graph!S120,NA())</f>
        <v/>
      </c>
      <c r="T25" s="2" t="str">
        <f>IF($A25=TRUE,Graph!T120,NA())</f>
        <v/>
      </c>
      <c r="U25" s="2" t="str">
        <f>IF($A25=TRUE,Graph!U120,NA())</f>
        <v/>
      </c>
      <c r="V25" s="2" t="str">
        <f>IF($A25=TRUE,Graph!V120,NA())</f>
        <v/>
      </c>
      <c r="W25" s="2" t="str">
        <f>IF($A25=TRUE,Graph!W120,NA())</f>
        <v/>
      </c>
      <c r="X25" s="2" t="str">
        <f>IF($A25=TRUE,Graph!X120,NA())</f>
        <v/>
      </c>
      <c r="Y25" s="2" t="str">
        <f>IF($A25=TRUE,Graph!Y120,NA())</f>
        <v/>
      </c>
      <c r="Z25" s="2" t="str">
        <f>IF($A25=TRUE,Graph!Z120,NA())</f>
        <v/>
      </c>
      <c r="AA25" s="2" t="str">
        <f>IF($A25=TRUE,Graph!AA120,NA())</f>
        <v/>
      </c>
      <c r="AB25" s="2" t="str">
        <f>IF($A25=TRUE,Graph!AB120,NA())</f>
        <v/>
      </c>
    </row>
    <row r="26" spans="1:28" x14ac:dyDescent="0.25">
      <c r="A26" t="b">
        <v>1</v>
      </c>
      <c r="B26" s="2" t="str">
        <f>IF($A26=TRUE,Graph!B121,NA())</f>
        <v>Y</v>
      </c>
      <c r="C26" s="2" t="str">
        <f>IF($A26=TRUE,Graph!C121,NA())</f>
        <v/>
      </c>
      <c r="D26" s="2" t="str">
        <f>IF($A26=TRUE,Graph!D121,NA())</f>
        <v/>
      </c>
      <c r="E26" s="2" t="str">
        <f>IF($A26=TRUE,Graph!E121,NA())</f>
        <v/>
      </c>
      <c r="F26" s="2" t="str">
        <f>IF($A26=TRUE,Graph!F121,NA())</f>
        <v/>
      </c>
      <c r="G26" s="2" t="str">
        <f>IF($A26=TRUE,Graph!G121,NA())</f>
        <v/>
      </c>
      <c r="H26" s="2" t="str">
        <f>IF($A26=TRUE,Graph!H121,NA())</f>
        <v/>
      </c>
      <c r="I26" s="2" t="str">
        <f>IF($A26=TRUE,Graph!I121,NA())</f>
        <v/>
      </c>
      <c r="J26" s="2" t="str">
        <f>IF($A26=TRUE,Graph!J121,NA())</f>
        <v/>
      </c>
      <c r="K26" s="2" t="str">
        <f>IF($A26=TRUE,Graph!K121,NA())</f>
        <v/>
      </c>
      <c r="L26" s="2" t="str">
        <f>IF($A26=TRUE,Graph!L121,NA())</f>
        <v/>
      </c>
      <c r="M26" s="2" t="str">
        <f>IF($A26=TRUE,Graph!M121,NA())</f>
        <v/>
      </c>
      <c r="N26" s="2" t="str">
        <f>IF($A26=TRUE,Graph!N121,NA())</f>
        <v/>
      </c>
      <c r="O26" s="2" t="str">
        <f>IF($A26=TRUE,Graph!O121,NA())</f>
        <v/>
      </c>
      <c r="P26" s="2" t="str">
        <f>IF($A26=TRUE,Graph!P121,NA())</f>
        <v/>
      </c>
      <c r="Q26" s="2" t="str">
        <f>IF($A26=TRUE,Graph!Q121,NA())</f>
        <v/>
      </c>
      <c r="R26" s="2" t="str">
        <f>IF($A26=TRUE,Graph!R121,NA())</f>
        <v/>
      </c>
      <c r="S26" s="2" t="str">
        <f>IF($A26=TRUE,Graph!S121,NA())</f>
        <v/>
      </c>
      <c r="T26" s="2" t="str">
        <f>IF($A26=TRUE,Graph!T121,NA())</f>
        <v/>
      </c>
      <c r="U26" s="2" t="str">
        <f>IF($A26=TRUE,Graph!U121,NA())</f>
        <v/>
      </c>
      <c r="V26" s="2" t="str">
        <f>IF($A26=TRUE,Graph!V121,NA())</f>
        <v/>
      </c>
      <c r="W26" s="2" t="str">
        <f>IF($A26=TRUE,Graph!W121,NA())</f>
        <v/>
      </c>
      <c r="X26" s="2" t="str">
        <f>IF($A26=TRUE,Graph!X121,NA())</f>
        <v/>
      </c>
      <c r="Y26" s="2" t="str">
        <f>IF($A26=TRUE,Graph!Y121,NA())</f>
        <v/>
      </c>
      <c r="Z26" s="2" t="str">
        <f>IF($A26=TRUE,Graph!Z121,NA())</f>
        <v/>
      </c>
      <c r="AA26" s="2" t="str">
        <f>IF($A26=TRUE,Graph!AA121,NA())</f>
        <v/>
      </c>
      <c r="AB26" s="2" t="str">
        <f>IF($A26=TRUE,Graph!AB121,NA())</f>
        <v/>
      </c>
    </row>
    <row r="27" spans="1:28" x14ac:dyDescent="0.25">
      <c r="A27" t="b">
        <v>1</v>
      </c>
      <c r="B27" s="2" t="str">
        <f>IF($A27=TRUE,Graph!B122,NA())</f>
        <v>Z</v>
      </c>
      <c r="C27" s="2" t="str">
        <f>IF($A27=TRUE,Graph!C122,NA())</f>
        <v/>
      </c>
      <c r="D27" s="2" t="str">
        <f>IF($A27=TRUE,Graph!D122,NA())</f>
        <v/>
      </c>
      <c r="E27" s="2" t="str">
        <f>IF($A27=TRUE,Graph!E122,NA())</f>
        <v/>
      </c>
      <c r="F27" s="2" t="str">
        <f>IF($A27=TRUE,Graph!F122,NA())</f>
        <v/>
      </c>
      <c r="G27" s="2" t="str">
        <f>IF($A27=TRUE,Graph!G122,NA())</f>
        <v/>
      </c>
      <c r="H27" s="2" t="str">
        <f>IF($A27=TRUE,Graph!H122,NA())</f>
        <v/>
      </c>
      <c r="I27" s="2" t="str">
        <f>IF($A27=TRUE,Graph!I122,NA())</f>
        <v/>
      </c>
      <c r="J27" s="2" t="str">
        <f>IF($A27=TRUE,Graph!J122,NA())</f>
        <v/>
      </c>
      <c r="K27" s="2" t="str">
        <f>IF($A27=TRUE,Graph!K122,NA())</f>
        <v/>
      </c>
      <c r="L27" s="2" t="str">
        <f>IF($A27=TRUE,Graph!L122,NA())</f>
        <v/>
      </c>
      <c r="M27" s="2" t="str">
        <f>IF($A27=TRUE,Graph!M122,NA())</f>
        <v/>
      </c>
      <c r="N27" s="2" t="str">
        <f>IF($A27=TRUE,Graph!N122,NA())</f>
        <v/>
      </c>
      <c r="O27" s="2">
        <f>IF($A27=TRUE,Graph!O122,NA())</f>
        <v>12.120000000000001</v>
      </c>
      <c r="P27" s="2">
        <f>IF($A27=TRUE,Graph!P122,NA())</f>
        <v>9.3230769230769219</v>
      </c>
      <c r="Q27" s="2">
        <f>IF($A27=TRUE,Graph!Q122,NA())</f>
        <v>9.3230769230769219</v>
      </c>
      <c r="R27" s="2">
        <f>IF($A27=TRUE,Graph!R122,NA())</f>
        <v>9.3230769230769219</v>
      </c>
      <c r="S27" s="2">
        <f>IF($A27=TRUE,Graph!S122,NA())</f>
        <v>9.3230769230769219</v>
      </c>
      <c r="T27" s="2">
        <f>IF($A27=TRUE,Graph!T122,NA())</f>
        <v>9.3230769230769219</v>
      </c>
      <c r="U27" s="2">
        <f>IF($A27=TRUE,Graph!U122,NA())</f>
        <v>9.3230769230769219</v>
      </c>
      <c r="V27" s="2">
        <f>IF($A27=TRUE,Graph!V122,NA())</f>
        <v>9.3230769230769219</v>
      </c>
      <c r="W27" s="2">
        <f>IF($A27=TRUE,Graph!W122,NA())</f>
        <v>9.3230769230769219</v>
      </c>
      <c r="X27" s="2">
        <f>IF($A27=TRUE,Graph!X122,NA())</f>
        <v>9.3230769230769219</v>
      </c>
      <c r="Y27" s="2">
        <f>IF($A27=TRUE,Graph!Y122,NA())</f>
        <v>9.3230769230769219</v>
      </c>
      <c r="Z27" s="2">
        <f>IF($A27=TRUE,Graph!Z122,NA())</f>
        <v>9.3230769230769219</v>
      </c>
      <c r="AA27" s="2">
        <f>IF($A27=TRUE,Graph!AA122,NA())</f>
        <v>9.3230769230769219</v>
      </c>
      <c r="AB27" s="2">
        <f>IF($A27=TRUE,Graph!AB122,NA())</f>
        <v>9.3230769230769219</v>
      </c>
    </row>
    <row r="28" spans="1:28" x14ac:dyDescent="0.25">
      <c r="A28" t="b">
        <v>1</v>
      </c>
      <c r="B28" s="2" t="str">
        <f>IF($A28=TRUE,Graph!B123,NA())</f>
        <v>AA</v>
      </c>
      <c r="C28" s="2" t="str">
        <f>IF($A28=TRUE,Graph!C123,NA())</f>
        <v/>
      </c>
      <c r="D28" s="2" t="str">
        <f>IF($A28=TRUE,Graph!D123,NA())</f>
        <v/>
      </c>
      <c r="E28" s="2" t="str">
        <f>IF($A28=TRUE,Graph!E123,NA())</f>
        <v/>
      </c>
      <c r="F28" s="2" t="str">
        <f>IF($A28=TRUE,Graph!F123,NA())</f>
        <v/>
      </c>
      <c r="G28" s="2" t="str">
        <f>IF($A28=TRUE,Graph!G123,NA())</f>
        <v/>
      </c>
      <c r="H28" s="2" t="str">
        <f>IF($A28=TRUE,Graph!H123,NA())</f>
        <v/>
      </c>
      <c r="I28" s="2" t="str">
        <f>IF($A28=TRUE,Graph!I123,NA())</f>
        <v/>
      </c>
      <c r="J28" s="2" t="str">
        <f>IF($A28=TRUE,Graph!J123,NA())</f>
        <v/>
      </c>
      <c r="K28" s="2" t="str">
        <f>IF($A28=TRUE,Graph!K123,NA())</f>
        <v/>
      </c>
      <c r="L28" s="2" t="str">
        <f>IF($A28=TRUE,Graph!L123,NA())</f>
        <v/>
      </c>
      <c r="M28" s="2" t="str">
        <f>IF($A28=TRUE,Graph!M123,NA())</f>
        <v/>
      </c>
      <c r="N28" s="2" t="str">
        <f>IF($A28=TRUE,Graph!N123,NA())</f>
        <v/>
      </c>
      <c r="O28" s="2" t="str">
        <f>IF($A28=TRUE,Graph!O123,NA())</f>
        <v/>
      </c>
      <c r="P28" s="2" t="str">
        <f>IF($A28=TRUE,Graph!P123,NA())</f>
        <v/>
      </c>
      <c r="Q28" s="2" t="str">
        <f>IF($A28=TRUE,Graph!Q123,NA())</f>
        <v/>
      </c>
      <c r="R28" s="2" t="str">
        <f>IF($A28=TRUE,Graph!R123,NA())</f>
        <v/>
      </c>
      <c r="S28" s="2" t="str">
        <f>IF($A28=TRUE,Graph!S123,NA())</f>
        <v/>
      </c>
      <c r="T28" s="2" t="str">
        <f>IF($A28=TRUE,Graph!T123,NA())</f>
        <v/>
      </c>
      <c r="U28" s="2" t="str">
        <f>IF($A28=TRUE,Graph!U123,NA())</f>
        <v/>
      </c>
      <c r="V28" s="2" t="str">
        <f>IF($A28=TRUE,Graph!V123,NA())</f>
        <v/>
      </c>
      <c r="W28" s="2">
        <f>IF($A28=TRUE,Graph!W123,NA())</f>
        <v>3.72</v>
      </c>
      <c r="X28" s="2">
        <f>IF($A28=TRUE,Graph!X123,NA())</f>
        <v>37.199999999999996</v>
      </c>
      <c r="Y28" s="2">
        <f>IF($A28=TRUE,Graph!Y123,NA())</f>
        <v>12.4</v>
      </c>
      <c r="Z28" s="2">
        <f>IF($A28=TRUE,Graph!Z123,NA())</f>
        <v>4.34</v>
      </c>
      <c r="AA28" s="2">
        <f>IF($A28=TRUE,Graph!AA123,NA())</f>
        <v>4.34</v>
      </c>
      <c r="AB28" s="2" t="str">
        <f>IF($A28=TRUE,Graph!AB123,NA())</f>
        <v/>
      </c>
    </row>
    <row r="29" spans="1:28" x14ac:dyDescent="0.25">
      <c r="A29" t="b">
        <v>1</v>
      </c>
      <c r="B29" s="2" t="str">
        <f>IF($A29=TRUE,Graph!B124,NA())</f>
        <v>AB</v>
      </c>
      <c r="C29" s="2" t="str">
        <f>IF($A29=TRUE,Graph!C124,NA())</f>
        <v/>
      </c>
      <c r="D29" s="2" t="str">
        <f>IF($A29=TRUE,Graph!D124,NA())</f>
        <v/>
      </c>
      <c r="E29" s="2" t="str">
        <f>IF($A29=TRUE,Graph!E124,NA())</f>
        <v/>
      </c>
      <c r="F29" s="2" t="str">
        <f>IF($A29=TRUE,Graph!F124,NA())</f>
        <v/>
      </c>
      <c r="G29" s="2" t="str">
        <f>IF($A29=TRUE,Graph!G124,NA())</f>
        <v/>
      </c>
      <c r="H29" s="2" t="str">
        <f>IF($A29=TRUE,Graph!H124,NA())</f>
        <v/>
      </c>
      <c r="I29" s="2" t="str">
        <f>IF($A29=TRUE,Graph!I124,NA())</f>
        <v/>
      </c>
      <c r="J29" s="2" t="str">
        <f>IF($A29=TRUE,Graph!J124,NA())</f>
        <v/>
      </c>
      <c r="K29" s="2" t="str">
        <f>IF($A29=TRUE,Graph!K124,NA())</f>
        <v/>
      </c>
      <c r="L29" s="2" t="str">
        <f>IF($A29=TRUE,Graph!L124,NA())</f>
        <v/>
      </c>
      <c r="M29" s="2" t="str">
        <f>IF($A29=TRUE,Graph!M124,NA())</f>
        <v/>
      </c>
      <c r="N29" s="2" t="str">
        <f>IF($A29=TRUE,Graph!N124,NA())</f>
        <v/>
      </c>
      <c r="O29" s="2" t="str">
        <f>IF($A29=TRUE,Graph!O124,NA())</f>
        <v/>
      </c>
      <c r="P29" s="2" t="str">
        <f>IF($A29=TRUE,Graph!P124,NA())</f>
        <v/>
      </c>
      <c r="Q29" s="2" t="str">
        <f>IF($A29=TRUE,Graph!Q124,NA())</f>
        <v/>
      </c>
      <c r="R29" s="2" t="str">
        <f>IF($A29=TRUE,Graph!R124,NA())</f>
        <v/>
      </c>
      <c r="S29" s="2" t="str">
        <f>IF($A29=TRUE,Graph!S124,NA())</f>
        <v/>
      </c>
      <c r="T29" s="2" t="str">
        <f>IF($A29=TRUE,Graph!T124,NA())</f>
        <v/>
      </c>
      <c r="U29" s="2" t="str">
        <f>IF($A29=TRUE,Graph!U124,NA())</f>
        <v/>
      </c>
      <c r="V29" s="2">
        <f>IF($A29=TRUE,Graph!V124,NA())</f>
        <v>1.32</v>
      </c>
      <c r="W29" s="2">
        <f>IF($A29=TRUE,Graph!W124,NA())</f>
        <v>6.6</v>
      </c>
      <c r="X29" s="2">
        <f>IF($A29=TRUE,Graph!X124,NA())</f>
        <v>6.6</v>
      </c>
      <c r="Y29" s="2">
        <f>IF($A29=TRUE,Graph!Y124,NA())</f>
        <v>4.4000000000000004</v>
      </c>
      <c r="Z29" s="2">
        <f>IF($A29=TRUE,Graph!Z124,NA())</f>
        <v>1.5399999999999998</v>
      </c>
      <c r="AA29" s="2">
        <f>IF($A29=TRUE,Graph!AA124,NA())</f>
        <v>1.5399999999999998</v>
      </c>
      <c r="AB29" s="2" t="str">
        <f>IF($A29=TRUE,Graph!AB124,NA())</f>
        <v/>
      </c>
    </row>
    <row r="30" spans="1:28" x14ac:dyDescent="0.25">
      <c r="A30" t="b">
        <v>1</v>
      </c>
      <c r="B30" s="2" t="str">
        <f>IF($A30=TRUE,Graph!B125,NA())</f>
        <v>AC</v>
      </c>
      <c r="C30" s="2" t="str">
        <f>IF($A30=TRUE,Graph!C125,NA())</f>
        <v/>
      </c>
      <c r="D30" s="2" t="str">
        <f>IF($A30=TRUE,Graph!D125,NA())</f>
        <v/>
      </c>
      <c r="E30" s="2" t="str">
        <f>IF($A30=TRUE,Graph!E125,NA())</f>
        <v/>
      </c>
      <c r="F30" s="2" t="str">
        <f>IF($A30=TRUE,Graph!F125,NA())</f>
        <v/>
      </c>
      <c r="G30" s="2" t="str">
        <f>IF($A30=TRUE,Graph!G125,NA())</f>
        <v/>
      </c>
      <c r="H30" s="2" t="str">
        <f>IF($A30=TRUE,Graph!H125,NA())</f>
        <v/>
      </c>
      <c r="I30" s="2" t="str">
        <f>IF($A30=TRUE,Graph!I125,NA())</f>
        <v/>
      </c>
      <c r="J30" s="2" t="str">
        <f>IF($A30=TRUE,Graph!J125,NA())</f>
        <v/>
      </c>
      <c r="K30" s="2" t="str">
        <f>IF($A30=TRUE,Graph!K125,NA())</f>
        <v/>
      </c>
      <c r="L30" s="2" t="str">
        <f>IF($A30=TRUE,Graph!L125,NA())</f>
        <v/>
      </c>
      <c r="M30" s="2" t="str">
        <f>IF($A30=TRUE,Graph!M125,NA())</f>
        <v/>
      </c>
      <c r="N30" s="2" t="str">
        <f>IF($A30=TRUE,Graph!N125,NA())</f>
        <v/>
      </c>
      <c r="O30" s="2" t="str">
        <f>IF($A30=TRUE,Graph!O125,NA())</f>
        <v/>
      </c>
      <c r="P30" s="2" t="str">
        <f>IF($A30=TRUE,Graph!P125,NA())</f>
        <v/>
      </c>
      <c r="Q30" s="2" t="str">
        <f>IF($A30=TRUE,Graph!Q125,NA())</f>
        <v/>
      </c>
      <c r="R30" s="2" t="str">
        <f>IF($A30=TRUE,Graph!R125,NA())</f>
        <v/>
      </c>
      <c r="S30" s="2" t="str">
        <f>IF($A30=TRUE,Graph!S125,NA())</f>
        <v/>
      </c>
      <c r="T30" s="2" t="str">
        <f>IF($A30=TRUE,Graph!T125,NA())</f>
        <v/>
      </c>
      <c r="U30" s="2" t="str">
        <f>IF($A30=TRUE,Graph!U125,NA())</f>
        <v/>
      </c>
      <c r="V30" s="2" t="str">
        <f>IF($A30=TRUE,Graph!V125,NA())</f>
        <v/>
      </c>
      <c r="W30" s="2" t="str">
        <f>IF($A30=TRUE,Graph!W125,NA())</f>
        <v/>
      </c>
      <c r="X30" s="2" t="str">
        <f>IF($A30=TRUE,Graph!X125,NA())</f>
        <v/>
      </c>
      <c r="Y30" s="2" t="str">
        <f>IF($A30=TRUE,Graph!Y125,NA())</f>
        <v/>
      </c>
      <c r="Z30" s="2" t="str">
        <f>IF($A30=TRUE,Graph!Z125,NA())</f>
        <v/>
      </c>
      <c r="AA30" s="2" t="str">
        <f>IF($A30=TRUE,Graph!AA125,NA())</f>
        <v/>
      </c>
      <c r="AB30" s="2" t="str">
        <f>IF($A30=TRUE,Graph!AB125,NA())</f>
        <v/>
      </c>
    </row>
    <row r="31" spans="1:28" x14ac:dyDescent="0.25">
      <c r="A31" t="b">
        <v>1</v>
      </c>
      <c r="B31" s="2" t="str">
        <f>IF($A31=TRUE,Graph!B126,NA())</f>
        <v>AD</v>
      </c>
      <c r="C31" s="2" t="str">
        <f>IF($A31=TRUE,Graph!C126,NA())</f>
        <v/>
      </c>
      <c r="D31" s="2" t="str">
        <f>IF($A31=TRUE,Graph!D126,NA())</f>
        <v/>
      </c>
      <c r="E31" s="2" t="str">
        <f>IF($A31=TRUE,Graph!E126,NA())</f>
        <v/>
      </c>
      <c r="F31" s="2" t="str">
        <f>IF($A31=TRUE,Graph!F126,NA())</f>
        <v/>
      </c>
      <c r="G31" s="2" t="str">
        <f>IF($A31=TRUE,Graph!G126,NA())</f>
        <v/>
      </c>
      <c r="H31" s="2" t="str">
        <f>IF($A31=TRUE,Graph!H126,NA())</f>
        <v/>
      </c>
      <c r="I31" s="2" t="str">
        <f>IF($A31=TRUE,Graph!I126,NA())</f>
        <v/>
      </c>
      <c r="J31" s="2" t="str">
        <f>IF($A31=TRUE,Graph!J126,NA())</f>
        <v/>
      </c>
      <c r="K31" s="2" t="str">
        <f>IF($A31=TRUE,Graph!K126,NA())</f>
        <v/>
      </c>
      <c r="L31" s="2">
        <f>IF($A31=TRUE,Graph!L126,NA())</f>
        <v>13.260000000000002</v>
      </c>
      <c r="M31" s="2">
        <f>IF($A31=TRUE,Graph!M126,NA())</f>
        <v>9.4714285714285715</v>
      </c>
      <c r="N31" s="2">
        <f>IF($A31=TRUE,Graph!N126,NA())</f>
        <v>9.4714285714285715</v>
      </c>
      <c r="O31" s="2">
        <f>IF($A31=TRUE,Graph!O126,NA())</f>
        <v>9.4714285714285715</v>
      </c>
      <c r="P31" s="2">
        <f>IF($A31=TRUE,Graph!P126,NA())</f>
        <v>9.4714285714285715</v>
      </c>
      <c r="Q31" s="2">
        <f>IF($A31=TRUE,Graph!Q126,NA())</f>
        <v>9.4714285714285715</v>
      </c>
      <c r="R31" s="2">
        <f>IF($A31=TRUE,Graph!R126,NA())</f>
        <v>9.4714285714285715</v>
      </c>
      <c r="S31" s="2">
        <f>IF($A31=TRUE,Graph!S126,NA())</f>
        <v>9.4714285714285715</v>
      </c>
      <c r="T31" s="2">
        <f>IF($A31=TRUE,Graph!T126,NA())</f>
        <v>9.4714285714285715</v>
      </c>
      <c r="U31" s="2">
        <f>IF($A31=TRUE,Graph!U126,NA())</f>
        <v>9.4714285714285715</v>
      </c>
      <c r="V31" s="2">
        <f>IF($A31=TRUE,Graph!V126,NA())</f>
        <v>9.4714285714285715</v>
      </c>
      <c r="W31" s="2">
        <f>IF($A31=TRUE,Graph!W126,NA())</f>
        <v>9.4714285714285715</v>
      </c>
      <c r="X31" s="2">
        <f>IF($A31=TRUE,Graph!X126,NA())</f>
        <v>9.4714285714285715</v>
      </c>
      <c r="Y31" s="2">
        <f>IF($A31=TRUE,Graph!Y126,NA())</f>
        <v>9.4714285714285715</v>
      </c>
      <c r="Z31" s="2">
        <f>IF($A31=TRUE,Graph!Z126,NA())</f>
        <v>9.4714285714285715</v>
      </c>
      <c r="AA31" s="2">
        <f>IF($A31=TRUE,Graph!AA126,NA())</f>
        <v>14.733333333333334</v>
      </c>
      <c r="AB31" s="2">
        <f>IF($A31=TRUE,Graph!AB126,NA())</f>
        <v>14.733333333333334</v>
      </c>
    </row>
    <row r="32" spans="1:28" x14ac:dyDescent="0.25">
      <c r="A32" t="b">
        <v>1</v>
      </c>
      <c r="B32" s="2" t="str">
        <f>IF($A32=TRUE,Graph!B127,NA())</f>
        <v>AE</v>
      </c>
      <c r="C32" s="2" t="str">
        <f>IF($A32=TRUE,Graph!C127,NA())</f>
        <v/>
      </c>
      <c r="D32" s="2" t="str">
        <f>IF($A32=TRUE,Graph!D127,NA())</f>
        <v/>
      </c>
      <c r="E32" s="2" t="str">
        <f>IF($A32=TRUE,Graph!E127,NA())</f>
        <v/>
      </c>
      <c r="F32" s="2" t="str">
        <f>IF($A32=TRUE,Graph!F127,NA())</f>
        <v/>
      </c>
      <c r="G32" s="2" t="str">
        <f>IF($A32=TRUE,Graph!G127,NA())</f>
        <v/>
      </c>
      <c r="H32" s="2" t="str">
        <f>IF($A32=TRUE,Graph!H127,NA())</f>
        <v/>
      </c>
      <c r="I32" s="2" t="str">
        <f>IF($A32=TRUE,Graph!I127,NA())</f>
        <v/>
      </c>
      <c r="J32" s="2" t="str">
        <f>IF($A32=TRUE,Graph!J127,NA())</f>
        <v/>
      </c>
      <c r="K32" s="2" t="str">
        <f>IF($A32=TRUE,Graph!K127,NA())</f>
        <v/>
      </c>
      <c r="L32" s="2" t="str">
        <f>IF($A32=TRUE,Graph!L127,NA())</f>
        <v/>
      </c>
      <c r="M32" s="2" t="str">
        <f>IF($A32=TRUE,Graph!M127,NA())</f>
        <v/>
      </c>
      <c r="N32" s="2" t="str">
        <f>IF($A32=TRUE,Graph!N127,NA())</f>
        <v/>
      </c>
      <c r="O32" s="2" t="str">
        <f>IF($A32=TRUE,Graph!O127,NA())</f>
        <v/>
      </c>
      <c r="P32" s="2" t="str">
        <f>IF($A32=TRUE,Graph!P127,NA())</f>
        <v/>
      </c>
      <c r="Q32" s="2">
        <f>IF($A32=TRUE,Graph!Q127,NA())</f>
        <v>3.4800000000000004</v>
      </c>
      <c r="R32" s="2">
        <f>IF($A32=TRUE,Graph!R127,NA())</f>
        <v>8.6999999999999993</v>
      </c>
      <c r="S32" s="2">
        <f>IF($A32=TRUE,Graph!S127,NA())</f>
        <v>8.6999999999999993</v>
      </c>
      <c r="T32" s="2">
        <f>IF($A32=TRUE,Graph!T127,NA())</f>
        <v>8.6999999999999993</v>
      </c>
      <c r="U32" s="2">
        <f>IF($A32=TRUE,Graph!U127,NA())</f>
        <v>8.6999999999999993</v>
      </c>
      <c r="V32" s="2">
        <f>IF($A32=TRUE,Graph!V127,NA())</f>
        <v>11.600000000000001</v>
      </c>
      <c r="W32" s="2">
        <f>IF($A32=TRUE,Graph!W127,NA())</f>
        <v>4.0599999999999996</v>
      </c>
      <c r="X32" s="2">
        <f>IF($A32=TRUE,Graph!X127,NA())</f>
        <v>4.0599999999999996</v>
      </c>
      <c r="Y32" s="2" t="str">
        <f>IF($A32=TRUE,Graph!Y127,NA())</f>
        <v/>
      </c>
      <c r="Z32" s="2" t="str">
        <f>IF($A32=TRUE,Graph!Z127,NA())</f>
        <v/>
      </c>
      <c r="AA32" s="2" t="str">
        <f>IF($A32=TRUE,Graph!AA127,NA())</f>
        <v/>
      </c>
      <c r="AB32" s="2" t="str">
        <f>IF($A32=TRUE,Graph!AB127,NA())</f>
        <v/>
      </c>
    </row>
    <row r="33" spans="1:28" x14ac:dyDescent="0.25">
      <c r="A33" t="b">
        <v>1</v>
      </c>
      <c r="B33" s="2" t="str">
        <f>IF($A33=TRUE,Graph!B128,NA())</f>
        <v>AF</v>
      </c>
      <c r="C33" s="2" t="str">
        <f>IF($A33=TRUE,Graph!C128,NA())</f>
        <v/>
      </c>
      <c r="D33" s="2" t="str">
        <f>IF($A33=TRUE,Graph!D128,NA())</f>
        <v/>
      </c>
      <c r="E33" s="2" t="str">
        <f>IF($A33=TRUE,Graph!E128,NA())</f>
        <v/>
      </c>
      <c r="F33" s="2" t="str">
        <f>IF($A33=TRUE,Graph!F128,NA())</f>
        <v/>
      </c>
      <c r="G33" s="2" t="str">
        <f>IF($A33=TRUE,Graph!G128,NA())</f>
        <v/>
      </c>
      <c r="H33" s="2" t="str">
        <f>IF($A33=TRUE,Graph!H128,NA())</f>
        <v/>
      </c>
      <c r="I33" s="2" t="str">
        <f>IF($A33=TRUE,Graph!I128,NA())</f>
        <v/>
      </c>
      <c r="J33" s="2" t="str">
        <f>IF($A33=TRUE,Graph!J128,NA())</f>
        <v/>
      </c>
      <c r="K33" s="2" t="str">
        <f>IF($A33=TRUE,Graph!K128,NA())</f>
        <v/>
      </c>
      <c r="L33" s="2" t="str">
        <f>IF($A33=TRUE,Graph!L128,NA())</f>
        <v/>
      </c>
      <c r="M33" s="2" t="str">
        <f>IF($A33=TRUE,Graph!M128,NA())</f>
        <v/>
      </c>
      <c r="N33" s="2" t="str">
        <f>IF($A33=TRUE,Graph!N128,NA())</f>
        <v/>
      </c>
      <c r="O33" s="2" t="str">
        <f>IF($A33=TRUE,Graph!O128,NA())</f>
        <v/>
      </c>
      <c r="P33" s="2" t="str">
        <f>IF($A33=TRUE,Graph!P128,NA())</f>
        <v/>
      </c>
      <c r="Q33" s="2" t="str">
        <f>IF($A33=TRUE,Graph!Q128,NA())</f>
        <v/>
      </c>
      <c r="R33" s="2" t="str">
        <f>IF($A33=TRUE,Graph!R128,NA())</f>
        <v/>
      </c>
      <c r="S33" s="2" t="str">
        <f>IF($A33=TRUE,Graph!S128,NA())</f>
        <v/>
      </c>
      <c r="T33" s="2" t="str">
        <f>IF($A33=TRUE,Graph!T128,NA())</f>
        <v/>
      </c>
      <c r="U33" s="2" t="str">
        <f>IF($A33=TRUE,Graph!U128,NA())</f>
        <v/>
      </c>
      <c r="V33" s="2" t="str">
        <f>IF($A33=TRUE,Graph!V128,NA())</f>
        <v/>
      </c>
      <c r="W33" s="2" t="str">
        <f>IF($A33=TRUE,Graph!W128,NA())</f>
        <v/>
      </c>
      <c r="X33" s="2" t="str">
        <f>IF($A33=TRUE,Graph!X128,NA())</f>
        <v/>
      </c>
      <c r="Y33" s="2" t="str">
        <f>IF($A33=TRUE,Graph!Y128,NA())</f>
        <v/>
      </c>
      <c r="Z33" s="2" t="str">
        <f>IF($A33=TRUE,Graph!Z128,NA())</f>
        <v/>
      </c>
      <c r="AA33" s="2" t="str">
        <f>IF($A33=TRUE,Graph!AA128,NA())</f>
        <v/>
      </c>
      <c r="AB33" s="2" t="str">
        <f>IF($A33=TRUE,Graph!AB128,NA())</f>
        <v/>
      </c>
    </row>
    <row r="34" spans="1:28" x14ac:dyDescent="0.25">
      <c r="A34" t="b">
        <v>1</v>
      </c>
      <c r="B34" s="2" t="str">
        <f>IF($A34=TRUE,Graph!B129,NA())</f>
        <v>AG</v>
      </c>
      <c r="C34" s="2" t="str">
        <f>IF($A34=TRUE,Graph!C129,NA())</f>
        <v/>
      </c>
      <c r="D34" s="2" t="str">
        <f>IF($A34=TRUE,Graph!D129,NA())</f>
        <v/>
      </c>
      <c r="E34" s="2" t="str">
        <f>IF($A34=TRUE,Graph!E129,NA())</f>
        <v/>
      </c>
      <c r="F34" s="2" t="str">
        <f>IF($A34=TRUE,Graph!F129,NA())</f>
        <v/>
      </c>
      <c r="G34" s="2" t="str">
        <f>IF($A34=TRUE,Graph!G129,NA())</f>
        <v/>
      </c>
      <c r="H34" s="2" t="str">
        <f>IF($A34=TRUE,Graph!H129,NA())</f>
        <v/>
      </c>
      <c r="I34" s="2" t="str">
        <f>IF($A34=TRUE,Graph!I129,NA())</f>
        <v/>
      </c>
      <c r="J34" s="2" t="str">
        <f>IF($A34=TRUE,Graph!J129,NA())</f>
        <v/>
      </c>
      <c r="K34" s="2" t="str">
        <f>IF($A34=TRUE,Graph!K129,NA())</f>
        <v/>
      </c>
      <c r="L34" s="2" t="str">
        <f>IF($A34=TRUE,Graph!L129,NA())</f>
        <v/>
      </c>
      <c r="M34" s="2" t="str">
        <f>IF($A34=TRUE,Graph!M129,NA())</f>
        <v/>
      </c>
      <c r="N34" s="2" t="str">
        <f>IF($A34=TRUE,Graph!N129,NA())</f>
        <v/>
      </c>
      <c r="O34" s="2" t="str">
        <f>IF($A34=TRUE,Graph!O129,NA())</f>
        <v/>
      </c>
      <c r="P34" s="2" t="str">
        <f>IF($A34=TRUE,Graph!P129,NA())</f>
        <v/>
      </c>
      <c r="Q34" s="2" t="str">
        <f>IF($A34=TRUE,Graph!Q129,NA())</f>
        <v/>
      </c>
      <c r="R34" s="2" t="str">
        <f>IF($A34=TRUE,Graph!R129,NA())</f>
        <v/>
      </c>
      <c r="S34" s="2" t="str">
        <f>IF($A34=TRUE,Graph!S129,NA())</f>
        <v/>
      </c>
      <c r="T34" s="2" t="str">
        <f>IF($A34=TRUE,Graph!T129,NA())</f>
        <v/>
      </c>
      <c r="U34" s="2">
        <f>IF($A34=TRUE,Graph!U129,NA())</f>
        <v>1.2</v>
      </c>
      <c r="V34" s="2">
        <f>IF($A34=TRUE,Graph!V129,NA())</f>
        <v>6</v>
      </c>
      <c r="W34" s="2">
        <f>IF($A34=TRUE,Graph!W129,NA())</f>
        <v>6</v>
      </c>
      <c r="X34" s="2">
        <f>IF($A34=TRUE,Graph!X129,NA())</f>
        <v>4</v>
      </c>
      <c r="Y34" s="2">
        <f>IF($A34=TRUE,Graph!Y129,NA())</f>
        <v>1.4</v>
      </c>
      <c r="Z34" s="2">
        <f>IF($A34=TRUE,Graph!Z129,NA())</f>
        <v>1.4</v>
      </c>
      <c r="AA34" s="2" t="str">
        <f>IF($A34=TRUE,Graph!AA129,NA())</f>
        <v/>
      </c>
      <c r="AB34" s="2" t="str">
        <f>IF($A34=TRUE,Graph!AB129,NA())</f>
        <v/>
      </c>
    </row>
    <row r="35" spans="1:28" x14ac:dyDescent="0.25">
      <c r="A35" t="b">
        <v>1</v>
      </c>
      <c r="B35" s="2" t="str">
        <f>IF($A35=TRUE,Graph!B130,NA())</f>
        <v>AH</v>
      </c>
      <c r="C35" s="2" t="str">
        <f>IF($A35=TRUE,Graph!C130,NA())</f>
        <v/>
      </c>
      <c r="D35" s="2" t="str">
        <f>IF($A35=TRUE,Graph!D130,NA())</f>
        <v/>
      </c>
      <c r="E35" s="2" t="str">
        <f>IF($A35=TRUE,Graph!E130,NA())</f>
        <v/>
      </c>
      <c r="F35" s="2" t="str">
        <f>IF($A35=TRUE,Graph!F130,NA())</f>
        <v/>
      </c>
      <c r="G35" s="2" t="str">
        <f>IF($A35=TRUE,Graph!G130,NA())</f>
        <v/>
      </c>
      <c r="H35" s="2" t="str">
        <f>IF($A35=TRUE,Graph!H130,NA())</f>
        <v/>
      </c>
      <c r="I35" s="2" t="str">
        <f>IF($A35=TRUE,Graph!I130,NA())</f>
        <v/>
      </c>
      <c r="J35" s="2" t="str">
        <f>IF($A35=TRUE,Graph!J130,NA())</f>
        <v/>
      </c>
      <c r="K35" s="2" t="str">
        <f>IF($A35=TRUE,Graph!K130,NA())</f>
        <v/>
      </c>
      <c r="L35" s="2" t="str">
        <f>IF($A35=TRUE,Graph!L130,NA())</f>
        <v/>
      </c>
      <c r="M35" s="2" t="str">
        <f>IF($A35=TRUE,Graph!M130,NA())</f>
        <v/>
      </c>
      <c r="N35" s="2" t="str">
        <f>IF($A35=TRUE,Graph!N130,NA())</f>
        <v/>
      </c>
      <c r="O35" s="2" t="str">
        <f>IF($A35=TRUE,Graph!O130,NA())</f>
        <v/>
      </c>
      <c r="P35" s="2" t="str">
        <f>IF($A35=TRUE,Graph!P130,NA())</f>
        <v/>
      </c>
      <c r="Q35" s="2" t="str">
        <f>IF($A35=TRUE,Graph!Q130,NA())</f>
        <v/>
      </c>
      <c r="R35" s="2" t="str">
        <f>IF($A35=TRUE,Graph!R130,NA())</f>
        <v/>
      </c>
      <c r="S35" s="2" t="str">
        <f>IF($A35=TRUE,Graph!S130,NA())</f>
        <v/>
      </c>
      <c r="T35" s="2" t="str">
        <f>IF($A35=TRUE,Graph!T130,NA())</f>
        <v/>
      </c>
      <c r="U35" s="2" t="str">
        <f>IF($A35=TRUE,Graph!U130,NA())</f>
        <v/>
      </c>
      <c r="V35" s="2" t="str">
        <f>IF($A35=TRUE,Graph!V130,NA())</f>
        <v/>
      </c>
      <c r="W35" s="2" t="str">
        <f>IF($A35=TRUE,Graph!W130,NA())</f>
        <v/>
      </c>
      <c r="X35" s="2">
        <f>IF($A35=TRUE,Graph!X130,NA())</f>
        <v>4.2</v>
      </c>
      <c r="Y35" s="2">
        <f>IF($A35=TRUE,Graph!Y130,NA())</f>
        <v>8.4</v>
      </c>
      <c r="Z35" s="2">
        <f>IF($A35=TRUE,Graph!Z130,NA())</f>
        <v>8.4</v>
      </c>
      <c r="AA35" s="2">
        <f>IF($A35=TRUE,Graph!AA130,NA())</f>
        <v>8.4</v>
      </c>
      <c r="AB35" s="2">
        <f>IF($A35=TRUE,Graph!AB130,NA())</f>
        <v>8.4</v>
      </c>
    </row>
    <row r="36" spans="1:28" x14ac:dyDescent="0.25">
      <c r="A36" t="b">
        <v>0</v>
      </c>
      <c r="B36" s="2" t="e">
        <f>IF($A36=TRUE,Graph!B131,NA())</f>
        <v>#N/A</v>
      </c>
      <c r="C36" s="2" t="e">
        <f>IF($A36=TRUE,Graph!C131,NA())</f>
        <v>#N/A</v>
      </c>
      <c r="D36" s="2" t="e">
        <f>IF($A36=TRUE,Graph!D131,NA())</f>
        <v>#N/A</v>
      </c>
      <c r="E36" s="2" t="e">
        <f>IF($A36=TRUE,Graph!E131,NA())</f>
        <v>#N/A</v>
      </c>
      <c r="F36" s="2" t="e">
        <f>IF($A36=TRUE,Graph!F131,NA())</f>
        <v>#N/A</v>
      </c>
      <c r="G36" s="2" t="e">
        <f>IF($A36=TRUE,Graph!G131,NA())</f>
        <v>#N/A</v>
      </c>
      <c r="H36" s="2" t="e">
        <f>IF($A36=TRUE,Graph!H131,NA())</f>
        <v>#N/A</v>
      </c>
      <c r="I36" s="2" t="e">
        <f>IF($A36=TRUE,Graph!I131,NA())</f>
        <v>#N/A</v>
      </c>
      <c r="J36" s="2" t="e">
        <f>IF($A36=TRUE,Graph!J131,NA())</f>
        <v>#N/A</v>
      </c>
      <c r="K36" s="2" t="e">
        <f>IF($A36=TRUE,Graph!K131,NA())</f>
        <v>#N/A</v>
      </c>
      <c r="L36" s="2" t="e">
        <f>IF($A36=TRUE,Graph!L131,NA())</f>
        <v>#N/A</v>
      </c>
      <c r="M36" s="2" t="e">
        <f>IF($A36=TRUE,Graph!M131,NA())</f>
        <v>#N/A</v>
      </c>
      <c r="N36" s="2" t="e">
        <f>IF($A36=TRUE,Graph!N131,NA())</f>
        <v>#N/A</v>
      </c>
      <c r="O36" s="2" t="e">
        <f>IF($A36=TRUE,Graph!O131,NA())</f>
        <v>#N/A</v>
      </c>
      <c r="P36" s="2" t="e">
        <f>IF($A36=TRUE,Graph!P131,NA())</f>
        <v>#N/A</v>
      </c>
      <c r="Q36" s="2" t="e">
        <f>IF($A36=TRUE,Graph!Q131,NA())</f>
        <v>#N/A</v>
      </c>
      <c r="R36" s="2" t="e">
        <f>IF($A36=TRUE,Graph!R131,NA())</f>
        <v>#N/A</v>
      </c>
      <c r="S36" s="2" t="e">
        <f>IF($A36=TRUE,Graph!S131,NA())</f>
        <v>#N/A</v>
      </c>
      <c r="T36" s="2" t="e">
        <f>IF($A36=TRUE,Graph!T131,NA())</f>
        <v>#N/A</v>
      </c>
      <c r="U36" s="2" t="e">
        <f>IF($A36=TRUE,Graph!U131,NA())</f>
        <v>#N/A</v>
      </c>
      <c r="V36" s="2" t="e">
        <f>IF($A36=TRUE,Graph!V131,NA())</f>
        <v>#N/A</v>
      </c>
      <c r="W36" s="2" t="e">
        <f>IF($A36=TRUE,Graph!W131,NA())</f>
        <v>#N/A</v>
      </c>
      <c r="X36" s="2" t="e">
        <f>IF($A36=TRUE,Graph!X131,NA())</f>
        <v>#N/A</v>
      </c>
      <c r="Y36" s="2" t="e">
        <f>IF($A36=TRUE,Graph!Y131,NA())</f>
        <v>#N/A</v>
      </c>
      <c r="Z36" s="2" t="e">
        <f>IF($A36=TRUE,Graph!Z131,NA())</f>
        <v>#N/A</v>
      </c>
      <c r="AA36" s="2" t="e">
        <f>IF($A36=TRUE,Graph!AA131,NA())</f>
        <v>#N/A</v>
      </c>
      <c r="AB36" s="2" t="e">
        <f>IF($A36=TRUE,Graph!AB131,NA())</f>
        <v>#N/A</v>
      </c>
    </row>
    <row r="37" spans="1:28" x14ac:dyDescent="0.25">
      <c r="A37" t="b">
        <v>0</v>
      </c>
      <c r="B37" s="2" t="e">
        <f>IF($A37=TRUE,Graph!B132,NA())</f>
        <v>#N/A</v>
      </c>
      <c r="C37" s="2" t="e">
        <f>IF($A37=TRUE,Graph!C132,NA())</f>
        <v>#N/A</v>
      </c>
      <c r="D37" s="2" t="e">
        <f>IF($A37=TRUE,Graph!D132,NA())</f>
        <v>#N/A</v>
      </c>
      <c r="E37" s="2" t="e">
        <f>IF($A37=TRUE,Graph!E132,NA())</f>
        <v>#N/A</v>
      </c>
      <c r="F37" s="2" t="e">
        <f>IF($A37=TRUE,Graph!F132,NA())</f>
        <v>#N/A</v>
      </c>
      <c r="G37" s="2" t="e">
        <f>IF($A37=TRUE,Graph!G132,NA())</f>
        <v>#N/A</v>
      </c>
      <c r="H37" s="2" t="e">
        <f>IF($A37=TRUE,Graph!H132,NA())</f>
        <v>#N/A</v>
      </c>
      <c r="I37" s="2" t="e">
        <f>IF($A37=TRUE,Graph!I132,NA())</f>
        <v>#N/A</v>
      </c>
      <c r="J37" s="2" t="e">
        <f>IF($A37=TRUE,Graph!J132,NA())</f>
        <v>#N/A</v>
      </c>
      <c r="K37" s="2" t="e">
        <f>IF($A37=TRUE,Graph!K132,NA())</f>
        <v>#N/A</v>
      </c>
      <c r="L37" s="2" t="e">
        <f>IF($A37=TRUE,Graph!L132,NA())</f>
        <v>#N/A</v>
      </c>
      <c r="M37" s="2" t="e">
        <f>IF($A37=TRUE,Graph!M132,NA())</f>
        <v>#N/A</v>
      </c>
      <c r="N37" s="2" t="e">
        <f>IF($A37=TRUE,Graph!N132,NA())</f>
        <v>#N/A</v>
      </c>
      <c r="O37" s="2" t="e">
        <f>IF($A37=TRUE,Graph!O132,NA())</f>
        <v>#N/A</v>
      </c>
      <c r="P37" s="2" t="e">
        <f>IF($A37=TRUE,Graph!P132,NA())</f>
        <v>#N/A</v>
      </c>
      <c r="Q37" s="2" t="e">
        <f>IF($A37=TRUE,Graph!Q132,NA())</f>
        <v>#N/A</v>
      </c>
      <c r="R37" s="2" t="e">
        <f>IF($A37=TRUE,Graph!R132,NA())</f>
        <v>#N/A</v>
      </c>
      <c r="S37" s="2" t="e">
        <f>IF($A37=TRUE,Graph!S132,NA())</f>
        <v>#N/A</v>
      </c>
      <c r="T37" s="2" t="e">
        <f>IF($A37=TRUE,Graph!T132,NA())</f>
        <v>#N/A</v>
      </c>
      <c r="U37" s="2" t="e">
        <f>IF($A37=TRUE,Graph!U132,NA())</f>
        <v>#N/A</v>
      </c>
      <c r="V37" s="2" t="e">
        <f>IF($A37=TRUE,Graph!V132,NA())</f>
        <v>#N/A</v>
      </c>
      <c r="W37" s="2" t="e">
        <f>IF($A37=TRUE,Graph!W132,NA())</f>
        <v>#N/A</v>
      </c>
      <c r="X37" s="2" t="e">
        <f>IF($A37=TRUE,Graph!X132,NA())</f>
        <v>#N/A</v>
      </c>
      <c r="Y37" s="2" t="e">
        <f>IF($A37=TRUE,Graph!Y132,NA())</f>
        <v>#N/A</v>
      </c>
      <c r="Z37" s="2" t="e">
        <f>IF($A37=TRUE,Graph!Z132,NA())</f>
        <v>#N/A</v>
      </c>
      <c r="AA37" s="2" t="e">
        <f>IF($A37=TRUE,Graph!AA132,NA())</f>
        <v>#N/A</v>
      </c>
      <c r="AB37" s="2" t="e">
        <f>IF($A37=TRUE,Graph!AB132,NA())</f>
        <v>#N/A</v>
      </c>
    </row>
    <row r="38" spans="1:28" x14ac:dyDescent="0.25">
      <c r="A38" t="b">
        <v>0</v>
      </c>
      <c r="B38" s="2" t="e">
        <f>IF($A38=TRUE,Graph!B133,NA())</f>
        <v>#N/A</v>
      </c>
      <c r="C38" s="2" t="e">
        <f>IF($A38=TRUE,Graph!C133,NA())</f>
        <v>#N/A</v>
      </c>
      <c r="D38" s="2" t="e">
        <f>IF($A38=TRUE,Graph!D133,NA())</f>
        <v>#N/A</v>
      </c>
      <c r="E38" s="2" t="e">
        <f>IF($A38=TRUE,Graph!E133,NA())</f>
        <v>#N/A</v>
      </c>
      <c r="F38" s="2" t="e">
        <f>IF($A38=TRUE,Graph!F133,NA())</f>
        <v>#N/A</v>
      </c>
      <c r="G38" s="2" t="e">
        <f>IF($A38=TRUE,Graph!G133,NA())</f>
        <v>#N/A</v>
      </c>
      <c r="H38" s="2" t="e">
        <f>IF($A38=TRUE,Graph!H133,NA())</f>
        <v>#N/A</v>
      </c>
      <c r="I38" s="2" t="e">
        <f>IF($A38=TRUE,Graph!I133,NA())</f>
        <v>#N/A</v>
      </c>
      <c r="J38" s="2" t="e">
        <f>IF($A38=TRUE,Graph!J133,NA())</f>
        <v>#N/A</v>
      </c>
      <c r="K38" s="2" t="e">
        <f>IF($A38=TRUE,Graph!K133,NA())</f>
        <v>#N/A</v>
      </c>
      <c r="L38" s="2" t="e">
        <f>IF($A38=TRUE,Graph!L133,NA())</f>
        <v>#N/A</v>
      </c>
      <c r="M38" s="2" t="e">
        <f>IF($A38=TRUE,Graph!M133,NA())</f>
        <v>#N/A</v>
      </c>
      <c r="N38" s="2" t="e">
        <f>IF($A38=TRUE,Graph!N133,NA())</f>
        <v>#N/A</v>
      </c>
      <c r="O38" s="2" t="e">
        <f>IF($A38=TRUE,Graph!O133,NA())</f>
        <v>#N/A</v>
      </c>
      <c r="P38" s="2" t="e">
        <f>IF($A38=TRUE,Graph!P133,NA())</f>
        <v>#N/A</v>
      </c>
      <c r="Q38" s="2" t="e">
        <f>IF($A38=TRUE,Graph!Q133,NA())</f>
        <v>#N/A</v>
      </c>
      <c r="R38" s="2" t="e">
        <f>IF($A38=TRUE,Graph!R133,NA())</f>
        <v>#N/A</v>
      </c>
      <c r="S38" s="2" t="e">
        <f>IF($A38=TRUE,Graph!S133,NA())</f>
        <v>#N/A</v>
      </c>
      <c r="T38" s="2" t="e">
        <f>IF($A38=TRUE,Graph!T133,NA())</f>
        <v>#N/A</v>
      </c>
      <c r="U38" s="2" t="e">
        <f>IF($A38=TRUE,Graph!U133,NA())</f>
        <v>#N/A</v>
      </c>
      <c r="V38" s="2" t="e">
        <f>IF($A38=TRUE,Graph!V133,NA())</f>
        <v>#N/A</v>
      </c>
      <c r="W38" s="2" t="e">
        <f>IF($A38=TRUE,Graph!W133,NA())</f>
        <v>#N/A</v>
      </c>
      <c r="X38" s="2" t="e">
        <f>IF($A38=TRUE,Graph!X133,NA())</f>
        <v>#N/A</v>
      </c>
      <c r="Y38" s="2" t="e">
        <f>IF($A38=TRUE,Graph!Y133,NA())</f>
        <v>#N/A</v>
      </c>
      <c r="Z38" s="2" t="e">
        <f>IF($A38=TRUE,Graph!Z133,NA())</f>
        <v>#N/A</v>
      </c>
      <c r="AA38" s="2" t="e">
        <f>IF($A38=TRUE,Graph!AA133,NA())</f>
        <v>#N/A</v>
      </c>
      <c r="AB38" s="2" t="e">
        <f>IF($A38=TRUE,Graph!AB133,NA())</f>
        <v>#N/A</v>
      </c>
    </row>
    <row r="39" spans="1:28" x14ac:dyDescent="0.25">
      <c r="A39" t="b">
        <v>0</v>
      </c>
      <c r="B39" s="2" t="e">
        <f>IF($A39=TRUE,Graph!B134,NA())</f>
        <v>#N/A</v>
      </c>
      <c r="C39" s="2" t="e">
        <f>IF($A39=TRUE,Graph!C134,NA())</f>
        <v>#N/A</v>
      </c>
      <c r="D39" s="2" t="e">
        <f>IF($A39=TRUE,Graph!D134,NA())</f>
        <v>#N/A</v>
      </c>
      <c r="E39" s="2" t="e">
        <f>IF($A39=TRUE,Graph!E134,NA())</f>
        <v>#N/A</v>
      </c>
      <c r="F39" s="2" t="e">
        <f>IF($A39=TRUE,Graph!F134,NA())</f>
        <v>#N/A</v>
      </c>
      <c r="G39" s="2" t="e">
        <f>IF($A39=TRUE,Graph!G134,NA())</f>
        <v>#N/A</v>
      </c>
      <c r="H39" s="2" t="e">
        <f>IF($A39=TRUE,Graph!H134,NA())</f>
        <v>#N/A</v>
      </c>
      <c r="I39" s="2" t="e">
        <f>IF($A39=TRUE,Graph!I134,NA())</f>
        <v>#N/A</v>
      </c>
      <c r="J39" s="2" t="e">
        <f>IF($A39=TRUE,Graph!J134,NA())</f>
        <v>#N/A</v>
      </c>
      <c r="K39" s="2" t="e">
        <f>IF($A39=TRUE,Graph!K134,NA())</f>
        <v>#N/A</v>
      </c>
      <c r="L39" s="2" t="e">
        <f>IF($A39=TRUE,Graph!L134,NA())</f>
        <v>#N/A</v>
      </c>
      <c r="M39" s="2" t="e">
        <f>IF($A39=TRUE,Graph!M134,NA())</f>
        <v>#N/A</v>
      </c>
      <c r="N39" s="2" t="e">
        <f>IF($A39=TRUE,Graph!N134,NA())</f>
        <v>#N/A</v>
      </c>
      <c r="O39" s="2" t="e">
        <f>IF($A39=TRUE,Graph!O134,NA())</f>
        <v>#N/A</v>
      </c>
      <c r="P39" s="2" t="e">
        <f>IF($A39=TRUE,Graph!P134,NA())</f>
        <v>#N/A</v>
      </c>
      <c r="Q39" s="2" t="e">
        <f>IF($A39=TRUE,Graph!Q134,NA())</f>
        <v>#N/A</v>
      </c>
      <c r="R39" s="2" t="e">
        <f>IF($A39=TRUE,Graph!R134,NA())</f>
        <v>#N/A</v>
      </c>
      <c r="S39" s="2" t="e">
        <f>IF($A39=TRUE,Graph!S134,NA())</f>
        <v>#N/A</v>
      </c>
      <c r="T39" s="2" t="e">
        <f>IF($A39=TRUE,Graph!T134,NA())</f>
        <v>#N/A</v>
      </c>
      <c r="U39" s="2" t="e">
        <f>IF($A39=TRUE,Graph!U134,NA())</f>
        <v>#N/A</v>
      </c>
      <c r="V39" s="2" t="e">
        <f>IF($A39=TRUE,Graph!V134,NA())</f>
        <v>#N/A</v>
      </c>
      <c r="W39" s="2" t="e">
        <f>IF($A39=TRUE,Graph!W134,NA())</f>
        <v>#N/A</v>
      </c>
      <c r="X39" s="2" t="e">
        <f>IF($A39=TRUE,Graph!X134,NA())</f>
        <v>#N/A</v>
      </c>
      <c r="Y39" s="2" t="e">
        <f>IF($A39=TRUE,Graph!Y134,NA())</f>
        <v>#N/A</v>
      </c>
      <c r="Z39" s="2" t="e">
        <f>IF($A39=TRUE,Graph!Z134,NA())</f>
        <v>#N/A</v>
      </c>
      <c r="AA39" s="2" t="e">
        <f>IF($A39=TRUE,Graph!AA134,NA())</f>
        <v>#N/A</v>
      </c>
      <c r="AB39" s="2" t="e">
        <f>IF($A39=TRUE,Graph!AB134,NA())</f>
        <v>#N/A</v>
      </c>
    </row>
    <row r="40" spans="1:28" x14ac:dyDescent="0.25">
      <c r="A40" t="b">
        <v>0</v>
      </c>
      <c r="B40" s="2" t="e">
        <f>IF($A40=TRUE,Graph!B135,NA())</f>
        <v>#N/A</v>
      </c>
      <c r="C40" s="2" t="e">
        <f>IF($A40=TRUE,Graph!C135,NA())</f>
        <v>#N/A</v>
      </c>
      <c r="D40" s="2" t="e">
        <f>IF($A40=TRUE,Graph!D135,NA())</f>
        <v>#N/A</v>
      </c>
      <c r="E40" s="2" t="e">
        <f>IF($A40=TRUE,Graph!E135,NA())</f>
        <v>#N/A</v>
      </c>
      <c r="F40" s="2" t="e">
        <f>IF($A40=TRUE,Graph!F135,NA())</f>
        <v>#N/A</v>
      </c>
      <c r="G40" s="2" t="e">
        <f>IF($A40=TRUE,Graph!G135,NA())</f>
        <v>#N/A</v>
      </c>
      <c r="H40" s="2" t="e">
        <f>IF($A40=TRUE,Graph!H135,NA())</f>
        <v>#N/A</v>
      </c>
      <c r="I40" s="2" t="e">
        <f>IF($A40=TRUE,Graph!I135,NA())</f>
        <v>#N/A</v>
      </c>
      <c r="J40" s="2" t="e">
        <f>IF($A40=TRUE,Graph!J135,NA())</f>
        <v>#N/A</v>
      </c>
      <c r="K40" s="2" t="e">
        <f>IF($A40=TRUE,Graph!K135,NA())</f>
        <v>#N/A</v>
      </c>
      <c r="L40" s="2" t="e">
        <f>IF($A40=TRUE,Graph!L135,NA())</f>
        <v>#N/A</v>
      </c>
      <c r="M40" s="2" t="e">
        <f>IF($A40=TRUE,Graph!M135,NA())</f>
        <v>#N/A</v>
      </c>
      <c r="N40" s="2" t="e">
        <f>IF($A40=TRUE,Graph!N135,NA())</f>
        <v>#N/A</v>
      </c>
      <c r="O40" s="2" t="e">
        <f>IF($A40=TRUE,Graph!O135,NA())</f>
        <v>#N/A</v>
      </c>
      <c r="P40" s="2" t="e">
        <f>IF($A40=TRUE,Graph!P135,NA())</f>
        <v>#N/A</v>
      </c>
      <c r="Q40" s="2" t="e">
        <f>IF($A40=TRUE,Graph!Q135,NA())</f>
        <v>#N/A</v>
      </c>
      <c r="R40" s="2" t="e">
        <f>IF($A40=TRUE,Graph!R135,NA())</f>
        <v>#N/A</v>
      </c>
      <c r="S40" s="2" t="e">
        <f>IF($A40=TRUE,Graph!S135,NA())</f>
        <v>#N/A</v>
      </c>
      <c r="T40" s="2" t="e">
        <f>IF($A40=TRUE,Graph!T135,NA())</f>
        <v>#N/A</v>
      </c>
      <c r="U40" s="2" t="e">
        <f>IF($A40=TRUE,Graph!U135,NA())</f>
        <v>#N/A</v>
      </c>
      <c r="V40" s="2" t="e">
        <f>IF($A40=TRUE,Graph!V135,NA())</f>
        <v>#N/A</v>
      </c>
      <c r="W40" s="2" t="e">
        <f>IF($A40=TRUE,Graph!W135,NA())</f>
        <v>#N/A</v>
      </c>
      <c r="X40" s="2" t="e">
        <f>IF($A40=TRUE,Graph!X135,NA())</f>
        <v>#N/A</v>
      </c>
      <c r="Y40" s="2" t="e">
        <f>IF($A40=TRUE,Graph!Y135,NA())</f>
        <v>#N/A</v>
      </c>
      <c r="Z40" s="2" t="e">
        <f>IF($A40=TRUE,Graph!Z135,NA())</f>
        <v>#N/A</v>
      </c>
      <c r="AA40" s="2" t="e">
        <f>IF($A40=TRUE,Graph!AA135,NA())</f>
        <v>#N/A</v>
      </c>
      <c r="AB40" s="2" t="e">
        <f>IF($A40=TRUE,Graph!AB135,NA())</f>
        <v>#N/A</v>
      </c>
    </row>
    <row r="41" spans="1:28" x14ac:dyDescent="0.25">
      <c r="A41" t="b">
        <v>0</v>
      </c>
      <c r="B41" s="2" t="e">
        <f>IF($A41=TRUE,Graph!B136,NA())</f>
        <v>#N/A</v>
      </c>
      <c r="C41" s="2" t="e">
        <f>IF($A41=TRUE,Graph!C136,NA())</f>
        <v>#N/A</v>
      </c>
      <c r="D41" s="2" t="e">
        <f>IF($A41=TRUE,Graph!D136,NA())</f>
        <v>#N/A</v>
      </c>
      <c r="E41" s="2" t="e">
        <f>IF($A41=TRUE,Graph!E136,NA())</f>
        <v>#N/A</v>
      </c>
      <c r="F41" s="2" t="e">
        <f>IF($A41=TRUE,Graph!F136,NA())</f>
        <v>#N/A</v>
      </c>
      <c r="G41" s="2" t="e">
        <f>IF($A41=TRUE,Graph!G136,NA())</f>
        <v>#N/A</v>
      </c>
      <c r="H41" s="2" t="e">
        <f>IF($A41=TRUE,Graph!H136,NA())</f>
        <v>#N/A</v>
      </c>
      <c r="I41" s="2" t="e">
        <f>IF($A41=TRUE,Graph!I136,NA())</f>
        <v>#N/A</v>
      </c>
      <c r="J41" s="2" t="e">
        <f>IF($A41=TRUE,Graph!J136,NA())</f>
        <v>#N/A</v>
      </c>
      <c r="K41" s="2" t="e">
        <f>IF($A41=TRUE,Graph!K136,NA())</f>
        <v>#N/A</v>
      </c>
      <c r="L41" s="2" t="e">
        <f>IF($A41=TRUE,Graph!L136,NA())</f>
        <v>#N/A</v>
      </c>
      <c r="M41" s="2" t="e">
        <f>IF($A41=TRUE,Graph!M136,NA())</f>
        <v>#N/A</v>
      </c>
      <c r="N41" s="2" t="e">
        <f>IF($A41=TRUE,Graph!N136,NA())</f>
        <v>#N/A</v>
      </c>
      <c r="O41" s="2" t="e">
        <f>IF($A41=TRUE,Graph!O136,NA())</f>
        <v>#N/A</v>
      </c>
      <c r="P41" s="2" t="e">
        <f>IF($A41=TRUE,Graph!P136,NA())</f>
        <v>#N/A</v>
      </c>
      <c r="Q41" s="2" t="e">
        <f>IF($A41=TRUE,Graph!Q136,NA())</f>
        <v>#N/A</v>
      </c>
      <c r="R41" s="2" t="e">
        <f>IF($A41=TRUE,Graph!R136,NA())</f>
        <v>#N/A</v>
      </c>
      <c r="S41" s="2" t="e">
        <f>IF($A41=TRUE,Graph!S136,NA())</f>
        <v>#N/A</v>
      </c>
      <c r="T41" s="2" t="e">
        <f>IF($A41=TRUE,Graph!T136,NA())</f>
        <v>#N/A</v>
      </c>
      <c r="U41" s="2" t="e">
        <f>IF($A41=TRUE,Graph!U136,NA())</f>
        <v>#N/A</v>
      </c>
      <c r="V41" s="2" t="e">
        <f>IF($A41=TRUE,Graph!V136,NA())</f>
        <v>#N/A</v>
      </c>
      <c r="W41" s="2" t="e">
        <f>IF($A41=TRUE,Graph!W136,NA())</f>
        <v>#N/A</v>
      </c>
      <c r="X41" s="2" t="e">
        <f>IF($A41=TRUE,Graph!X136,NA())</f>
        <v>#N/A</v>
      </c>
      <c r="Y41" s="2" t="e">
        <f>IF($A41=TRUE,Graph!Y136,NA())</f>
        <v>#N/A</v>
      </c>
      <c r="Z41" s="2" t="e">
        <f>IF($A41=TRUE,Graph!Z136,NA())</f>
        <v>#N/A</v>
      </c>
      <c r="AA41" s="2" t="e">
        <f>IF($A41=TRUE,Graph!AA136,NA())</f>
        <v>#N/A</v>
      </c>
      <c r="AB41" s="2" t="e">
        <f>IF($A41=TRUE,Graph!AB136,NA())</f>
        <v>#N/A</v>
      </c>
    </row>
    <row r="42" spans="1:28" x14ac:dyDescent="0.25">
      <c r="A42" t="b">
        <v>0</v>
      </c>
      <c r="B42" s="2" t="e">
        <f>IF($A42=TRUE,Graph!B137,NA())</f>
        <v>#N/A</v>
      </c>
      <c r="C42" s="2" t="e">
        <f>IF($A42=TRUE,Graph!C137,NA())</f>
        <v>#N/A</v>
      </c>
      <c r="D42" s="2" t="e">
        <f>IF($A42=TRUE,Graph!D137,NA())</f>
        <v>#N/A</v>
      </c>
      <c r="E42" s="2" t="e">
        <f>IF($A42=TRUE,Graph!E137,NA())</f>
        <v>#N/A</v>
      </c>
      <c r="F42" s="2" t="e">
        <f>IF($A42=TRUE,Graph!F137,NA())</f>
        <v>#N/A</v>
      </c>
      <c r="G42" s="2" t="e">
        <f>IF($A42=TRUE,Graph!G137,NA())</f>
        <v>#N/A</v>
      </c>
      <c r="H42" s="2" t="e">
        <f>IF($A42=TRUE,Graph!H137,NA())</f>
        <v>#N/A</v>
      </c>
      <c r="I42" s="2" t="e">
        <f>IF($A42=TRUE,Graph!I137,NA())</f>
        <v>#N/A</v>
      </c>
      <c r="J42" s="2" t="e">
        <f>IF($A42=TRUE,Graph!J137,NA())</f>
        <v>#N/A</v>
      </c>
      <c r="K42" s="2" t="e">
        <f>IF($A42=TRUE,Graph!K137,NA())</f>
        <v>#N/A</v>
      </c>
      <c r="L42" s="2" t="e">
        <f>IF($A42=TRUE,Graph!L137,NA())</f>
        <v>#N/A</v>
      </c>
      <c r="M42" s="2" t="e">
        <f>IF($A42=TRUE,Graph!M137,NA())</f>
        <v>#N/A</v>
      </c>
      <c r="N42" s="2" t="e">
        <f>IF($A42=TRUE,Graph!N137,NA())</f>
        <v>#N/A</v>
      </c>
      <c r="O42" s="2" t="e">
        <f>IF($A42=TRUE,Graph!O137,NA())</f>
        <v>#N/A</v>
      </c>
      <c r="P42" s="2" t="e">
        <f>IF($A42=TRUE,Graph!P137,NA())</f>
        <v>#N/A</v>
      </c>
      <c r="Q42" s="2" t="e">
        <f>IF($A42=TRUE,Graph!Q137,NA())</f>
        <v>#N/A</v>
      </c>
      <c r="R42" s="2" t="e">
        <f>IF($A42=TRUE,Graph!R137,NA())</f>
        <v>#N/A</v>
      </c>
      <c r="S42" s="2" t="e">
        <f>IF($A42=TRUE,Graph!S137,NA())</f>
        <v>#N/A</v>
      </c>
      <c r="T42" s="2" t="e">
        <f>IF($A42=TRUE,Graph!T137,NA())</f>
        <v>#N/A</v>
      </c>
      <c r="U42" s="2" t="e">
        <f>IF($A42=TRUE,Graph!U137,NA())</f>
        <v>#N/A</v>
      </c>
      <c r="V42" s="2" t="e">
        <f>IF($A42=TRUE,Graph!V137,NA())</f>
        <v>#N/A</v>
      </c>
      <c r="W42" s="2" t="e">
        <f>IF($A42=TRUE,Graph!W137,NA())</f>
        <v>#N/A</v>
      </c>
      <c r="X42" s="2" t="e">
        <f>IF($A42=TRUE,Graph!X137,NA())</f>
        <v>#N/A</v>
      </c>
      <c r="Y42" s="2" t="e">
        <f>IF($A42=TRUE,Graph!Y137,NA())</f>
        <v>#N/A</v>
      </c>
      <c r="Z42" s="2" t="e">
        <f>IF($A42=TRUE,Graph!Z137,NA())</f>
        <v>#N/A</v>
      </c>
      <c r="AA42" s="2" t="e">
        <f>IF($A42=TRUE,Graph!AA137,NA())</f>
        <v>#N/A</v>
      </c>
      <c r="AB42" s="2" t="e">
        <f>IF($A42=TRUE,Graph!AB137,NA())</f>
        <v>#N/A</v>
      </c>
    </row>
    <row r="43" spans="1:28" x14ac:dyDescent="0.25">
      <c r="A43" t="b">
        <v>0</v>
      </c>
      <c r="B43" s="2" t="e">
        <f>IF($A43=TRUE,Graph!B138,NA())</f>
        <v>#N/A</v>
      </c>
      <c r="C43" s="2" t="e">
        <f>IF($A43=TRUE,Graph!C138,NA())</f>
        <v>#N/A</v>
      </c>
      <c r="D43" s="2" t="e">
        <f>IF($A43=TRUE,Graph!D138,NA())</f>
        <v>#N/A</v>
      </c>
      <c r="E43" s="2" t="e">
        <f>IF($A43=TRUE,Graph!E138,NA())</f>
        <v>#N/A</v>
      </c>
      <c r="F43" s="2" t="e">
        <f>IF($A43=TRUE,Graph!F138,NA())</f>
        <v>#N/A</v>
      </c>
      <c r="G43" s="2" t="e">
        <f>IF($A43=TRUE,Graph!G138,NA())</f>
        <v>#N/A</v>
      </c>
      <c r="H43" s="2" t="e">
        <f>IF($A43=TRUE,Graph!H138,NA())</f>
        <v>#N/A</v>
      </c>
      <c r="I43" s="2" t="e">
        <f>IF($A43=TRUE,Graph!I138,NA())</f>
        <v>#N/A</v>
      </c>
      <c r="J43" s="2" t="e">
        <f>IF($A43=TRUE,Graph!J138,NA())</f>
        <v>#N/A</v>
      </c>
      <c r="K43" s="2" t="e">
        <f>IF($A43=TRUE,Graph!K138,NA())</f>
        <v>#N/A</v>
      </c>
      <c r="L43" s="2" t="e">
        <f>IF($A43=TRUE,Graph!L138,NA())</f>
        <v>#N/A</v>
      </c>
      <c r="M43" s="2" t="e">
        <f>IF($A43=TRUE,Graph!M138,NA())</f>
        <v>#N/A</v>
      </c>
      <c r="N43" s="2" t="e">
        <f>IF($A43=TRUE,Graph!N138,NA())</f>
        <v>#N/A</v>
      </c>
      <c r="O43" s="2" t="e">
        <f>IF($A43=TRUE,Graph!O138,NA())</f>
        <v>#N/A</v>
      </c>
      <c r="P43" s="2" t="e">
        <f>IF($A43=TRUE,Graph!P138,NA())</f>
        <v>#N/A</v>
      </c>
      <c r="Q43" s="2" t="e">
        <f>IF($A43=TRUE,Graph!Q138,NA())</f>
        <v>#N/A</v>
      </c>
      <c r="R43" s="2" t="e">
        <f>IF($A43=TRUE,Graph!R138,NA())</f>
        <v>#N/A</v>
      </c>
      <c r="S43" s="2" t="e">
        <f>IF($A43=TRUE,Graph!S138,NA())</f>
        <v>#N/A</v>
      </c>
      <c r="T43" s="2" t="e">
        <f>IF($A43=TRUE,Graph!T138,NA())</f>
        <v>#N/A</v>
      </c>
      <c r="U43" s="2" t="e">
        <f>IF($A43=TRUE,Graph!U138,NA())</f>
        <v>#N/A</v>
      </c>
      <c r="V43" s="2" t="e">
        <f>IF($A43=TRUE,Graph!V138,NA())</f>
        <v>#N/A</v>
      </c>
      <c r="W43" s="2" t="e">
        <f>IF($A43=TRUE,Graph!W138,NA())</f>
        <v>#N/A</v>
      </c>
      <c r="X43" s="2" t="e">
        <f>IF($A43=TRUE,Graph!X138,NA())</f>
        <v>#N/A</v>
      </c>
      <c r="Y43" s="2" t="e">
        <f>IF($A43=TRUE,Graph!Y138,NA())</f>
        <v>#N/A</v>
      </c>
      <c r="Z43" s="2" t="e">
        <f>IF($A43=TRUE,Graph!Z138,NA())</f>
        <v>#N/A</v>
      </c>
      <c r="AA43" s="2" t="e">
        <f>IF($A43=TRUE,Graph!AA138,NA())</f>
        <v>#N/A</v>
      </c>
      <c r="AB43" s="2" t="e">
        <f>IF($A43=TRUE,Graph!AB138,NA())</f>
        <v>#N/A</v>
      </c>
    </row>
    <row r="44" spans="1:28" x14ac:dyDescent="0.25">
      <c r="A44" t="b">
        <v>0</v>
      </c>
      <c r="B44" s="2" t="e">
        <f>IF($A44=TRUE,Graph!B139,NA())</f>
        <v>#N/A</v>
      </c>
      <c r="C44" s="2" t="e">
        <f>IF($A44=TRUE,Graph!C139,NA())</f>
        <v>#N/A</v>
      </c>
      <c r="D44" s="2" t="e">
        <f>IF($A44=TRUE,Graph!D139,NA())</f>
        <v>#N/A</v>
      </c>
      <c r="E44" s="2" t="e">
        <f>IF($A44=TRUE,Graph!E139,NA())</f>
        <v>#N/A</v>
      </c>
      <c r="F44" s="2" t="e">
        <f>IF($A44=TRUE,Graph!F139,NA())</f>
        <v>#N/A</v>
      </c>
      <c r="G44" s="2" t="e">
        <f>IF($A44=TRUE,Graph!G139,NA())</f>
        <v>#N/A</v>
      </c>
      <c r="H44" s="2" t="e">
        <f>IF($A44=TRUE,Graph!H139,NA())</f>
        <v>#N/A</v>
      </c>
      <c r="I44" s="2" t="e">
        <f>IF($A44=TRUE,Graph!I139,NA())</f>
        <v>#N/A</v>
      </c>
      <c r="J44" s="2" t="e">
        <f>IF($A44=TRUE,Graph!J139,NA())</f>
        <v>#N/A</v>
      </c>
      <c r="K44" s="2" t="e">
        <f>IF($A44=TRUE,Graph!K139,NA())</f>
        <v>#N/A</v>
      </c>
      <c r="L44" s="2" t="e">
        <f>IF($A44=TRUE,Graph!L139,NA())</f>
        <v>#N/A</v>
      </c>
      <c r="M44" s="2" t="e">
        <f>IF($A44=TRUE,Graph!M139,NA())</f>
        <v>#N/A</v>
      </c>
      <c r="N44" s="2" t="e">
        <f>IF($A44=TRUE,Graph!N139,NA())</f>
        <v>#N/A</v>
      </c>
      <c r="O44" s="2" t="e">
        <f>IF($A44=TRUE,Graph!O139,NA())</f>
        <v>#N/A</v>
      </c>
      <c r="P44" s="2" t="e">
        <f>IF($A44=TRUE,Graph!P139,NA())</f>
        <v>#N/A</v>
      </c>
      <c r="Q44" s="2" t="e">
        <f>IF($A44=TRUE,Graph!Q139,NA())</f>
        <v>#N/A</v>
      </c>
      <c r="R44" s="2" t="e">
        <f>IF($A44=TRUE,Graph!R139,NA())</f>
        <v>#N/A</v>
      </c>
      <c r="S44" s="2" t="e">
        <f>IF($A44=TRUE,Graph!S139,NA())</f>
        <v>#N/A</v>
      </c>
      <c r="T44" s="2" t="e">
        <f>IF($A44=TRUE,Graph!T139,NA())</f>
        <v>#N/A</v>
      </c>
      <c r="U44" s="2" t="e">
        <f>IF($A44=TRUE,Graph!U139,NA())</f>
        <v>#N/A</v>
      </c>
      <c r="V44" s="2" t="e">
        <f>IF($A44=TRUE,Graph!V139,NA())</f>
        <v>#N/A</v>
      </c>
      <c r="W44" s="2" t="e">
        <f>IF($A44=TRUE,Graph!W139,NA())</f>
        <v>#N/A</v>
      </c>
      <c r="X44" s="2" t="e">
        <f>IF($A44=TRUE,Graph!X139,NA())</f>
        <v>#N/A</v>
      </c>
      <c r="Y44" s="2" t="e">
        <f>IF($A44=TRUE,Graph!Y139,NA())</f>
        <v>#N/A</v>
      </c>
      <c r="Z44" s="2" t="e">
        <f>IF($A44=TRUE,Graph!Z139,NA())</f>
        <v>#N/A</v>
      </c>
      <c r="AA44" s="2" t="e">
        <f>IF($A44=TRUE,Graph!AA139,NA())</f>
        <v>#N/A</v>
      </c>
      <c r="AB44" s="2" t="e">
        <f>IF($A44=TRUE,Graph!AB139,NA())</f>
        <v>#N/A</v>
      </c>
    </row>
    <row r="45" spans="1:28" x14ac:dyDescent="0.25">
      <c r="A45" t="b">
        <v>0</v>
      </c>
      <c r="B45" s="2" t="e">
        <f>IF($A45=TRUE,Graph!B140,NA())</f>
        <v>#N/A</v>
      </c>
      <c r="C45" s="2" t="e">
        <f>IF($A45=TRUE,Graph!C140,NA())</f>
        <v>#N/A</v>
      </c>
      <c r="D45" s="2" t="e">
        <f>IF($A45=TRUE,Graph!D140,NA())</f>
        <v>#N/A</v>
      </c>
      <c r="E45" s="2" t="e">
        <f>IF($A45=TRUE,Graph!E140,NA())</f>
        <v>#N/A</v>
      </c>
      <c r="F45" s="2" t="e">
        <f>IF($A45=TRUE,Graph!F140,NA())</f>
        <v>#N/A</v>
      </c>
      <c r="G45" s="2" t="e">
        <f>IF($A45=TRUE,Graph!G140,NA())</f>
        <v>#N/A</v>
      </c>
      <c r="H45" s="2" t="e">
        <f>IF($A45=TRUE,Graph!H140,NA())</f>
        <v>#N/A</v>
      </c>
      <c r="I45" s="2" t="e">
        <f>IF($A45=TRUE,Graph!I140,NA())</f>
        <v>#N/A</v>
      </c>
      <c r="J45" s="2" t="e">
        <f>IF($A45=TRUE,Graph!J140,NA())</f>
        <v>#N/A</v>
      </c>
      <c r="K45" s="2" t="e">
        <f>IF($A45=TRUE,Graph!K140,NA())</f>
        <v>#N/A</v>
      </c>
      <c r="L45" s="2" t="e">
        <f>IF($A45=TRUE,Graph!L140,NA())</f>
        <v>#N/A</v>
      </c>
      <c r="M45" s="2" t="e">
        <f>IF($A45=TRUE,Graph!M140,NA())</f>
        <v>#N/A</v>
      </c>
      <c r="N45" s="2" t="e">
        <f>IF($A45=TRUE,Graph!N140,NA())</f>
        <v>#N/A</v>
      </c>
      <c r="O45" s="2" t="e">
        <f>IF($A45=TRUE,Graph!O140,NA())</f>
        <v>#N/A</v>
      </c>
      <c r="P45" s="2" t="e">
        <f>IF($A45=TRUE,Graph!P140,NA())</f>
        <v>#N/A</v>
      </c>
      <c r="Q45" s="2" t="e">
        <f>IF($A45=TRUE,Graph!Q140,NA())</f>
        <v>#N/A</v>
      </c>
      <c r="R45" s="2" t="e">
        <f>IF($A45=TRUE,Graph!R140,NA())</f>
        <v>#N/A</v>
      </c>
      <c r="S45" s="2" t="e">
        <f>IF($A45=TRUE,Graph!S140,NA())</f>
        <v>#N/A</v>
      </c>
      <c r="T45" s="2" t="e">
        <f>IF($A45=TRUE,Graph!T140,NA())</f>
        <v>#N/A</v>
      </c>
      <c r="U45" s="2" t="e">
        <f>IF($A45=TRUE,Graph!U140,NA())</f>
        <v>#N/A</v>
      </c>
      <c r="V45" s="2" t="e">
        <f>IF($A45=TRUE,Graph!V140,NA())</f>
        <v>#N/A</v>
      </c>
      <c r="W45" s="2" t="e">
        <f>IF($A45=TRUE,Graph!W140,NA())</f>
        <v>#N/A</v>
      </c>
      <c r="X45" s="2" t="e">
        <f>IF($A45=TRUE,Graph!X140,NA())</f>
        <v>#N/A</v>
      </c>
      <c r="Y45" s="2" t="e">
        <f>IF($A45=TRUE,Graph!Y140,NA())</f>
        <v>#N/A</v>
      </c>
      <c r="Z45" s="2" t="e">
        <f>IF($A45=TRUE,Graph!Z140,NA())</f>
        <v>#N/A</v>
      </c>
      <c r="AA45" s="2" t="e">
        <f>IF($A45=TRUE,Graph!AA140,NA())</f>
        <v>#N/A</v>
      </c>
      <c r="AB45" s="2" t="e">
        <f>IF($A45=TRUE,Graph!AB140,NA())</f>
        <v>#N/A</v>
      </c>
    </row>
    <row r="46" spans="1:28" x14ac:dyDescent="0.25">
      <c r="A46" t="b">
        <v>0</v>
      </c>
      <c r="B46" s="2" t="e">
        <f>IF($A46=TRUE,Graph!B141,NA())</f>
        <v>#N/A</v>
      </c>
      <c r="C46" s="2" t="e">
        <f>IF($A46=TRUE,Graph!C141,NA())</f>
        <v>#N/A</v>
      </c>
      <c r="D46" s="2" t="e">
        <f>IF($A46=TRUE,Graph!D141,NA())</f>
        <v>#N/A</v>
      </c>
      <c r="E46" s="2" t="e">
        <f>IF($A46=TRUE,Graph!E141,NA())</f>
        <v>#N/A</v>
      </c>
      <c r="F46" s="2" t="e">
        <f>IF($A46=TRUE,Graph!F141,NA())</f>
        <v>#N/A</v>
      </c>
      <c r="G46" s="2" t="e">
        <f>IF($A46=TRUE,Graph!G141,NA())</f>
        <v>#N/A</v>
      </c>
      <c r="H46" s="2" t="e">
        <f>IF($A46=TRUE,Graph!H141,NA())</f>
        <v>#N/A</v>
      </c>
      <c r="I46" s="2" t="e">
        <f>IF($A46=TRUE,Graph!I141,NA())</f>
        <v>#N/A</v>
      </c>
      <c r="J46" s="2" t="e">
        <f>IF($A46=TRUE,Graph!J141,NA())</f>
        <v>#N/A</v>
      </c>
      <c r="K46" s="2" t="e">
        <f>IF($A46=TRUE,Graph!K141,NA())</f>
        <v>#N/A</v>
      </c>
      <c r="L46" s="2" t="e">
        <f>IF($A46=TRUE,Graph!L141,NA())</f>
        <v>#N/A</v>
      </c>
      <c r="M46" s="2" t="e">
        <f>IF($A46=TRUE,Graph!M141,NA())</f>
        <v>#N/A</v>
      </c>
      <c r="N46" s="2" t="e">
        <f>IF($A46=TRUE,Graph!N141,NA())</f>
        <v>#N/A</v>
      </c>
      <c r="O46" s="2" t="e">
        <f>IF($A46=TRUE,Graph!O141,NA())</f>
        <v>#N/A</v>
      </c>
      <c r="P46" s="2" t="e">
        <f>IF($A46=TRUE,Graph!P141,NA())</f>
        <v>#N/A</v>
      </c>
      <c r="Q46" s="2" t="e">
        <f>IF($A46=TRUE,Graph!Q141,NA())</f>
        <v>#N/A</v>
      </c>
      <c r="R46" s="2" t="e">
        <f>IF($A46=TRUE,Graph!R141,NA())</f>
        <v>#N/A</v>
      </c>
      <c r="S46" s="2" t="e">
        <f>IF($A46=TRUE,Graph!S141,NA())</f>
        <v>#N/A</v>
      </c>
      <c r="T46" s="2" t="e">
        <f>IF($A46=TRUE,Graph!T141,NA())</f>
        <v>#N/A</v>
      </c>
      <c r="U46" s="2" t="e">
        <f>IF($A46=TRUE,Graph!U141,NA())</f>
        <v>#N/A</v>
      </c>
      <c r="V46" s="2" t="e">
        <f>IF($A46=TRUE,Graph!V141,NA())</f>
        <v>#N/A</v>
      </c>
      <c r="W46" s="2" t="e">
        <f>IF($A46=TRUE,Graph!W141,NA())</f>
        <v>#N/A</v>
      </c>
      <c r="X46" s="2" t="e">
        <f>IF($A46=TRUE,Graph!X141,NA())</f>
        <v>#N/A</v>
      </c>
      <c r="Y46" s="2" t="e">
        <f>IF($A46=TRUE,Graph!Y141,NA())</f>
        <v>#N/A</v>
      </c>
      <c r="Z46" s="2" t="e">
        <f>IF($A46=TRUE,Graph!Z141,NA())</f>
        <v>#N/A</v>
      </c>
      <c r="AA46" s="2" t="e">
        <f>IF($A46=TRUE,Graph!AA141,NA())</f>
        <v>#N/A</v>
      </c>
      <c r="AB46" s="2" t="e">
        <f>IF($A46=TRUE,Graph!AB141,NA())</f>
        <v>#N/A</v>
      </c>
    </row>
    <row r="47" spans="1:28" x14ac:dyDescent="0.25">
      <c r="A47" t="b">
        <v>0</v>
      </c>
      <c r="B47" s="2" t="e">
        <f>IF($A47=TRUE,Graph!B142,NA())</f>
        <v>#N/A</v>
      </c>
      <c r="C47" s="2" t="e">
        <f>IF($A47=TRUE,Graph!C142,NA())</f>
        <v>#N/A</v>
      </c>
      <c r="D47" s="2" t="e">
        <f>IF($A47=TRUE,Graph!D142,NA())</f>
        <v>#N/A</v>
      </c>
      <c r="E47" s="2" t="e">
        <f>IF($A47=TRUE,Graph!E142,NA())</f>
        <v>#N/A</v>
      </c>
      <c r="F47" s="2" t="e">
        <f>IF($A47=TRUE,Graph!F142,NA())</f>
        <v>#N/A</v>
      </c>
      <c r="G47" s="2" t="e">
        <f>IF($A47=TRUE,Graph!G142,NA())</f>
        <v>#N/A</v>
      </c>
      <c r="H47" s="2" t="e">
        <f>IF($A47=TRUE,Graph!H142,NA())</f>
        <v>#N/A</v>
      </c>
      <c r="I47" s="2" t="e">
        <f>IF($A47=TRUE,Graph!I142,NA())</f>
        <v>#N/A</v>
      </c>
      <c r="J47" s="2" t="e">
        <f>IF($A47=TRUE,Graph!J142,NA())</f>
        <v>#N/A</v>
      </c>
      <c r="K47" s="2" t="e">
        <f>IF($A47=TRUE,Graph!K142,NA())</f>
        <v>#N/A</v>
      </c>
      <c r="L47" s="2" t="e">
        <f>IF($A47=TRUE,Graph!L142,NA())</f>
        <v>#N/A</v>
      </c>
      <c r="M47" s="2" t="e">
        <f>IF($A47=TRUE,Graph!M142,NA())</f>
        <v>#N/A</v>
      </c>
      <c r="N47" s="2" t="e">
        <f>IF($A47=TRUE,Graph!N142,NA())</f>
        <v>#N/A</v>
      </c>
      <c r="O47" s="2" t="e">
        <f>IF($A47=TRUE,Graph!O142,NA())</f>
        <v>#N/A</v>
      </c>
      <c r="P47" s="2" t="e">
        <f>IF($A47=TRUE,Graph!P142,NA())</f>
        <v>#N/A</v>
      </c>
      <c r="Q47" s="2" t="e">
        <f>IF($A47=TRUE,Graph!Q142,NA())</f>
        <v>#N/A</v>
      </c>
      <c r="R47" s="2" t="e">
        <f>IF($A47=TRUE,Graph!R142,NA())</f>
        <v>#N/A</v>
      </c>
      <c r="S47" s="2" t="e">
        <f>IF($A47=TRUE,Graph!S142,NA())</f>
        <v>#N/A</v>
      </c>
      <c r="T47" s="2" t="e">
        <f>IF($A47=TRUE,Graph!T142,NA())</f>
        <v>#N/A</v>
      </c>
      <c r="U47" s="2" t="e">
        <f>IF($A47=TRUE,Graph!U142,NA())</f>
        <v>#N/A</v>
      </c>
      <c r="V47" s="2" t="e">
        <f>IF($A47=TRUE,Graph!V142,NA())</f>
        <v>#N/A</v>
      </c>
      <c r="W47" s="2" t="e">
        <f>IF($A47=TRUE,Graph!W142,NA())</f>
        <v>#N/A</v>
      </c>
      <c r="X47" s="2" t="e">
        <f>IF($A47=TRUE,Graph!X142,NA())</f>
        <v>#N/A</v>
      </c>
      <c r="Y47" s="2" t="e">
        <f>IF($A47=TRUE,Graph!Y142,NA())</f>
        <v>#N/A</v>
      </c>
      <c r="Z47" s="2" t="e">
        <f>IF($A47=TRUE,Graph!Z142,NA())</f>
        <v>#N/A</v>
      </c>
      <c r="AA47" s="2" t="e">
        <f>IF($A47=TRUE,Graph!AA142,NA())</f>
        <v>#N/A</v>
      </c>
      <c r="AB47" s="2" t="e">
        <f>IF($A47=TRUE,Graph!AB142,NA())</f>
        <v>#N/A</v>
      </c>
    </row>
    <row r="48" spans="1:28" x14ac:dyDescent="0.25">
      <c r="A48" t="b">
        <v>0</v>
      </c>
      <c r="B48" s="2" t="e">
        <f>IF($A48=TRUE,Graph!B143,NA())</f>
        <v>#N/A</v>
      </c>
      <c r="C48" s="2" t="e">
        <f>IF($A48=TRUE,Graph!C143,NA())</f>
        <v>#N/A</v>
      </c>
      <c r="D48" s="2" t="e">
        <f>IF($A48=TRUE,Graph!D143,NA())</f>
        <v>#N/A</v>
      </c>
      <c r="E48" s="2" t="e">
        <f>IF($A48=TRUE,Graph!E143,NA())</f>
        <v>#N/A</v>
      </c>
      <c r="F48" s="2" t="e">
        <f>IF($A48=TRUE,Graph!F143,NA())</f>
        <v>#N/A</v>
      </c>
      <c r="G48" s="2" t="e">
        <f>IF($A48=TRUE,Graph!G143,NA())</f>
        <v>#N/A</v>
      </c>
      <c r="H48" s="2" t="e">
        <f>IF($A48=TRUE,Graph!H143,NA())</f>
        <v>#N/A</v>
      </c>
      <c r="I48" s="2" t="e">
        <f>IF($A48=TRUE,Graph!I143,NA())</f>
        <v>#N/A</v>
      </c>
      <c r="J48" s="2" t="e">
        <f>IF($A48=TRUE,Graph!J143,NA())</f>
        <v>#N/A</v>
      </c>
      <c r="K48" s="2" t="e">
        <f>IF($A48=TRUE,Graph!K143,NA())</f>
        <v>#N/A</v>
      </c>
      <c r="L48" s="2" t="e">
        <f>IF($A48=TRUE,Graph!L143,NA())</f>
        <v>#N/A</v>
      </c>
      <c r="M48" s="2" t="e">
        <f>IF($A48=TRUE,Graph!M143,NA())</f>
        <v>#N/A</v>
      </c>
      <c r="N48" s="2" t="e">
        <f>IF($A48=TRUE,Graph!N143,NA())</f>
        <v>#N/A</v>
      </c>
      <c r="O48" s="2" t="e">
        <f>IF($A48=TRUE,Graph!O143,NA())</f>
        <v>#N/A</v>
      </c>
      <c r="P48" s="2" t="e">
        <f>IF($A48=TRUE,Graph!P143,NA())</f>
        <v>#N/A</v>
      </c>
      <c r="Q48" s="2" t="e">
        <f>IF($A48=TRUE,Graph!Q143,NA())</f>
        <v>#N/A</v>
      </c>
      <c r="R48" s="2" t="e">
        <f>IF($A48=TRUE,Graph!R143,NA())</f>
        <v>#N/A</v>
      </c>
      <c r="S48" s="2" t="e">
        <f>IF($A48=TRUE,Graph!S143,NA())</f>
        <v>#N/A</v>
      </c>
      <c r="T48" s="2" t="e">
        <f>IF($A48=TRUE,Graph!T143,NA())</f>
        <v>#N/A</v>
      </c>
      <c r="U48" s="2" t="e">
        <f>IF($A48=TRUE,Graph!U143,NA())</f>
        <v>#N/A</v>
      </c>
      <c r="V48" s="2" t="e">
        <f>IF($A48=TRUE,Graph!V143,NA())</f>
        <v>#N/A</v>
      </c>
      <c r="W48" s="2" t="e">
        <f>IF($A48=TRUE,Graph!W143,NA())</f>
        <v>#N/A</v>
      </c>
      <c r="X48" s="2" t="e">
        <f>IF($A48=TRUE,Graph!X143,NA())</f>
        <v>#N/A</v>
      </c>
      <c r="Y48" s="2" t="e">
        <f>IF($A48=TRUE,Graph!Y143,NA())</f>
        <v>#N/A</v>
      </c>
      <c r="Z48" s="2" t="e">
        <f>IF($A48=TRUE,Graph!Z143,NA())</f>
        <v>#N/A</v>
      </c>
      <c r="AA48" s="2" t="e">
        <f>IF($A48=TRUE,Graph!AA143,NA())</f>
        <v>#N/A</v>
      </c>
      <c r="AB48" s="2" t="e">
        <f>IF($A48=TRUE,Graph!AB143,NA())</f>
        <v>#N/A</v>
      </c>
    </row>
    <row r="49" spans="1:28" x14ac:dyDescent="0.25">
      <c r="A49" t="b">
        <v>0</v>
      </c>
      <c r="B49" s="2" t="e">
        <f>IF($A49=TRUE,Graph!B144,NA())</f>
        <v>#N/A</v>
      </c>
      <c r="C49" s="2" t="e">
        <f>IF($A49=TRUE,Graph!C144,NA())</f>
        <v>#N/A</v>
      </c>
      <c r="D49" s="2" t="e">
        <f>IF($A49=TRUE,Graph!D144,NA())</f>
        <v>#N/A</v>
      </c>
      <c r="E49" s="2" t="e">
        <f>IF($A49=TRUE,Graph!E144,NA())</f>
        <v>#N/A</v>
      </c>
      <c r="F49" s="2" t="e">
        <f>IF($A49=TRUE,Graph!F144,NA())</f>
        <v>#N/A</v>
      </c>
      <c r="G49" s="2" t="e">
        <f>IF($A49=TRUE,Graph!G144,NA())</f>
        <v>#N/A</v>
      </c>
      <c r="H49" s="2" t="e">
        <f>IF($A49=TRUE,Graph!H144,NA())</f>
        <v>#N/A</v>
      </c>
      <c r="I49" s="2" t="e">
        <f>IF($A49=TRUE,Graph!I144,NA())</f>
        <v>#N/A</v>
      </c>
      <c r="J49" s="2" t="e">
        <f>IF($A49=TRUE,Graph!J144,NA())</f>
        <v>#N/A</v>
      </c>
      <c r="K49" s="2" t="e">
        <f>IF($A49=TRUE,Graph!K144,NA())</f>
        <v>#N/A</v>
      </c>
      <c r="L49" s="2" t="e">
        <f>IF($A49=TRUE,Graph!L144,NA())</f>
        <v>#N/A</v>
      </c>
      <c r="M49" s="2" t="e">
        <f>IF($A49=TRUE,Graph!M144,NA())</f>
        <v>#N/A</v>
      </c>
      <c r="N49" s="2" t="e">
        <f>IF($A49=TRUE,Graph!N144,NA())</f>
        <v>#N/A</v>
      </c>
      <c r="O49" s="2" t="e">
        <f>IF($A49=TRUE,Graph!O144,NA())</f>
        <v>#N/A</v>
      </c>
      <c r="P49" s="2" t="e">
        <f>IF($A49=TRUE,Graph!P144,NA())</f>
        <v>#N/A</v>
      </c>
      <c r="Q49" s="2" t="e">
        <f>IF($A49=TRUE,Graph!Q144,NA())</f>
        <v>#N/A</v>
      </c>
      <c r="R49" s="2" t="e">
        <f>IF($A49=TRUE,Graph!R144,NA())</f>
        <v>#N/A</v>
      </c>
      <c r="S49" s="2" t="e">
        <f>IF($A49=TRUE,Graph!S144,NA())</f>
        <v>#N/A</v>
      </c>
      <c r="T49" s="2" t="e">
        <f>IF($A49=TRUE,Graph!T144,NA())</f>
        <v>#N/A</v>
      </c>
      <c r="U49" s="2" t="e">
        <f>IF($A49=TRUE,Graph!U144,NA())</f>
        <v>#N/A</v>
      </c>
      <c r="V49" s="2" t="e">
        <f>IF($A49=TRUE,Graph!V144,NA())</f>
        <v>#N/A</v>
      </c>
      <c r="W49" s="2" t="e">
        <f>IF($A49=TRUE,Graph!W144,NA())</f>
        <v>#N/A</v>
      </c>
      <c r="X49" s="2" t="e">
        <f>IF($A49=TRUE,Graph!X144,NA())</f>
        <v>#N/A</v>
      </c>
      <c r="Y49" s="2" t="e">
        <f>IF($A49=TRUE,Graph!Y144,NA())</f>
        <v>#N/A</v>
      </c>
      <c r="Z49" s="2" t="e">
        <f>IF($A49=TRUE,Graph!Z144,NA())</f>
        <v>#N/A</v>
      </c>
      <c r="AA49" s="2" t="e">
        <f>IF($A49=TRUE,Graph!AA144,NA())</f>
        <v>#N/A</v>
      </c>
      <c r="AB49" s="2" t="e">
        <f>IF($A49=TRUE,Graph!AB144,NA())</f>
        <v>#N/A</v>
      </c>
    </row>
    <row r="50" spans="1:28" x14ac:dyDescent="0.25">
      <c r="A50" t="b">
        <v>0</v>
      </c>
      <c r="B50" s="2" t="e">
        <f>IF($A50=TRUE,Graph!B145,NA())</f>
        <v>#N/A</v>
      </c>
      <c r="C50" s="2" t="e">
        <f>IF($A50=TRUE,Graph!C145,NA())</f>
        <v>#N/A</v>
      </c>
      <c r="D50" s="2" t="e">
        <f>IF($A50=TRUE,Graph!D145,NA())</f>
        <v>#N/A</v>
      </c>
      <c r="E50" s="2" t="e">
        <f>IF($A50=TRUE,Graph!E145,NA())</f>
        <v>#N/A</v>
      </c>
      <c r="F50" s="2" t="e">
        <f>IF($A50=TRUE,Graph!F145,NA())</f>
        <v>#N/A</v>
      </c>
      <c r="G50" s="2" t="e">
        <f>IF($A50=TRUE,Graph!G145,NA())</f>
        <v>#N/A</v>
      </c>
      <c r="H50" s="2" t="e">
        <f>IF($A50=TRUE,Graph!H145,NA())</f>
        <v>#N/A</v>
      </c>
      <c r="I50" s="2" t="e">
        <f>IF($A50=TRUE,Graph!I145,NA())</f>
        <v>#N/A</v>
      </c>
      <c r="J50" s="2" t="e">
        <f>IF($A50=TRUE,Graph!J145,NA())</f>
        <v>#N/A</v>
      </c>
      <c r="K50" s="2" t="e">
        <f>IF($A50=TRUE,Graph!K145,NA())</f>
        <v>#N/A</v>
      </c>
      <c r="L50" s="2" t="e">
        <f>IF($A50=TRUE,Graph!L145,NA())</f>
        <v>#N/A</v>
      </c>
      <c r="M50" s="2" t="e">
        <f>IF($A50=TRUE,Graph!M145,NA())</f>
        <v>#N/A</v>
      </c>
      <c r="N50" s="2" t="e">
        <f>IF($A50=TRUE,Graph!N145,NA())</f>
        <v>#N/A</v>
      </c>
      <c r="O50" s="2" t="e">
        <f>IF($A50=TRUE,Graph!O145,NA())</f>
        <v>#N/A</v>
      </c>
      <c r="P50" s="2" t="e">
        <f>IF($A50=TRUE,Graph!P145,NA())</f>
        <v>#N/A</v>
      </c>
      <c r="Q50" s="2" t="e">
        <f>IF($A50=TRUE,Graph!Q145,NA())</f>
        <v>#N/A</v>
      </c>
      <c r="R50" s="2" t="e">
        <f>IF($A50=TRUE,Graph!R145,NA())</f>
        <v>#N/A</v>
      </c>
      <c r="S50" s="2" t="e">
        <f>IF($A50=TRUE,Graph!S145,NA())</f>
        <v>#N/A</v>
      </c>
      <c r="T50" s="2" t="e">
        <f>IF($A50=TRUE,Graph!T145,NA())</f>
        <v>#N/A</v>
      </c>
      <c r="U50" s="2" t="e">
        <f>IF($A50=TRUE,Graph!U145,NA())</f>
        <v>#N/A</v>
      </c>
      <c r="V50" s="2" t="e">
        <f>IF($A50=TRUE,Graph!V145,NA())</f>
        <v>#N/A</v>
      </c>
      <c r="W50" s="2" t="e">
        <f>IF($A50=TRUE,Graph!W145,NA())</f>
        <v>#N/A</v>
      </c>
      <c r="X50" s="2" t="e">
        <f>IF($A50=TRUE,Graph!X145,NA())</f>
        <v>#N/A</v>
      </c>
      <c r="Y50" s="2" t="e">
        <f>IF($A50=TRUE,Graph!Y145,NA())</f>
        <v>#N/A</v>
      </c>
      <c r="Z50" s="2" t="e">
        <f>IF($A50=TRUE,Graph!Z145,NA())</f>
        <v>#N/A</v>
      </c>
      <c r="AA50" s="2" t="e">
        <f>IF($A50=TRUE,Graph!AA145,NA())</f>
        <v>#N/A</v>
      </c>
      <c r="AB50" s="2" t="e">
        <f>IF($A50=TRUE,Graph!AB145,NA())</f>
        <v>#N/A</v>
      </c>
    </row>
    <row r="51" spans="1:28" x14ac:dyDescent="0.25">
      <c r="A51" t="b">
        <v>0</v>
      </c>
      <c r="B51" s="2" t="e">
        <f>IF($A51=TRUE,Graph!B146,NA())</f>
        <v>#N/A</v>
      </c>
      <c r="C51" s="2" t="e">
        <f>IF($A51=TRUE,Graph!C146,NA())</f>
        <v>#N/A</v>
      </c>
      <c r="D51" s="2" t="e">
        <f>IF($A51=TRUE,Graph!D146,NA())</f>
        <v>#N/A</v>
      </c>
      <c r="E51" s="2" t="e">
        <f>IF($A51=TRUE,Graph!E146,NA())</f>
        <v>#N/A</v>
      </c>
      <c r="F51" s="2" t="e">
        <f>IF($A51=TRUE,Graph!F146,NA())</f>
        <v>#N/A</v>
      </c>
      <c r="G51" s="2" t="e">
        <f>IF($A51=TRUE,Graph!G146,NA())</f>
        <v>#N/A</v>
      </c>
      <c r="H51" s="2" t="e">
        <f>IF($A51=TRUE,Graph!H146,NA())</f>
        <v>#N/A</v>
      </c>
      <c r="I51" s="2" t="e">
        <f>IF($A51=TRUE,Graph!I146,NA())</f>
        <v>#N/A</v>
      </c>
      <c r="J51" s="2" t="e">
        <f>IF($A51=TRUE,Graph!J146,NA())</f>
        <v>#N/A</v>
      </c>
      <c r="K51" s="2" t="e">
        <f>IF($A51=TRUE,Graph!K146,NA())</f>
        <v>#N/A</v>
      </c>
      <c r="L51" s="2" t="e">
        <f>IF($A51=TRUE,Graph!L146,NA())</f>
        <v>#N/A</v>
      </c>
      <c r="M51" s="2" t="e">
        <f>IF($A51=TRUE,Graph!M146,NA())</f>
        <v>#N/A</v>
      </c>
      <c r="N51" s="2" t="e">
        <f>IF($A51=TRUE,Graph!N146,NA())</f>
        <v>#N/A</v>
      </c>
      <c r="O51" s="2" t="e">
        <f>IF($A51=TRUE,Graph!O146,NA())</f>
        <v>#N/A</v>
      </c>
      <c r="P51" s="2" t="e">
        <f>IF($A51=TRUE,Graph!P146,NA())</f>
        <v>#N/A</v>
      </c>
      <c r="Q51" s="2" t="e">
        <f>IF($A51=TRUE,Graph!Q146,NA())</f>
        <v>#N/A</v>
      </c>
      <c r="R51" s="2" t="e">
        <f>IF($A51=TRUE,Graph!R146,NA())</f>
        <v>#N/A</v>
      </c>
      <c r="S51" s="2" t="e">
        <f>IF($A51=TRUE,Graph!S146,NA())</f>
        <v>#N/A</v>
      </c>
      <c r="T51" s="2" t="e">
        <f>IF($A51=TRUE,Graph!T146,NA())</f>
        <v>#N/A</v>
      </c>
      <c r="U51" s="2" t="e">
        <f>IF($A51=TRUE,Graph!U146,NA())</f>
        <v>#N/A</v>
      </c>
      <c r="V51" s="2" t="e">
        <f>IF($A51=TRUE,Graph!V146,NA())</f>
        <v>#N/A</v>
      </c>
      <c r="W51" s="2" t="e">
        <f>IF($A51=TRUE,Graph!W146,NA())</f>
        <v>#N/A</v>
      </c>
      <c r="X51" s="2" t="e">
        <f>IF($A51=TRUE,Graph!X146,NA())</f>
        <v>#N/A</v>
      </c>
      <c r="Y51" s="2" t="e">
        <f>IF($A51=TRUE,Graph!Y146,NA())</f>
        <v>#N/A</v>
      </c>
      <c r="Z51" s="2" t="e">
        <f>IF($A51=TRUE,Graph!Z146,NA())</f>
        <v>#N/A</v>
      </c>
      <c r="AA51" s="2" t="e">
        <f>IF($A51=TRUE,Graph!AA146,NA())</f>
        <v>#N/A</v>
      </c>
      <c r="AB51" s="2" t="e">
        <f>IF($A51=TRUE,Graph!AB146,NA())</f>
        <v>#N/A</v>
      </c>
    </row>
    <row r="52" spans="1:28" x14ac:dyDescent="0.25">
      <c r="A52" t="b">
        <v>1</v>
      </c>
      <c r="B52" s="2" t="str">
        <f>IF($A52=TRUE,Graph!B147,NA())</f>
        <v>Sum</v>
      </c>
      <c r="C52" s="2">
        <f>IF($A52=TRUE,Graph!C147,NA())</f>
        <v>9.6</v>
      </c>
      <c r="D52" s="2">
        <f>IF($A52=TRUE,Graph!D147,NA())</f>
        <v>15</v>
      </c>
      <c r="E52" s="2">
        <f>IF($A52=TRUE,Graph!E147,NA())</f>
        <v>12</v>
      </c>
      <c r="F52" s="2">
        <f>IF($A52=TRUE,Graph!F147,NA())</f>
        <v>10.7</v>
      </c>
      <c r="G52" s="2">
        <f>IF($A52=TRUE,Graph!G147,NA())</f>
        <v>17.3</v>
      </c>
      <c r="H52" s="2">
        <f>IF($A52=TRUE,Graph!H147,NA())</f>
        <v>33.828571428571429</v>
      </c>
      <c r="I52" s="2">
        <f>IF($A52=TRUE,Graph!I147,NA())</f>
        <v>66.228571428571428</v>
      </c>
      <c r="J52" s="2">
        <f>IF($A52=TRUE,Graph!J147,NA())</f>
        <v>44.246753246753251</v>
      </c>
      <c r="K52" s="2">
        <f>IF($A52=TRUE,Graph!K147,NA())</f>
        <v>49.386753246753244</v>
      </c>
      <c r="L52" s="2">
        <f>IF($A52=TRUE,Graph!L147,NA())</f>
        <v>75.006753246753249</v>
      </c>
      <c r="M52" s="2">
        <f>IF($A52=TRUE,Graph!M147,NA())</f>
        <v>74.63818181818182</v>
      </c>
      <c r="N52" s="2">
        <f>IF($A52=TRUE,Graph!N147,NA())</f>
        <v>88.968181818181819</v>
      </c>
      <c r="O52" s="2">
        <f>IF($A52=TRUE,Graph!O147,NA())</f>
        <v>99.909610389610393</v>
      </c>
      <c r="P52" s="2">
        <f>IF($A52=TRUE,Graph!P147,NA())</f>
        <v>96.862687312687314</v>
      </c>
      <c r="Q52" s="2">
        <f>IF($A52=TRUE,Graph!Q147,NA())</f>
        <v>87.232687312687332</v>
      </c>
      <c r="R52" s="2">
        <f>IF($A52=TRUE,Graph!R147,NA())</f>
        <v>99.15268731268732</v>
      </c>
      <c r="S52" s="2">
        <f>IF($A52=TRUE,Graph!S147,NA())</f>
        <v>73.642687312687315</v>
      </c>
      <c r="T52" s="2">
        <f>IF($A52=TRUE,Graph!T147,NA())</f>
        <v>120.56268731268732</v>
      </c>
      <c r="U52" s="2">
        <f>IF($A52=TRUE,Graph!U147,NA())</f>
        <v>114.57697302697304</v>
      </c>
      <c r="V52" s="2">
        <f>IF($A52=TRUE,Graph!V147,NA())</f>
        <v>123.59697302697302</v>
      </c>
      <c r="W52" s="2">
        <f>IF($A52=TRUE,Graph!W147,NA())</f>
        <v>128.40697302697305</v>
      </c>
      <c r="X52" s="2">
        <f>IF($A52=TRUE,Graph!X147,NA())</f>
        <v>167.68697302697299</v>
      </c>
      <c r="Y52" s="2">
        <f>IF($A52=TRUE,Graph!Y147,NA())</f>
        <v>146.92697302697306</v>
      </c>
      <c r="Z52" s="2">
        <f>IF($A52=TRUE,Graph!Z147,NA())</f>
        <v>114.42697302697306</v>
      </c>
      <c r="AA52" s="2">
        <f>IF($A52=TRUE,Graph!AA147,NA())</f>
        <v>118.28887778887781</v>
      </c>
      <c r="AB52" s="2">
        <f>IF($A52=TRUE,Graph!AB147,NA())</f>
        <v>109.37459207459209</v>
      </c>
    </row>
    <row r="53" spans="1:28" x14ac:dyDescent="0.25">
      <c r="A53" t="b">
        <v>1</v>
      </c>
      <c r="B53" s="2" t="str">
        <f>IF($A53=TRUE,Graph!B148,NA())</f>
        <v>Available MD for Projects</v>
      </c>
      <c r="C53" s="2">
        <f>IF($A53=TRUE,Graph!C148,NA())</f>
        <v>150</v>
      </c>
      <c r="D53" s="2">
        <f>IF($A53=TRUE,Graph!D148,NA())</f>
        <v>150</v>
      </c>
      <c r="E53" s="2">
        <f>IF($A53=TRUE,Graph!E148,NA())</f>
        <v>150</v>
      </c>
      <c r="F53" s="2">
        <f>IF($A53=TRUE,Graph!F148,NA())</f>
        <v>150</v>
      </c>
      <c r="G53" s="2">
        <f>IF($A53=TRUE,Graph!G148,NA())</f>
        <v>150</v>
      </c>
      <c r="H53" s="2">
        <f>IF($A53=TRUE,Graph!H148,NA())</f>
        <v>150</v>
      </c>
      <c r="I53" s="2">
        <f>IF($A53=TRUE,Graph!I148,NA())</f>
        <v>150</v>
      </c>
      <c r="J53" s="2">
        <f>IF($A53=TRUE,Graph!J148,NA())</f>
        <v>150</v>
      </c>
      <c r="K53" s="2">
        <f>IF($A53=TRUE,Graph!K148,NA())</f>
        <v>150</v>
      </c>
      <c r="L53" s="2">
        <f>IF($A53=TRUE,Graph!L148,NA())</f>
        <v>150</v>
      </c>
      <c r="M53" s="2">
        <f>IF($A53=TRUE,Graph!M148,NA())</f>
        <v>150</v>
      </c>
      <c r="N53" s="2">
        <f>IF($A53=TRUE,Graph!N148,NA())</f>
        <v>150</v>
      </c>
      <c r="O53" s="2">
        <f>IF($A53=TRUE,Graph!O148,NA())</f>
        <v>150</v>
      </c>
      <c r="P53" s="2">
        <f>IF($A53=TRUE,Graph!P148,NA())</f>
        <v>150</v>
      </c>
      <c r="Q53" s="2">
        <f>IF($A53=TRUE,Graph!Q148,NA())</f>
        <v>150</v>
      </c>
      <c r="R53" s="2">
        <f>IF($A53=TRUE,Graph!R148,NA())</f>
        <v>150</v>
      </c>
      <c r="S53" s="2">
        <f>IF($A53=TRUE,Graph!S148,NA())</f>
        <v>150</v>
      </c>
      <c r="T53" s="2">
        <f>IF($A53=TRUE,Graph!T148,NA())</f>
        <v>150</v>
      </c>
      <c r="U53" s="2">
        <f>IF($A53=TRUE,Graph!U148,NA())</f>
        <v>150</v>
      </c>
      <c r="V53" s="2">
        <f>IF($A53=TRUE,Graph!V148,NA())</f>
        <v>150</v>
      </c>
      <c r="W53" s="2">
        <f>IF($A53=TRUE,Graph!W148,NA())</f>
        <v>150</v>
      </c>
      <c r="X53" s="2">
        <f>IF($A53=TRUE,Graph!X148,NA())</f>
        <v>150</v>
      </c>
      <c r="Y53" s="2">
        <f>IF($A53=TRUE,Graph!Y148,NA())</f>
        <v>150</v>
      </c>
      <c r="Z53" s="2">
        <f>IF($A53=TRUE,Graph!Z148,NA())</f>
        <v>150</v>
      </c>
      <c r="AA53" s="2">
        <f>IF($A53=TRUE,Graph!AA148,NA())</f>
        <v>150</v>
      </c>
      <c r="AB53" s="2">
        <f>IF($A53=TRUE,Graph!AB148,NA())</f>
        <v>150</v>
      </c>
    </row>
    <row r="54" spans="1:28" x14ac:dyDescent="0.25">
      <c r="A54" t="b">
        <v>1</v>
      </c>
      <c r="B54" s="2" t="str">
        <f>IF($A54=TRUE,Graph!B149,NA())</f>
        <v>MD used for maintenance</v>
      </c>
      <c r="C54" s="2">
        <f>IF($A54=TRUE,Graph!C149,NA())</f>
        <v>170</v>
      </c>
      <c r="D54" s="2">
        <f>IF($A54=TRUE,Graph!D149,NA())</f>
        <v>170</v>
      </c>
      <c r="E54" s="2">
        <f>IF($A54=TRUE,Graph!E149,NA())</f>
        <v>170</v>
      </c>
      <c r="F54" s="2">
        <f>IF($A54=TRUE,Graph!F149,NA())</f>
        <v>170</v>
      </c>
      <c r="G54" s="2">
        <f>IF($A54=TRUE,Graph!G149,NA())</f>
        <v>170</v>
      </c>
      <c r="H54" s="2">
        <f>IF($A54=TRUE,Graph!H149,NA())</f>
        <v>170</v>
      </c>
      <c r="I54" s="2">
        <f>IF($A54=TRUE,Graph!I149,NA())</f>
        <v>170</v>
      </c>
      <c r="J54" s="2">
        <f>IF($A54=TRUE,Graph!J149,NA())</f>
        <v>170</v>
      </c>
      <c r="K54" s="2">
        <f>IF($A54=TRUE,Graph!K149,NA())</f>
        <v>170</v>
      </c>
      <c r="L54" s="2">
        <f>IF($A54=TRUE,Graph!L149,NA())</f>
        <v>170</v>
      </c>
      <c r="M54" s="2">
        <f>IF($A54=TRUE,Graph!M149,NA())</f>
        <v>170</v>
      </c>
      <c r="N54" s="2">
        <f>IF($A54=TRUE,Graph!N149,NA())</f>
        <v>170</v>
      </c>
      <c r="O54" s="2">
        <f>IF($A54=TRUE,Graph!O149,NA())</f>
        <v>170</v>
      </c>
      <c r="P54" s="2">
        <f>IF($A54=TRUE,Graph!P149,NA())</f>
        <v>170</v>
      </c>
      <c r="Q54" s="2">
        <f>IF($A54=TRUE,Graph!Q149,NA())</f>
        <v>170</v>
      </c>
      <c r="R54" s="2">
        <f>IF($A54=TRUE,Graph!R149,NA())</f>
        <v>170</v>
      </c>
      <c r="S54" s="2">
        <f>IF($A54=TRUE,Graph!S149,NA())</f>
        <v>170</v>
      </c>
      <c r="T54" s="2">
        <f>IF($A54=TRUE,Graph!T149,NA())</f>
        <v>170</v>
      </c>
      <c r="U54" s="2">
        <f>IF($A54=TRUE,Graph!U149,NA())</f>
        <v>170</v>
      </c>
      <c r="V54" s="2">
        <f>IF($A54=TRUE,Graph!V149,NA())</f>
        <v>170</v>
      </c>
      <c r="W54" s="2">
        <f>IF($A54=TRUE,Graph!W149,NA())</f>
        <v>170</v>
      </c>
      <c r="X54" s="2">
        <f>IF($A54=TRUE,Graph!X149,NA())</f>
        <v>170</v>
      </c>
      <c r="Y54" s="2">
        <f>IF($A54=TRUE,Graph!Y149,NA())</f>
        <v>170</v>
      </c>
      <c r="Z54" s="2">
        <f>IF($A54=TRUE,Graph!Z149,NA())</f>
        <v>170</v>
      </c>
      <c r="AA54" s="2">
        <f>IF($A54=TRUE,Graph!AA149,NA())</f>
        <v>170</v>
      </c>
      <c r="AB54" s="2">
        <f>IF($A54=TRUE,Graph!AB149,NA())</f>
        <v>170</v>
      </c>
    </row>
    <row r="55" spans="1:28" x14ac:dyDescent="0.25">
      <c r="A55" t="b">
        <v>1</v>
      </c>
      <c r="B55" s="2" t="str">
        <f>IF($A55=TRUE,Graph!B150,NA())</f>
        <v>Total available Resources</v>
      </c>
      <c r="C55" s="2">
        <f>IF($A55=TRUE,Graph!C150,NA())</f>
        <v>270</v>
      </c>
      <c r="D55" s="2">
        <f>IF($A55=TRUE,Graph!D150,NA())</f>
        <v>270</v>
      </c>
      <c r="E55" s="2">
        <f>IF($A55=TRUE,Graph!E150,NA())</f>
        <v>270</v>
      </c>
      <c r="F55" s="2">
        <f>IF($A55=TRUE,Graph!F150,NA())</f>
        <v>270</v>
      </c>
      <c r="G55" s="2">
        <f>IF($A55=TRUE,Graph!G150,NA())</f>
        <v>270</v>
      </c>
      <c r="H55" s="2">
        <f>IF($A55=TRUE,Graph!H150,NA())</f>
        <v>270</v>
      </c>
      <c r="I55" s="2">
        <f>IF($A55=TRUE,Graph!I150,NA())</f>
        <v>270</v>
      </c>
      <c r="J55" s="2">
        <f>IF($A55=TRUE,Graph!J150,NA())</f>
        <v>270</v>
      </c>
      <c r="K55" s="2">
        <f>IF($A55=TRUE,Graph!K150,NA())</f>
        <v>270</v>
      </c>
      <c r="L55" s="2">
        <f>IF($A55=TRUE,Graph!L150,NA())</f>
        <v>270</v>
      </c>
      <c r="M55" s="2">
        <f>IF($A55=TRUE,Graph!M150,NA())</f>
        <v>270</v>
      </c>
      <c r="N55" s="2">
        <f>IF($A55=TRUE,Graph!N150,NA())</f>
        <v>270</v>
      </c>
      <c r="O55" s="2">
        <f>IF($A55=TRUE,Graph!O150,NA())</f>
        <v>270</v>
      </c>
      <c r="P55" s="2">
        <f>IF($A55=TRUE,Graph!P150,NA())</f>
        <v>270</v>
      </c>
      <c r="Q55" s="2">
        <f>IF($A55=TRUE,Graph!Q150,NA())</f>
        <v>270</v>
      </c>
      <c r="R55" s="2">
        <f>IF($A55=TRUE,Graph!R150,NA())</f>
        <v>270</v>
      </c>
      <c r="S55" s="2">
        <f>IF($A55=TRUE,Graph!S150,NA())</f>
        <v>270</v>
      </c>
      <c r="T55" s="2">
        <f>IF($A55=TRUE,Graph!T150,NA())</f>
        <v>270</v>
      </c>
      <c r="U55" s="2">
        <f>IF($A55=TRUE,Graph!U150,NA())</f>
        <v>270</v>
      </c>
      <c r="V55" s="2">
        <f>IF($A55=TRUE,Graph!V150,NA())</f>
        <v>270</v>
      </c>
      <c r="W55" s="2">
        <f>IF($A55=TRUE,Graph!W150,NA())</f>
        <v>270</v>
      </c>
      <c r="X55" s="2">
        <f>IF($A55=TRUE,Graph!X150,NA())</f>
        <v>270</v>
      </c>
      <c r="Y55" s="2">
        <f>IF($A55=TRUE,Graph!Y150,NA())</f>
        <v>270</v>
      </c>
      <c r="Z55" s="2">
        <f>IF($A55=TRUE,Graph!Z150,NA())</f>
        <v>270</v>
      </c>
      <c r="AA55" s="2">
        <f>IF($A55=TRUE,Graph!AA150,NA())</f>
        <v>270</v>
      </c>
      <c r="AB55" s="2">
        <f>IF($A55=TRUE,Graph!AB150,NA())</f>
        <v>270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8"/>
  <sheetViews>
    <sheetView topLeftCell="A67" zoomScale="55" zoomScaleNormal="55" workbookViewId="0">
      <selection activeCell="E149" sqref="E149"/>
    </sheetView>
  </sheetViews>
  <sheetFormatPr defaultRowHeight="15" x14ac:dyDescent="0.25"/>
  <cols>
    <col min="1" max="1" width="77.7109375" customWidth="1"/>
    <col min="2" max="3" width="14.28515625" style="1" bestFit="1" customWidth="1"/>
    <col min="4" max="4" width="10.42578125" style="1" bestFit="1" customWidth="1"/>
    <col min="5" max="6" width="18.5703125" style="1" bestFit="1" customWidth="1"/>
    <col min="7" max="9" width="14.28515625" style="1" bestFit="1" customWidth="1"/>
    <col min="10" max="11" width="18.5703125" style="1" bestFit="1" customWidth="1"/>
    <col min="12" max="12" width="14.28515625" style="1" bestFit="1" customWidth="1"/>
    <col min="13" max="27" width="18.5703125" style="1" bestFit="1" customWidth="1"/>
  </cols>
  <sheetData>
    <row r="1" spans="1:27" s="30" customFormat="1" ht="58.5" customHeight="1" thickBot="1" x14ac:dyDescent="0.6">
      <c r="A1" s="30" t="s">
        <v>91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</row>
    <row r="2" spans="1:27" ht="15.75" thickBot="1" x14ac:dyDescent="0.3">
      <c r="A2" s="196"/>
      <c r="B2" s="199">
        <f>IF('Capacity Planning'!AS$3="","",'Capacity Planning'!AS$3)</f>
        <v>1</v>
      </c>
      <c r="C2" s="200">
        <f>IF('Capacity Planning'!AT$3="","",'Capacity Planning'!AT$3)</f>
        <v>2</v>
      </c>
      <c r="D2" s="200">
        <f>IF('Capacity Planning'!AU$3="","",'Capacity Planning'!AU$3)</f>
        <v>3</v>
      </c>
      <c r="E2" s="200">
        <f>IF('Capacity Planning'!AV$3="","",'Capacity Planning'!AV$3)</f>
        <v>4</v>
      </c>
      <c r="F2" s="200">
        <f>IF('Capacity Planning'!AW$3="","",'Capacity Planning'!AW$3)</f>
        <v>5</v>
      </c>
      <c r="G2" s="200">
        <f>IF('Capacity Planning'!AX$3="","",'Capacity Planning'!AX$3)</f>
        <v>6</v>
      </c>
      <c r="H2" s="200">
        <f>IF('Capacity Planning'!AY$3="","",'Capacity Planning'!AY$3)</f>
        <v>7</v>
      </c>
      <c r="I2" s="200">
        <f>IF('Capacity Planning'!AZ$3="","",'Capacity Planning'!AZ$3)</f>
        <v>8</v>
      </c>
      <c r="J2" s="200">
        <f>IF('Capacity Planning'!BA$3="","",'Capacity Planning'!BA$3)</f>
        <v>9</v>
      </c>
      <c r="K2" s="200">
        <f>IF('Capacity Planning'!BB$3="","",'Capacity Planning'!BB$3)</f>
        <v>10</v>
      </c>
      <c r="L2" s="200">
        <f>IF('Capacity Planning'!BC$3="","",'Capacity Planning'!BC$3)</f>
        <v>11</v>
      </c>
      <c r="M2" s="200">
        <f>IF('Capacity Planning'!BD$3="","",'Capacity Planning'!BD$3)</f>
        <v>12</v>
      </c>
      <c r="N2" s="200">
        <f>IF('Capacity Planning'!BE$3="","",'Capacity Planning'!BE$3)</f>
        <v>13</v>
      </c>
      <c r="O2" s="200">
        <f>IF('Capacity Planning'!BF$3="","",'Capacity Planning'!BF$3)</f>
        <v>14</v>
      </c>
      <c r="P2" s="200">
        <f>IF('Capacity Planning'!BG$3="","",'Capacity Planning'!BG$3)</f>
        <v>15</v>
      </c>
      <c r="Q2" s="200">
        <f>IF('Capacity Planning'!BH$3="","",'Capacity Planning'!BH$3)</f>
        <v>16</v>
      </c>
      <c r="R2" s="200">
        <f>IF('Capacity Planning'!BI$3="","",'Capacity Planning'!BI$3)</f>
        <v>17</v>
      </c>
      <c r="S2" s="200">
        <f>IF('Capacity Planning'!BJ$3="","",'Capacity Planning'!BJ$3)</f>
        <v>18</v>
      </c>
      <c r="T2" s="200">
        <f>IF('Capacity Planning'!BK$3="","",'Capacity Planning'!BK$3)</f>
        <v>19</v>
      </c>
      <c r="U2" s="200">
        <f>IF('Capacity Planning'!BL$3="","",'Capacity Planning'!BL$3)</f>
        <v>20</v>
      </c>
      <c r="V2" s="200">
        <f>IF('Capacity Planning'!BM$3="","",'Capacity Planning'!BM$3)</f>
        <v>21</v>
      </c>
      <c r="W2" s="200">
        <f>IF('Capacity Planning'!BN$3="","",'Capacity Planning'!BN$3)</f>
        <v>22</v>
      </c>
      <c r="X2" s="200">
        <f>IF('Capacity Planning'!BO$3="","",'Capacity Planning'!BO$3)</f>
        <v>23</v>
      </c>
      <c r="Y2" s="200">
        <f>IF('Capacity Planning'!BP$3="","",'Capacity Planning'!BP$3)</f>
        <v>24</v>
      </c>
      <c r="Z2" s="200">
        <f>IF('Capacity Planning'!BQ$3="","",'Capacity Planning'!BQ$3)</f>
        <v>25</v>
      </c>
      <c r="AA2" s="201">
        <f>IF('Capacity Planning'!BR$3="","",'Capacity Planning'!BR$3)</f>
        <v>26</v>
      </c>
    </row>
    <row r="3" spans="1:27" x14ac:dyDescent="0.25">
      <c r="A3" s="197" t="str">
        <f>IF('Capacity Planning'!$B4="","",'Capacity Planning'!$B4)</f>
        <v>A</v>
      </c>
      <c r="B3" s="202" t="str">
        <f>IF('Capacity Planning'!$D4="","",IF('Capacity Planning'!AS$3&lt;'Capacity Planning'!$D4,"",IF('Capacity Planning'!AS$3&gt;=('Capacity Planning'!$AR4+'Capacity Planning'!$D4),"",IF('Capacity Planning'!AS$3&lt;=('Capacity Planning'!$D4+'Capacity Planning'!$AR4-1-'Capacity Planning'!$AP4-'Capacity Planning'!$AN4-'Capacity Planning'!$AM4),"PCI &amp; PreStudy",IF('Capacity Planning'!AS$3&lt;=('Capacity Planning'!$D4+'Capacity Planning'!$AR4-1-'Capacity Planning'!$AP4-'Capacity Planning'!$AN4),"Factory",IF('Capacity Planning'!AS$3&lt;=('Capacity Planning'!$D4+'Capacity Planning'!$AR4-1-'Capacity Planning'!$AP4),"Certif &amp; R7","Release &amp; PostProd"))))))</f>
        <v/>
      </c>
      <c r="C3" s="202" t="str">
        <f>IF('Capacity Planning'!$D4="","",IF('Capacity Planning'!AT$3&lt;'Capacity Planning'!$D4,"",IF('Capacity Planning'!AT$3&gt;=('Capacity Planning'!$AR4+'Capacity Planning'!$D4),"",IF('Capacity Planning'!AT$3&lt;=('Capacity Planning'!$D4+'Capacity Planning'!$AR4-1-'Capacity Planning'!$AP4-'Capacity Planning'!$AN4-'Capacity Planning'!$AM4),"PCI &amp; PreStudy",IF('Capacity Planning'!AT$3&lt;=('Capacity Planning'!$D4+'Capacity Planning'!$AR4-1-'Capacity Planning'!$AP4-'Capacity Planning'!$AN4),"Factory",IF('Capacity Planning'!AT$3&lt;=('Capacity Planning'!$D4+'Capacity Planning'!$AR4-1-'Capacity Planning'!$AP4),"Certif &amp; R7","Release &amp; PostProd"))))))</f>
        <v/>
      </c>
      <c r="D3" s="202" t="str">
        <f>IF('Capacity Planning'!$D4="","",IF('Capacity Planning'!AU$3&lt;'Capacity Planning'!$D4,"",IF('Capacity Planning'!AU$3&gt;=('Capacity Planning'!$AR4+'Capacity Planning'!$D4),"",IF('Capacity Planning'!AU$3&lt;=('Capacity Planning'!$D4+'Capacity Planning'!$AR4-1-'Capacity Planning'!$AP4-'Capacity Planning'!$AN4-'Capacity Planning'!$AM4),"PCI &amp; PreStudy",IF('Capacity Planning'!AU$3&lt;=('Capacity Planning'!$D4+'Capacity Planning'!$AR4-1-'Capacity Planning'!$AP4-'Capacity Planning'!$AN4),"Factory",IF('Capacity Planning'!AU$3&lt;=('Capacity Planning'!$D4+'Capacity Planning'!$AR4-1-'Capacity Planning'!$AP4),"Certif &amp; R7","Release &amp; PostProd"))))))</f>
        <v/>
      </c>
      <c r="E3" s="202" t="str">
        <f>IF('Capacity Planning'!$D4="","",IF('Capacity Planning'!AV$3&lt;'Capacity Planning'!$D4,"",IF('Capacity Planning'!AV$3&gt;=('Capacity Planning'!$AR4+'Capacity Planning'!$D4),"",IF('Capacity Planning'!AV$3&lt;=('Capacity Planning'!$D4+'Capacity Planning'!$AR4-1-'Capacity Planning'!$AP4-'Capacity Planning'!$AN4-'Capacity Planning'!$AM4),"PCI &amp; PreStudy",IF('Capacity Planning'!AV$3&lt;=('Capacity Planning'!$D4+'Capacity Planning'!$AR4-1-'Capacity Planning'!$AP4-'Capacity Planning'!$AN4),"Factory",IF('Capacity Planning'!AV$3&lt;=('Capacity Planning'!$D4+'Capacity Planning'!$AR4-1-'Capacity Planning'!$AP4),"Certif &amp; R7","Release &amp; PostProd"))))))</f>
        <v/>
      </c>
      <c r="F3" s="202" t="str">
        <f>IF('Capacity Planning'!$D4="","",IF('Capacity Planning'!AW$3&lt;'Capacity Planning'!$D4,"",IF('Capacity Planning'!AW$3&gt;=('Capacity Planning'!$AR4+'Capacity Planning'!$D4),"",IF('Capacity Planning'!AW$3&lt;=('Capacity Planning'!$D4+'Capacity Planning'!$AR4-1-'Capacity Planning'!$AP4-'Capacity Planning'!$AN4-'Capacity Planning'!$AM4),"PCI &amp; PreStudy",IF('Capacity Planning'!AW$3&lt;=('Capacity Planning'!$D4+'Capacity Planning'!$AR4-1-'Capacity Planning'!$AP4-'Capacity Planning'!$AN4),"Factory",IF('Capacity Planning'!AW$3&lt;=('Capacity Planning'!$D4+'Capacity Planning'!$AR4-1-'Capacity Planning'!$AP4),"Certif &amp; R7","Release &amp; PostProd"))))))</f>
        <v/>
      </c>
      <c r="G3" s="202" t="str">
        <f>IF('Capacity Planning'!$D4="","",IF('Capacity Planning'!AX$3&lt;'Capacity Planning'!$D4,"",IF('Capacity Planning'!AX$3&gt;=('Capacity Planning'!$AR4+'Capacity Planning'!$D4),"",IF('Capacity Planning'!AX$3&lt;=('Capacity Planning'!$D4+'Capacity Planning'!$AR4-1-'Capacity Planning'!$AP4-'Capacity Planning'!$AN4-'Capacity Planning'!$AM4),"PCI &amp; PreStudy",IF('Capacity Planning'!AX$3&lt;=('Capacity Planning'!$D4+'Capacity Planning'!$AR4-1-'Capacity Planning'!$AP4-'Capacity Planning'!$AN4),"Factory",IF('Capacity Planning'!AX$3&lt;=('Capacity Planning'!$D4+'Capacity Planning'!$AR4-1-'Capacity Planning'!$AP4),"Certif &amp; R7","Release &amp; PostProd"))))))</f>
        <v/>
      </c>
      <c r="H3" s="202" t="str">
        <f>IF('Capacity Planning'!$D4="","",IF('Capacity Planning'!AY$3&lt;'Capacity Planning'!$D4,"",IF('Capacity Planning'!AY$3&gt;=('Capacity Planning'!$AR4+'Capacity Planning'!$D4),"",IF('Capacity Planning'!AY$3&lt;=('Capacity Planning'!$D4+'Capacity Planning'!$AR4-1-'Capacity Planning'!$AP4-'Capacity Planning'!$AN4-'Capacity Planning'!$AM4),"PCI &amp; PreStudy",IF('Capacity Planning'!AY$3&lt;=('Capacity Planning'!$D4+'Capacity Planning'!$AR4-1-'Capacity Planning'!$AP4-'Capacity Planning'!$AN4),"Factory",IF('Capacity Planning'!AY$3&lt;=('Capacity Planning'!$D4+'Capacity Planning'!$AR4-1-'Capacity Planning'!$AP4),"Certif &amp; R7","Release &amp; PostProd"))))))</f>
        <v/>
      </c>
      <c r="I3" s="202" t="str">
        <f>IF('Capacity Planning'!$D4="","",IF('Capacity Planning'!AZ$3&lt;'Capacity Planning'!$D4,"",IF('Capacity Planning'!AZ$3&gt;=('Capacity Planning'!$AR4+'Capacity Planning'!$D4),"",IF('Capacity Planning'!AZ$3&lt;=('Capacity Planning'!$D4+'Capacity Planning'!$AR4-1-'Capacity Planning'!$AP4-'Capacity Planning'!$AN4-'Capacity Planning'!$AM4),"PCI &amp; PreStudy",IF('Capacity Planning'!AZ$3&lt;=('Capacity Planning'!$D4+'Capacity Planning'!$AR4-1-'Capacity Planning'!$AP4-'Capacity Planning'!$AN4),"Factory",IF('Capacity Planning'!AZ$3&lt;=('Capacity Planning'!$D4+'Capacity Planning'!$AR4-1-'Capacity Planning'!$AP4),"Certif &amp; R7","Release &amp; PostProd"))))))</f>
        <v/>
      </c>
      <c r="J3" s="202" t="str">
        <f>IF('Capacity Planning'!$D4="","",IF('Capacity Planning'!BA$3&lt;'Capacity Planning'!$D4,"",IF('Capacity Planning'!BA$3&gt;=('Capacity Planning'!$AR4+'Capacity Planning'!$D4),"",IF('Capacity Planning'!BA$3&lt;=('Capacity Planning'!$D4+'Capacity Planning'!$AR4-1-'Capacity Planning'!$AP4-'Capacity Planning'!$AN4-'Capacity Planning'!$AM4),"PCI &amp; PreStudy",IF('Capacity Planning'!BA$3&lt;=('Capacity Planning'!$D4+'Capacity Planning'!$AR4-1-'Capacity Planning'!$AP4-'Capacity Planning'!$AN4),"Factory",IF('Capacity Planning'!BA$3&lt;=('Capacity Planning'!$D4+'Capacity Planning'!$AR4-1-'Capacity Planning'!$AP4),"Certif &amp; R7","Release &amp; PostProd"))))))</f>
        <v/>
      </c>
      <c r="K3" s="202" t="str">
        <f>IF('Capacity Planning'!$D4="","",IF('Capacity Planning'!BB$3&lt;'Capacity Planning'!$D4,"",IF('Capacity Planning'!BB$3&gt;=('Capacity Planning'!$AR4+'Capacity Planning'!$D4),"",IF('Capacity Planning'!BB$3&lt;=('Capacity Planning'!$D4+'Capacity Planning'!$AR4-1-'Capacity Planning'!$AP4-'Capacity Planning'!$AN4-'Capacity Planning'!$AM4),"PCI &amp; PreStudy",IF('Capacity Planning'!BB$3&lt;=('Capacity Planning'!$D4+'Capacity Planning'!$AR4-1-'Capacity Planning'!$AP4-'Capacity Planning'!$AN4),"Factory",IF('Capacity Planning'!BB$3&lt;=('Capacity Planning'!$D4+'Capacity Planning'!$AR4-1-'Capacity Planning'!$AP4),"Certif &amp; R7","Release &amp; PostProd"))))))</f>
        <v/>
      </c>
      <c r="L3" s="202" t="str">
        <f>IF('Capacity Planning'!$D4="","",IF('Capacity Planning'!BC$3&lt;'Capacity Planning'!$D4,"",IF('Capacity Planning'!BC$3&gt;=('Capacity Planning'!$AR4+'Capacity Planning'!$D4),"",IF('Capacity Planning'!BC$3&lt;=('Capacity Planning'!$D4+'Capacity Planning'!$AR4-1-'Capacity Planning'!$AP4-'Capacity Planning'!$AN4-'Capacity Planning'!$AM4),"PCI &amp; PreStudy",IF('Capacity Planning'!BC$3&lt;=('Capacity Planning'!$D4+'Capacity Planning'!$AR4-1-'Capacity Planning'!$AP4-'Capacity Planning'!$AN4),"Factory",IF('Capacity Planning'!BC$3&lt;=('Capacity Planning'!$D4+'Capacity Planning'!$AR4-1-'Capacity Planning'!$AP4),"Certif &amp; R7","Release &amp; PostProd"))))))</f>
        <v/>
      </c>
      <c r="M3" s="202" t="str">
        <f>IF('Capacity Planning'!$D4="","",IF('Capacity Planning'!BD$3&lt;'Capacity Planning'!$D4,"",IF('Capacity Planning'!BD$3&gt;=('Capacity Planning'!$AR4+'Capacity Planning'!$D4),"",IF('Capacity Planning'!BD$3&lt;=('Capacity Planning'!$D4+'Capacity Planning'!$AR4-1-'Capacity Planning'!$AP4-'Capacity Planning'!$AN4-'Capacity Planning'!$AM4),"PCI &amp; PreStudy",IF('Capacity Planning'!BD$3&lt;=('Capacity Planning'!$D4+'Capacity Planning'!$AR4-1-'Capacity Planning'!$AP4-'Capacity Planning'!$AN4),"Factory",IF('Capacity Planning'!BD$3&lt;=('Capacity Planning'!$D4+'Capacity Planning'!$AR4-1-'Capacity Planning'!$AP4),"Certif &amp; R7","Release &amp; PostProd"))))))</f>
        <v/>
      </c>
      <c r="N3" s="202" t="str">
        <f>IF('Capacity Planning'!$D4="","",IF('Capacity Planning'!BE$3&lt;'Capacity Planning'!$D4,"",IF('Capacity Planning'!BE$3&gt;=('Capacity Planning'!$AR4+'Capacity Planning'!$D4),"",IF('Capacity Planning'!BE$3&lt;=('Capacity Planning'!$D4+'Capacity Planning'!$AR4-1-'Capacity Planning'!$AP4-'Capacity Planning'!$AN4-'Capacity Planning'!$AM4),"PCI &amp; PreStudy",IF('Capacity Planning'!BE$3&lt;=('Capacity Planning'!$D4+'Capacity Planning'!$AR4-1-'Capacity Planning'!$AP4-'Capacity Planning'!$AN4),"Factory",IF('Capacity Planning'!BE$3&lt;=('Capacity Planning'!$D4+'Capacity Planning'!$AR4-1-'Capacity Planning'!$AP4),"Certif &amp; R7","Release &amp; PostProd"))))))</f>
        <v/>
      </c>
      <c r="O3" s="202" t="str">
        <f>IF('Capacity Planning'!$D4="","",IF('Capacity Planning'!BF$3&lt;'Capacity Planning'!$D4,"",IF('Capacity Planning'!BF$3&gt;=('Capacity Planning'!$AR4+'Capacity Planning'!$D4),"",IF('Capacity Planning'!BF$3&lt;=('Capacity Planning'!$D4+'Capacity Planning'!$AR4-1-'Capacity Planning'!$AP4-'Capacity Planning'!$AN4-'Capacity Planning'!$AM4),"PCI &amp; PreStudy",IF('Capacity Planning'!BF$3&lt;=('Capacity Planning'!$D4+'Capacity Planning'!$AR4-1-'Capacity Planning'!$AP4-'Capacity Planning'!$AN4),"Factory",IF('Capacity Planning'!BF$3&lt;=('Capacity Planning'!$D4+'Capacity Planning'!$AR4-1-'Capacity Planning'!$AP4),"Certif &amp; R7","Release &amp; PostProd"))))))</f>
        <v/>
      </c>
      <c r="P3" s="202" t="str">
        <f>IF('Capacity Planning'!$D4="","",IF('Capacity Planning'!BG$3&lt;'Capacity Planning'!$D4,"",IF('Capacity Planning'!BG$3&gt;=('Capacity Planning'!$AR4+'Capacity Planning'!$D4),"",IF('Capacity Planning'!BG$3&lt;=('Capacity Planning'!$D4+'Capacity Planning'!$AR4-1-'Capacity Planning'!$AP4-'Capacity Planning'!$AN4-'Capacity Planning'!$AM4),"PCI &amp; PreStudy",IF('Capacity Planning'!BG$3&lt;=('Capacity Planning'!$D4+'Capacity Planning'!$AR4-1-'Capacity Planning'!$AP4-'Capacity Planning'!$AN4),"Factory",IF('Capacity Planning'!BG$3&lt;=('Capacity Planning'!$D4+'Capacity Planning'!$AR4-1-'Capacity Planning'!$AP4),"Certif &amp; R7","Release &amp; PostProd"))))))</f>
        <v/>
      </c>
      <c r="Q3" s="202" t="str">
        <f>IF('Capacity Planning'!$D4="","",IF('Capacity Planning'!BH$3&lt;'Capacity Planning'!$D4,"",IF('Capacity Planning'!BH$3&gt;=('Capacity Planning'!$AR4+'Capacity Planning'!$D4),"",IF('Capacity Planning'!BH$3&lt;=('Capacity Planning'!$D4+'Capacity Planning'!$AR4-1-'Capacity Planning'!$AP4-'Capacity Planning'!$AN4-'Capacity Planning'!$AM4),"PCI &amp; PreStudy",IF('Capacity Planning'!BH$3&lt;=('Capacity Planning'!$D4+'Capacity Planning'!$AR4-1-'Capacity Planning'!$AP4-'Capacity Planning'!$AN4),"Factory",IF('Capacity Planning'!BH$3&lt;=('Capacity Planning'!$D4+'Capacity Planning'!$AR4-1-'Capacity Planning'!$AP4),"Certif &amp; R7","Release &amp; PostProd"))))))</f>
        <v/>
      </c>
      <c r="R3" s="202" t="str">
        <f>IF('Capacity Planning'!$D4="","",IF('Capacity Planning'!BI$3&lt;'Capacity Planning'!$D4,"",IF('Capacity Planning'!BI$3&gt;=('Capacity Planning'!$AR4+'Capacity Planning'!$D4),"",IF('Capacity Planning'!BI$3&lt;=('Capacity Planning'!$D4+'Capacity Planning'!$AR4-1-'Capacity Planning'!$AP4-'Capacity Planning'!$AN4-'Capacity Planning'!$AM4),"PCI &amp; PreStudy",IF('Capacity Planning'!BI$3&lt;=('Capacity Planning'!$D4+'Capacity Planning'!$AR4-1-'Capacity Planning'!$AP4-'Capacity Planning'!$AN4),"Factory",IF('Capacity Planning'!BI$3&lt;=('Capacity Planning'!$D4+'Capacity Planning'!$AR4-1-'Capacity Planning'!$AP4),"Certif &amp; R7","Release &amp; PostProd"))))))</f>
        <v/>
      </c>
      <c r="S3" s="202" t="str">
        <f>IF('Capacity Planning'!$D4="","",IF('Capacity Planning'!BJ$3&lt;'Capacity Planning'!$D4,"",IF('Capacity Planning'!BJ$3&gt;=('Capacity Planning'!$AR4+'Capacity Planning'!$D4),"",IF('Capacity Planning'!BJ$3&lt;=('Capacity Planning'!$D4+'Capacity Planning'!$AR4-1-'Capacity Planning'!$AP4-'Capacity Planning'!$AN4-'Capacity Planning'!$AM4),"PCI &amp; PreStudy",IF('Capacity Planning'!BJ$3&lt;=('Capacity Planning'!$D4+'Capacity Planning'!$AR4-1-'Capacity Planning'!$AP4-'Capacity Planning'!$AN4),"Factory",IF('Capacity Planning'!BJ$3&lt;=('Capacity Planning'!$D4+'Capacity Planning'!$AR4-1-'Capacity Planning'!$AP4),"Certif &amp; R7","Release &amp; PostProd"))))))</f>
        <v>PCI &amp; PreStudy</v>
      </c>
      <c r="T3" s="202" t="str">
        <f>IF('Capacity Planning'!$D4="","",IF('Capacity Planning'!BK$3&lt;'Capacity Planning'!$D4,"",IF('Capacity Planning'!BK$3&gt;=('Capacity Planning'!$AR4+'Capacity Planning'!$D4),"",IF('Capacity Planning'!BK$3&lt;=('Capacity Planning'!$D4+'Capacity Planning'!$AR4-1-'Capacity Planning'!$AP4-'Capacity Planning'!$AN4-'Capacity Planning'!$AM4),"PCI &amp; PreStudy",IF('Capacity Planning'!BK$3&lt;=('Capacity Planning'!$D4+'Capacity Planning'!$AR4-1-'Capacity Planning'!$AP4-'Capacity Planning'!$AN4),"Factory",IF('Capacity Planning'!BK$3&lt;=('Capacity Planning'!$D4+'Capacity Planning'!$AR4-1-'Capacity Planning'!$AP4),"Certif &amp; R7","Release &amp; PostProd"))))))</f>
        <v>Factory</v>
      </c>
      <c r="U3" s="202" t="str">
        <f>IF('Capacity Planning'!$D4="","",IF('Capacity Planning'!BL$3&lt;'Capacity Planning'!$D4,"",IF('Capacity Planning'!BL$3&gt;=('Capacity Planning'!$AR4+'Capacity Planning'!$D4),"",IF('Capacity Planning'!BL$3&lt;=('Capacity Planning'!$D4+'Capacity Planning'!$AR4-1-'Capacity Planning'!$AP4-'Capacity Planning'!$AN4-'Capacity Planning'!$AM4),"PCI &amp; PreStudy",IF('Capacity Planning'!BL$3&lt;=('Capacity Planning'!$D4+'Capacity Planning'!$AR4-1-'Capacity Planning'!$AP4-'Capacity Planning'!$AN4),"Factory",IF('Capacity Planning'!BL$3&lt;=('Capacity Planning'!$D4+'Capacity Planning'!$AR4-1-'Capacity Planning'!$AP4),"Certif &amp; R7","Release &amp; PostProd"))))))</f>
        <v>Factory</v>
      </c>
      <c r="V3" s="202" t="str">
        <f>IF('Capacity Planning'!$D4="","",IF('Capacity Planning'!BM$3&lt;'Capacity Planning'!$D4,"",IF('Capacity Planning'!BM$3&gt;=('Capacity Planning'!$AR4+'Capacity Planning'!$D4),"",IF('Capacity Planning'!BM$3&lt;=('Capacity Planning'!$D4+'Capacity Planning'!$AR4-1-'Capacity Planning'!$AP4-'Capacity Planning'!$AN4-'Capacity Planning'!$AM4),"PCI &amp; PreStudy",IF('Capacity Planning'!BM$3&lt;=('Capacity Planning'!$D4+'Capacity Planning'!$AR4-1-'Capacity Planning'!$AP4-'Capacity Planning'!$AN4),"Factory",IF('Capacity Planning'!BM$3&lt;=('Capacity Planning'!$D4+'Capacity Planning'!$AR4-1-'Capacity Planning'!$AP4),"Certif &amp; R7","Release &amp; PostProd"))))))</f>
        <v>Factory</v>
      </c>
      <c r="W3" s="202" t="str">
        <f>IF('Capacity Planning'!$D4="","",IF('Capacity Planning'!BN$3&lt;'Capacity Planning'!$D4,"",IF('Capacity Planning'!BN$3&gt;=('Capacity Planning'!$AR4+'Capacity Planning'!$D4),"",IF('Capacity Planning'!BN$3&lt;=('Capacity Planning'!$D4+'Capacity Planning'!$AR4-1-'Capacity Planning'!$AP4-'Capacity Planning'!$AN4-'Capacity Planning'!$AM4),"PCI &amp; PreStudy",IF('Capacity Planning'!BN$3&lt;=('Capacity Planning'!$D4+'Capacity Planning'!$AR4-1-'Capacity Planning'!$AP4-'Capacity Planning'!$AN4),"Factory",IF('Capacity Planning'!BN$3&lt;=('Capacity Planning'!$D4+'Capacity Planning'!$AR4-1-'Capacity Planning'!$AP4),"Certif &amp; R7","Release &amp; PostProd"))))))</f>
        <v>Factory</v>
      </c>
      <c r="X3" s="202" t="str">
        <f>IF('Capacity Planning'!$D4="","",IF('Capacity Planning'!BO$3&lt;'Capacity Planning'!$D4,"",IF('Capacity Planning'!BO$3&gt;=('Capacity Planning'!$AR4+'Capacity Planning'!$D4),"",IF('Capacity Planning'!BO$3&lt;=('Capacity Planning'!$D4+'Capacity Planning'!$AR4-1-'Capacity Planning'!$AP4-'Capacity Planning'!$AN4-'Capacity Planning'!$AM4),"PCI &amp; PreStudy",IF('Capacity Planning'!BO$3&lt;=('Capacity Planning'!$D4+'Capacity Planning'!$AR4-1-'Capacity Planning'!$AP4-'Capacity Planning'!$AN4),"Factory",IF('Capacity Planning'!BO$3&lt;=('Capacity Planning'!$D4+'Capacity Planning'!$AR4-1-'Capacity Planning'!$AP4),"Certif &amp; R7","Release &amp; PostProd"))))))</f>
        <v>Factory</v>
      </c>
      <c r="Y3" s="202" t="str">
        <f>IF('Capacity Planning'!$D4="","",IF('Capacity Planning'!BP$3&lt;'Capacity Planning'!$D4,"",IF('Capacity Planning'!BP$3&gt;=('Capacity Planning'!$AR4+'Capacity Planning'!$D4),"",IF('Capacity Planning'!BP$3&lt;=('Capacity Planning'!$D4+'Capacity Planning'!$AR4-1-'Capacity Planning'!$AP4-'Capacity Planning'!$AN4-'Capacity Planning'!$AM4),"PCI &amp; PreStudy",IF('Capacity Planning'!BP$3&lt;=('Capacity Planning'!$D4+'Capacity Planning'!$AR4-1-'Capacity Planning'!$AP4-'Capacity Planning'!$AN4),"Factory",IF('Capacity Planning'!BP$3&lt;=('Capacity Planning'!$D4+'Capacity Planning'!$AR4-1-'Capacity Planning'!$AP4),"Certif &amp; R7","Release &amp; PostProd"))))))</f>
        <v>Factory</v>
      </c>
      <c r="Z3" s="202" t="str">
        <f>IF('Capacity Planning'!$D4="","",IF('Capacity Planning'!BQ$3&lt;'Capacity Planning'!$D4,"",IF('Capacity Planning'!BQ$3&gt;=('Capacity Planning'!$AR4+'Capacity Planning'!$D4),"",IF('Capacity Planning'!BQ$3&lt;=('Capacity Planning'!$D4+'Capacity Planning'!$AR4-1-'Capacity Planning'!$AP4-'Capacity Planning'!$AN4-'Capacity Planning'!$AM4),"PCI &amp; PreStudy",IF('Capacity Planning'!BQ$3&lt;=('Capacity Planning'!$D4+'Capacity Planning'!$AR4-1-'Capacity Planning'!$AP4-'Capacity Planning'!$AN4),"Factory",IF('Capacity Planning'!BQ$3&lt;=('Capacity Planning'!$D4+'Capacity Planning'!$AR4-1-'Capacity Planning'!$AP4),"Certif &amp; R7","Release &amp; PostProd"))))))</f>
        <v>Factory</v>
      </c>
      <c r="AA3" s="202" t="str">
        <f>IF('Capacity Planning'!$D4="","",IF('Capacity Planning'!BR$3&lt;'Capacity Planning'!$D4,"",IF('Capacity Planning'!BR$3&gt;=('Capacity Planning'!$AR4+'Capacity Planning'!$D4),"",IF('Capacity Planning'!BR$3&lt;=('Capacity Planning'!$D4+'Capacity Planning'!$AR4-1-'Capacity Planning'!$AP4-'Capacity Planning'!$AN4-'Capacity Planning'!$AM4),"PCI &amp; PreStudy",IF('Capacity Planning'!BR$3&lt;=('Capacity Planning'!$D4+'Capacity Planning'!$AR4-1-'Capacity Planning'!$AP4-'Capacity Planning'!$AN4),"Factory",IF('Capacity Planning'!BR$3&lt;=('Capacity Planning'!$D4+'Capacity Planning'!$AR4-1-'Capacity Planning'!$AP4),"Certif &amp; R7","Release &amp; PostProd"))))))</f>
        <v>Factory</v>
      </c>
    </row>
    <row r="4" spans="1:27" x14ac:dyDescent="0.25">
      <c r="A4" s="26" t="str">
        <f>IF('Capacity Planning'!$B5="","",'Capacity Planning'!$B5)</f>
        <v>B</v>
      </c>
      <c r="B4" s="202" t="str">
        <f>IF('Capacity Planning'!$D5="","",IF('Capacity Planning'!AS$3&lt;'Capacity Planning'!$D5,"",IF('Capacity Planning'!AS$3&gt;=('Capacity Planning'!$AR5+'Capacity Planning'!$D5),"",IF('Capacity Planning'!AS$3&lt;=('Capacity Planning'!$D5+'Capacity Planning'!$AR5-1-'Capacity Planning'!$AP5-'Capacity Planning'!$AN5-'Capacity Planning'!$AM5),"PCI &amp; PreStudy",IF('Capacity Planning'!AS$3&lt;=('Capacity Planning'!$D5+'Capacity Planning'!$AR5-1-'Capacity Planning'!$AP5-'Capacity Planning'!$AN5),"Factory",IF('Capacity Planning'!AS$3&lt;=('Capacity Planning'!$D5+'Capacity Planning'!$AR5-1-'Capacity Planning'!$AP5),"Certif &amp; R7","Release &amp; PostProd"))))))</f>
        <v/>
      </c>
      <c r="C4" s="202" t="str">
        <f>IF('Capacity Planning'!$D5="","",IF('Capacity Planning'!AT$3&lt;'Capacity Planning'!$D5,"",IF('Capacity Planning'!AT$3&gt;=('Capacity Planning'!$AR5+'Capacity Planning'!$D5),"",IF('Capacity Planning'!AT$3&lt;=('Capacity Planning'!$D5+'Capacity Planning'!$AR5-1-'Capacity Planning'!$AP5-'Capacity Planning'!$AN5-'Capacity Planning'!$AM5),"PCI &amp; PreStudy",IF('Capacity Planning'!AT$3&lt;=('Capacity Planning'!$D5+'Capacity Planning'!$AR5-1-'Capacity Planning'!$AP5-'Capacity Planning'!$AN5),"Factory",IF('Capacity Planning'!AT$3&lt;=('Capacity Planning'!$D5+'Capacity Planning'!$AR5-1-'Capacity Planning'!$AP5),"Certif &amp; R7","Release &amp; PostProd"))))))</f>
        <v/>
      </c>
      <c r="D4" s="202" t="str">
        <f>IF('Capacity Planning'!$D5="","",IF('Capacity Planning'!AU$3&lt;'Capacity Planning'!$D5,"",IF('Capacity Planning'!AU$3&gt;=('Capacity Planning'!$AR5+'Capacity Planning'!$D5),"",IF('Capacity Planning'!AU$3&lt;=('Capacity Planning'!$D5+'Capacity Planning'!$AR5-1-'Capacity Planning'!$AP5-'Capacity Planning'!$AN5-'Capacity Planning'!$AM5),"PCI &amp; PreStudy",IF('Capacity Planning'!AU$3&lt;=('Capacity Planning'!$D5+'Capacity Planning'!$AR5-1-'Capacity Planning'!$AP5-'Capacity Planning'!$AN5),"Factory",IF('Capacity Planning'!AU$3&lt;=('Capacity Planning'!$D5+'Capacity Planning'!$AR5-1-'Capacity Planning'!$AP5),"Certif &amp; R7","Release &amp; PostProd"))))))</f>
        <v/>
      </c>
      <c r="E4" s="202" t="str">
        <f>IF('Capacity Planning'!$D5="","",IF('Capacity Planning'!AV$3&lt;'Capacity Planning'!$D5,"",IF('Capacity Planning'!AV$3&gt;=('Capacity Planning'!$AR5+'Capacity Planning'!$D5),"",IF('Capacity Planning'!AV$3&lt;=('Capacity Planning'!$D5+'Capacity Planning'!$AR5-1-'Capacity Planning'!$AP5-'Capacity Planning'!$AN5-'Capacity Planning'!$AM5),"PCI &amp; PreStudy",IF('Capacity Planning'!AV$3&lt;=('Capacity Planning'!$D5+'Capacity Planning'!$AR5-1-'Capacity Planning'!$AP5-'Capacity Planning'!$AN5),"Factory",IF('Capacity Planning'!AV$3&lt;=('Capacity Planning'!$D5+'Capacity Planning'!$AR5-1-'Capacity Planning'!$AP5),"Certif &amp; R7","Release &amp; PostProd"))))))</f>
        <v/>
      </c>
      <c r="F4" s="202" t="str">
        <f>IF('Capacity Planning'!$D5="","",IF('Capacity Planning'!AW$3&lt;'Capacity Planning'!$D5,"",IF('Capacity Planning'!AW$3&gt;=('Capacity Planning'!$AR5+'Capacity Planning'!$D5),"",IF('Capacity Planning'!AW$3&lt;=('Capacity Planning'!$D5+'Capacity Planning'!$AR5-1-'Capacity Planning'!$AP5-'Capacity Planning'!$AN5-'Capacity Planning'!$AM5),"PCI &amp; PreStudy",IF('Capacity Planning'!AW$3&lt;=('Capacity Planning'!$D5+'Capacity Planning'!$AR5-1-'Capacity Planning'!$AP5-'Capacity Planning'!$AN5),"Factory",IF('Capacity Planning'!AW$3&lt;=('Capacity Planning'!$D5+'Capacity Planning'!$AR5-1-'Capacity Planning'!$AP5),"Certif &amp; R7","Release &amp; PostProd"))))))</f>
        <v/>
      </c>
      <c r="G4" s="202" t="str">
        <f>IF('Capacity Planning'!$D5="","",IF('Capacity Planning'!AX$3&lt;'Capacity Planning'!$D5,"",IF('Capacity Planning'!AX$3&gt;=('Capacity Planning'!$AR5+'Capacity Planning'!$D5),"",IF('Capacity Planning'!AX$3&lt;=('Capacity Planning'!$D5+'Capacity Planning'!$AR5-1-'Capacity Planning'!$AP5-'Capacity Planning'!$AN5-'Capacity Planning'!$AM5),"PCI &amp; PreStudy",IF('Capacity Planning'!AX$3&lt;=('Capacity Planning'!$D5+'Capacity Planning'!$AR5-1-'Capacity Planning'!$AP5-'Capacity Planning'!$AN5),"Factory",IF('Capacity Planning'!AX$3&lt;=('Capacity Planning'!$D5+'Capacity Planning'!$AR5-1-'Capacity Planning'!$AP5),"Certif &amp; R7","Release &amp; PostProd"))))))</f>
        <v/>
      </c>
      <c r="H4" s="202" t="str">
        <f>IF('Capacity Planning'!$D5="","",IF('Capacity Planning'!AY$3&lt;'Capacity Planning'!$D5,"",IF('Capacity Planning'!AY$3&gt;=('Capacity Planning'!$AR5+'Capacity Planning'!$D5),"",IF('Capacity Planning'!AY$3&lt;=('Capacity Planning'!$D5+'Capacity Planning'!$AR5-1-'Capacity Planning'!$AP5-'Capacity Planning'!$AN5-'Capacity Planning'!$AM5),"PCI &amp; PreStudy",IF('Capacity Planning'!AY$3&lt;=('Capacity Planning'!$D5+'Capacity Planning'!$AR5-1-'Capacity Planning'!$AP5-'Capacity Planning'!$AN5),"Factory",IF('Capacity Planning'!AY$3&lt;=('Capacity Planning'!$D5+'Capacity Planning'!$AR5-1-'Capacity Planning'!$AP5),"Certif &amp; R7","Release &amp; PostProd"))))))</f>
        <v/>
      </c>
      <c r="I4" s="202" t="str">
        <f>IF('Capacity Planning'!$D5="","",IF('Capacity Planning'!AZ$3&lt;'Capacity Planning'!$D5,"",IF('Capacity Planning'!AZ$3&gt;=('Capacity Planning'!$AR5+'Capacity Planning'!$D5),"",IF('Capacity Planning'!AZ$3&lt;=('Capacity Planning'!$D5+'Capacity Planning'!$AR5-1-'Capacity Planning'!$AP5-'Capacity Planning'!$AN5-'Capacity Planning'!$AM5),"PCI &amp; PreStudy",IF('Capacity Planning'!AZ$3&lt;=('Capacity Planning'!$D5+'Capacity Planning'!$AR5-1-'Capacity Planning'!$AP5-'Capacity Planning'!$AN5),"Factory",IF('Capacity Planning'!AZ$3&lt;=('Capacity Planning'!$D5+'Capacity Planning'!$AR5-1-'Capacity Planning'!$AP5),"Certif &amp; R7","Release &amp; PostProd"))))))</f>
        <v/>
      </c>
      <c r="J4" s="202" t="str">
        <f>IF('Capacity Planning'!$D5="","",IF('Capacity Planning'!BA$3&lt;'Capacity Planning'!$D5,"",IF('Capacity Planning'!BA$3&gt;=('Capacity Planning'!$AR5+'Capacity Planning'!$D5),"",IF('Capacity Planning'!BA$3&lt;=('Capacity Planning'!$D5+'Capacity Planning'!$AR5-1-'Capacity Planning'!$AP5-'Capacity Planning'!$AN5-'Capacity Planning'!$AM5),"PCI &amp; PreStudy",IF('Capacity Planning'!BA$3&lt;=('Capacity Planning'!$D5+'Capacity Planning'!$AR5-1-'Capacity Planning'!$AP5-'Capacity Planning'!$AN5),"Factory",IF('Capacity Planning'!BA$3&lt;=('Capacity Planning'!$D5+'Capacity Planning'!$AR5-1-'Capacity Planning'!$AP5),"Certif &amp; R7","Release &amp; PostProd"))))))</f>
        <v/>
      </c>
      <c r="K4" s="202" t="str">
        <f>IF('Capacity Planning'!$D5="","",IF('Capacity Planning'!BB$3&lt;'Capacity Planning'!$D5,"",IF('Capacity Planning'!BB$3&gt;=('Capacity Planning'!$AR5+'Capacity Planning'!$D5),"",IF('Capacity Planning'!BB$3&lt;=('Capacity Planning'!$D5+'Capacity Planning'!$AR5-1-'Capacity Planning'!$AP5-'Capacity Planning'!$AN5-'Capacity Planning'!$AM5),"PCI &amp; PreStudy",IF('Capacity Planning'!BB$3&lt;=('Capacity Planning'!$D5+'Capacity Planning'!$AR5-1-'Capacity Planning'!$AP5-'Capacity Planning'!$AN5),"Factory",IF('Capacity Planning'!BB$3&lt;=('Capacity Planning'!$D5+'Capacity Planning'!$AR5-1-'Capacity Planning'!$AP5),"Certif &amp; R7","Release &amp; PostProd"))))))</f>
        <v/>
      </c>
      <c r="L4" s="202" t="str">
        <f>IF('Capacity Planning'!$D5="","",IF('Capacity Planning'!BC$3&lt;'Capacity Planning'!$D5,"",IF('Capacity Planning'!BC$3&gt;=('Capacity Planning'!$AR5+'Capacity Planning'!$D5),"",IF('Capacity Planning'!BC$3&lt;=('Capacity Planning'!$D5+'Capacity Planning'!$AR5-1-'Capacity Planning'!$AP5-'Capacity Planning'!$AN5-'Capacity Planning'!$AM5),"PCI &amp; PreStudy",IF('Capacity Planning'!BC$3&lt;=('Capacity Planning'!$D5+'Capacity Planning'!$AR5-1-'Capacity Planning'!$AP5-'Capacity Planning'!$AN5),"Factory",IF('Capacity Planning'!BC$3&lt;=('Capacity Planning'!$D5+'Capacity Planning'!$AR5-1-'Capacity Planning'!$AP5),"Certif &amp; R7","Release &amp; PostProd"))))))</f>
        <v/>
      </c>
      <c r="M4" s="202" t="str">
        <f>IF('Capacity Planning'!$D5="","",IF('Capacity Planning'!BD$3&lt;'Capacity Planning'!$D5,"",IF('Capacity Planning'!BD$3&gt;=('Capacity Planning'!$AR5+'Capacity Planning'!$D5),"",IF('Capacity Planning'!BD$3&lt;=('Capacity Planning'!$D5+'Capacity Planning'!$AR5-1-'Capacity Planning'!$AP5-'Capacity Planning'!$AN5-'Capacity Planning'!$AM5),"PCI &amp; PreStudy",IF('Capacity Planning'!BD$3&lt;=('Capacity Planning'!$D5+'Capacity Planning'!$AR5-1-'Capacity Planning'!$AP5-'Capacity Planning'!$AN5),"Factory",IF('Capacity Planning'!BD$3&lt;=('Capacity Planning'!$D5+'Capacity Planning'!$AR5-1-'Capacity Planning'!$AP5),"Certif &amp; R7","Release &amp; PostProd"))))))</f>
        <v>PCI &amp; PreStudy</v>
      </c>
      <c r="N4" s="202" t="str">
        <f>IF('Capacity Planning'!$D5="","",IF('Capacity Planning'!BE$3&lt;'Capacity Planning'!$D5,"",IF('Capacity Planning'!BE$3&gt;=('Capacity Planning'!$AR5+'Capacity Planning'!$D5),"",IF('Capacity Planning'!BE$3&lt;=('Capacity Planning'!$D5+'Capacity Planning'!$AR5-1-'Capacity Planning'!$AP5-'Capacity Planning'!$AN5-'Capacity Planning'!$AM5),"PCI &amp; PreStudy",IF('Capacity Planning'!BE$3&lt;=('Capacity Planning'!$D5+'Capacity Planning'!$AR5-1-'Capacity Planning'!$AP5-'Capacity Planning'!$AN5),"Factory",IF('Capacity Planning'!BE$3&lt;=('Capacity Planning'!$D5+'Capacity Planning'!$AR5-1-'Capacity Planning'!$AP5),"Certif &amp; R7","Release &amp; PostProd"))))))</f>
        <v>Factory</v>
      </c>
      <c r="O4" s="202" t="str">
        <f>IF('Capacity Planning'!$D5="","",IF('Capacity Planning'!BF$3&lt;'Capacity Planning'!$D5,"",IF('Capacity Planning'!BF$3&gt;=('Capacity Planning'!$AR5+'Capacity Planning'!$D5),"",IF('Capacity Planning'!BF$3&lt;=('Capacity Planning'!$D5+'Capacity Planning'!$AR5-1-'Capacity Planning'!$AP5-'Capacity Planning'!$AN5-'Capacity Planning'!$AM5),"PCI &amp; PreStudy",IF('Capacity Planning'!BF$3&lt;=('Capacity Planning'!$D5+'Capacity Planning'!$AR5-1-'Capacity Planning'!$AP5-'Capacity Planning'!$AN5),"Factory",IF('Capacity Planning'!BF$3&lt;=('Capacity Planning'!$D5+'Capacity Planning'!$AR5-1-'Capacity Planning'!$AP5),"Certif &amp; R7","Release &amp; PostProd"))))))</f>
        <v>Factory</v>
      </c>
      <c r="P4" s="202" t="str">
        <f>IF('Capacity Planning'!$D5="","",IF('Capacity Planning'!BG$3&lt;'Capacity Planning'!$D5,"",IF('Capacity Planning'!BG$3&gt;=('Capacity Planning'!$AR5+'Capacity Planning'!$D5),"",IF('Capacity Planning'!BG$3&lt;=('Capacity Planning'!$D5+'Capacity Planning'!$AR5-1-'Capacity Planning'!$AP5-'Capacity Planning'!$AN5-'Capacity Planning'!$AM5),"PCI &amp; PreStudy",IF('Capacity Planning'!BG$3&lt;=('Capacity Planning'!$D5+'Capacity Planning'!$AR5-1-'Capacity Planning'!$AP5-'Capacity Planning'!$AN5),"Factory",IF('Capacity Planning'!BG$3&lt;=('Capacity Planning'!$D5+'Capacity Planning'!$AR5-1-'Capacity Planning'!$AP5),"Certif &amp; R7","Release &amp; PostProd"))))))</f>
        <v>Certif &amp; R7</v>
      </c>
      <c r="Q4" s="202" t="str">
        <f>IF('Capacity Planning'!$D5="","",IF('Capacity Planning'!BH$3&lt;'Capacity Planning'!$D5,"",IF('Capacity Planning'!BH$3&gt;=('Capacity Planning'!$AR5+'Capacity Planning'!$D5),"",IF('Capacity Planning'!BH$3&lt;=('Capacity Planning'!$D5+'Capacity Planning'!$AR5-1-'Capacity Planning'!$AP5-'Capacity Planning'!$AN5-'Capacity Planning'!$AM5),"PCI &amp; PreStudy",IF('Capacity Planning'!BH$3&lt;=('Capacity Planning'!$D5+'Capacity Planning'!$AR5-1-'Capacity Planning'!$AP5-'Capacity Planning'!$AN5),"Factory",IF('Capacity Planning'!BH$3&lt;=('Capacity Planning'!$D5+'Capacity Planning'!$AR5-1-'Capacity Planning'!$AP5),"Certif &amp; R7","Release &amp; PostProd"))))))</f>
        <v>Release &amp; PostProd</v>
      </c>
      <c r="R4" s="202" t="str">
        <f>IF('Capacity Planning'!$D5="","",IF('Capacity Planning'!BI$3&lt;'Capacity Planning'!$D5,"",IF('Capacity Planning'!BI$3&gt;=('Capacity Planning'!$AR5+'Capacity Planning'!$D5),"",IF('Capacity Planning'!BI$3&lt;=('Capacity Planning'!$D5+'Capacity Planning'!$AR5-1-'Capacity Planning'!$AP5-'Capacity Planning'!$AN5-'Capacity Planning'!$AM5),"PCI &amp; PreStudy",IF('Capacity Planning'!BI$3&lt;=('Capacity Planning'!$D5+'Capacity Planning'!$AR5-1-'Capacity Planning'!$AP5-'Capacity Planning'!$AN5),"Factory",IF('Capacity Planning'!BI$3&lt;=('Capacity Planning'!$D5+'Capacity Planning'!$AR5-1-'Capacity Planning'!$AP5),"Certif &amp; R7","Release &amp; PostProd"))))))</f>
        <v>Release &amp; PostProd</v>
      </c>
      <c r="S4" s="202" t="str">
        <f>IF('Capacity Planning'!$D5="","",IF('Capacity Planning'!BJ$3&lt;'Capacity Planning'!$D5,"",IF('Capacity Planning'!BJ$3&gt;=('Capacity Planning'!$AR5+'Capacity Planning'!$D5),"",IF('Capacity Planning'!BJ$3&lt;=('Capacity Planning'!$D5+'Capacity Planning'!$AR5-1-'Capacity Planning'!$AP5-'Capacity Planning'!$AN5-'Capacity Planning'!$AM5),"PCI &amp; PreStudy",IF('Capacity Planning'!BJ$3&lt;=('Capacity Planning'!$D5+'Capacity Planning'!$AR5-1-'Capacity Planning'!$AP5-'Capacity Planning'!$AN5),"Factory",IF('Capacity Planning'!BJ$3&lt;=('Capacity Planning'!$D5+'Capacity Planning'!$AR5-1-'Capacity Planning'!$AP5),"Certif &amp; R7","Release &amp; PostProd"))))))</f>
        <v/>
      </c>
      <c r="T4" s="202" t="str">
        <f>IF('Capacity Planning'!$D5="","",IF('Capacity Planning'!BK$3&lt;'Capacity Planning'!$D5,"",IF('Capacity Planning'!BK$3&gt;=('Capacity Planning'!$AR5+'Capacity Planning'!$D5),"",IF('Capacity Planning'!BK$3&lt;=('Capacity Planning'!$D5+'Capacity Planning'!$AR5-1-'Capacity Planning'!$AP5-'Capacity Planning'!$AN5-'Capacity Planning'!$AM5),"PCI &amp; PreStudy",IF('Capacity Planning'!BK$3&lt;=('Capacity Planning'!$D5+'Capacity Planning'!$AR5-1-'Capacity Planning'!$AP5-'Capacity Planning'!$AN5),"Factory",IF('Capacity Planning'!BK$3&lt;=('Capacity Planning'!$D5+'Capacity Planning'!$AR5-1-'Capacity Planning'!$AP5),"Certif &amp; R7","Release &amp; PostProd"))))))</f>
        <v/>
      </c>
      <c r="U4" s="202" t="str">
        <f>IF('Capacity Planning'!$D5="","",IF('Capacity Planning'!BL$3&lt;'Capacity Planning'!$D5,"",IF('Capacity Planning'!BL$3&gt;=('Capacity Planning'!$AR5+'Capacity Planning'!$D5),"",IF('Capacity Planning'!BL$3&lt;=('Capacity Planning'!$D5+'Capacity Planning'!$AR5-1-'Capacity Planning'!$AP5-'Capacity Planning'!$AN5-'Capacity Planning'!$AM5),"PCI &amp; PreStudy",IF('Capacity Planning'!BL$3&lt;=('Capacity Planning'!$D5+'Capacity Planning'!$AR5-1-'Capacity Planning'!$AP5-'Capacity Planning'!$AN5),"Factory",IF('Capacity Planning'!BL$3&lt;=('Capacity Planning'!$D5+'Capacity Planning'!$AR5-1-'Capacity Planning'!$AP5),"Certif &amp; R7","Release &amp; PostProd"))))))</f>
        <v/>
      </c>
      <c r="V4" s="202" t="str">
        <f>IF('Capacity Planning'!$D5="","",IF('Capacity Planning'!BM$3&lt;'Capacity Planning'!$D5,"",IF('Capacity Planning'!BM$3&gt;=('Capacity Planning'!$AR5+'Capacity Planning'!$D5),"",IF('Capacity Planning'!BM$3&lt;=('Capacity Planning'!$D5+'Capacity Planning'!$AR5-1-'Capacity Planning'!$AP5-'Capacity Planning'!$AN5-'Capacity Planning'!$AM5),"PCI &amp; PreStudy",IF('Capacity Planning'!BM$3&lt;=('Capacity Planning'!$D5+'Capacity Planning'!$AR5-1-'Capacity Planning'!$AP5-'Capacity Planning'!$AN5),"Factory",IF('Capacity Planning'!BM$3&lt;=('Capacity Planning'!$D5+'Capacity Planning'!$AR5-1-'Capacity Planning'!$AP5),"Certif &amp; R7","Release &amp; PostProd"))))))</f>
        <v/>
      </c>
      <c r="W4" s="202" t="str">
        <f>IF('Capacity Planning'!$D5="","",IF('Capacity Planning'!BN$3&lt;'Capacity Planning'!$D5,"",IF('Capacity Planning'!BN$3&gt;=('Capacity Planning'!$AR5+'Capacity Planning'!$D5),"",IF('Capacity Planning'!BN$3&lt;=('Capacity Planning'!$D5+'Capacity Planning'!$AR5-1-'Capacity Planning'!$AP5-'Capacity Planning'!$AN5-'Capacity Planning'!$AM5),"PCI &amp; PreStudy",IF('Capacity Planning'!BN$3&lt;=('Capacity Planning'!$D5+'Capacity Planning'!$AR5-1-'Capacity Planning'!$AP5-'Capacity Planning'!$AN5),"Factory",IF('Capacity Planning'!BN$3&lt;=('Capacity Planning'!$D5+'Capacity Planning'!$AR5-1-'Capacity Planning'!$AP5),"Certif &amp; R7","Release &amp; PostProd"))))))</f>
        <v/>
      </c>
      <c r="X4" s="202" t="str">
        <f>IF('Capacity Planning'!$D5="","",IF('Capacity Planning'!BO$3&lt;'Capacity Planning'!$D5,"",IF('Capacity Planning'!BO$3&gt;=('Capacity Planning'!$AR5+'Capacity Planning'!$D5),"",IF('Capacity Planning'!BO$3&lt;=('Capacity Planning'!$D5+'Capacity Planning'!$AR5-1-'Capacity Planning'!$AP5-'Capacity Planning'!$AN5-'Capacity Planning'!$AM5),"PCI &amp; PreStudy",IF('Capacity Planning'!BO$3&lt;=('Capacity Planning'!$D5+'Capacity Planning'!$AR5-1-'Capacity Planning'!$AP5-'Capacity Planning'!$AN5),"Factory",IF('Capacity Planning'!BO$3&lt;=('Capacity Planning'!$D5+'Capacity Planning'!$AR5-1-'Capacity Planning'!$AP5),"Certif &amp; R7","Release &amp; PostProd"))))))</f>
        <v/>
      </c>
      <c r="Y4" s="202" t="str">
        <f>IF('Capacity Planning'!$D5="","",IF('Capacity Planning'!BP$3&lt;'Capacity Planning'!$D5,"",IF('Capacity Planning'!BP$3&gt;=('Capacity Planning'!$AR5+'Capacity Planning'!$D5),"",IF('Capacity Planning'!BP$3&lt;=('Capacity Planning'!$D5+'Capacity Planning'!$AR5-1-'Capacity Planning'!$AP5-'Capacity Planning'!$AN5-'Capacity Planning'!$AM5),"PCI &amp; PreStudy",IF('Capacity Planning'!BP$3&lt;=('Capacity Planning'!$D5+'Capacity Planning'!$AR5-1-'Capacity Planning'!$AP5-'Capacity Planning'!$AN5),"Factory",IF('Capacity Planning'!BP$3&lt;=('Capacity Planning'!$D5+'Capacity Planning'!$AR5-1-'Capacity Planning'!$AP5),"Certif &amp; R7","Release &amp; PostProd"))))))</f>
        <v/>
      </c>
      <c r="Z4" s="202" t="str">
        <f>IF('Capacity Planning'!$D5="","",IF('Capacity Planning'!BQ$3&lt;'Capacity Planning'!$D5,"",IF('Capacity Planning'!BQ$3&gt;=('Capacity Planning'!$AR5+'Capacity Planning'!$D5),"",IF('Capacity Planning'!BQ$3&lt;=('Capacity Planning'!$D5+'Capacity Planning'!$AR5-1-'Capacity Planning'!$AP5-'Capacity Planning'!$AN5-'Capacity Planning'!$AM5),"PCI &amp; PreStudy",IF('Capacity Planning'!BQ$3&lt;=('Capacity Planning'!$D5+'Capacity Planning'!$AR5-1-'Capacity Planning'!$AP5-'Capacity Planning'!$AN5),"Factory",IF('Capacity Planning'!BQ$3&lt;=('Capacity Planning'!$D5+'Capacity Planning'!$AR5-1-'Capacity Planning'!$AP5),"Certif &amp; R7","Release &amp; PostProd"))))))</f>
        <v/>
      </c>
      <c r="AA4" s="202" t="str">
        <f>IF('Capacity Planning'!$D5="","",IF('Capacity Planning'!BR$3&lt;'Capacity Planning'!$D5,"",IF('Capacity Planning'!BR$3&gt;=('Capacity Planning'!$AR5+'Capacity Planning'!$D5),"",IF('Capacity Planning'!BR$3&lt;=('Capacity Planning'!$D5+'Capacity Planning'!$AR5-1-'Capacity Planning'!$AP5-'Capacity Planning'!$AN5-'Capacity Planning'!$AM5),"PCI &amp; PreStudy",IF('Capacity Planning'!BR$3&lt;=('Capacity Planning'!$D5+'Capacity Planning'!$AR5-1-'Capacity Planning'!$AP5-'Capacity Planning'!$AN5),"Factory",IF('Capacity Planning'!BR$3&lt;=('Capacity Planning'!$D5+'Capacity Planning'!$AR5-1-'Capacity Planning'!$AP5),"Certif &amp; R7","Release &amp; PostProd"))))))</f>
        <v/>
      </c>
    </row>
    <row r="5" spans="1:27" x14ac:dyDescent="0.25">
      <c r="A5" s="26" t="str">
        <f>IF('Capacity Planning'!$B6="","",'Capacity Planning'!$B6)</f>
        <v>C</v>
      </c>
      <c r="B5" s="202" t="str">
        <f>IF('Capacity Planning'!$D6="","",IF('Capacity Planning'!AS$3&lt;'Capacity Planning'!$D6,"",IF('Capacity Planning'!AS$3&gt;=('Capacity Planning'!$AR6+'Capacity Planning'!$D6),"",IF('Capacity Planning'!AS$3&lt;=('Capacity Planning'!$D6+'Capacity Planning'!$AR6-1-'Capacity Planning'!$AP6-'Capacity Planning'!$AN6-'Capacity Planning'!$AM6),"PCI &amp; PreStudy",IF('Capacity Planning'!AS$3&lt;=('Capacity Planning'!$D6+'Capacity Planning'!$AR6-1-'Capacity Planning'!$AP6-'Capacity Planning'!$AN6),"Factory",IF('Capacity Planning'!AS$3&lt;=('Capacity Planning'!$D6+'Capacity Planning'!$AR6-1-'Capacity Planning'!$AP6),"Certif &amp; R7","Release &amp; PostProd"))))))</f>
        <v/>
      </c>
      <c r="C5" s="202" t="str">
        <f>IF('Capacity Planning'!$D6="","",IF('Capacity Planning'!AT$3&lt;'Capacity Planning'!$D6,"",IF('Capacity Planning'!AT$3&gt;=('Capacity Planning'!$AR6+'Capacity Planning'!$D6),"",IF('Capacity Planning'!AT$3&lt;=('Capacity Planning'!$D6+'Capacity Planning'!$AR6-1-'Capacity Planning'!$AP6-'Capacity Planning'!$AN6-'Capacity Planning'!$AM6),"PCI &amp; PreStudy",IF('Capacity Planning'!AT$3&lt;=('Capacity Planning'!$D6+'Capacity Planning'!$AR6-1-'Capacity Planning'!$AP6-'Capacity Planning'!$AN6),"Factory",IF('Capacity Planning'!AT$3&lt;=('Capacity Planning'!$D6+'Capacity Planning'!$AR6-1-'Capacity Planning'!$AP6),"Certif &amp; R7","Release &amp; PostProd"))))))</f>
        <v/>
      </c>
      <c r="D5" s="202" t="str">
        <f>IF('Capacity Planning'!$D6="","",IF('Capacity Planning'!AU$3&lt;'Capacity Planning'!$D6,"",IF('Capacity Planning'!AU$3&gt;=('Capacity Planning'!$AR6+'Capacity Planning'!$D6),"",IF('Capacity Planning'!AU$3&lt;=('Capacity Planning'!$D6+'Capacity Planning'!$AR6-1-'Capacity Planning'!$AP6-'Capacity Planning'!$AN6-'Capacity Planning'!$AM6),"PCI &amp; PreStudy",IF('Capacity Planning'!AU$3&lt;=('Capacity Planning'!$D6+'Capacity Planning'!$AR6-1-'Capacity Planning'!$AP6-'Capacity Planning'!$AN6),"Factory",IF('Capacity Planning'!AU$3&lt;=('Capacity Planning'!$D6+'Capacity Planning'!$AR6-1-'Capacity Planning'!$AP6),"Certif &amp; R7","Release &amp; PostProd"))))))</f>
        <v/>
      </c>
      <c r="E5" s="202" t="str">
        <f>IF('Capacity Planning'!$D6="","",IF('Capacity Planning'!AV$3&lt;'Capacity Planning'!$D6,"",IF('Capacity Planning'!AV$3&gt;=('Capacity Planning'!$AR6+'Capacity Planning'!$D6),"",IF('Capacity Planning'!AV$3&lt;=('Capacity Planning'!$D6+'Capacity Planning'!$AR6-1-'Capacity Planning'!$AP6-'Capacity Planning'!$AN6-'Capacity Planning'!$AM6),"PCI &amp; PreStudy",IF('Capacity Planning'!AV$3&lt;=('Capacity Planning'!$D6+'Capacity Planning'!$AR6-1-'Capacity Planning'!$AP6-'Capacity Planning'!$AN6),"Factory",IF('Capacity Planning'!AV$3&lt;=('Capacity Planning'!$D6+'Capacity Planning'!$AR6-1-'Capacity Planning'!$AP6),"Certif &amp; R7","Release &amp; PostProd"))))))</f>
        <v/>
      </c>
      <c r="F5" s="202" t="str">
        <f>IF('Capacity Planning'!$D6="","",IF('Capacity Planning'!AW$3&lt;'Capacity Planning'!$D6,"",IF('Capacity Planning'!AW$3&gt;=('Capacity Planning'!$AR6+'Capacity Planning'!$D6),"",IF('Capacity Planning'!AW$3&lt;=('Capacity Planning'!$D6+'Capacity Planning'!$AR6-1-'Capacity Planning'!$AP6-'Capacity Planning'!$AN6-'Capacity Planning'!$AM6),"PCI &amp; PreStudy",IF('Capacity Planning'!AW$3&lt;=('Capacity Planning'!$D6+'Capacity Planning'!$AR6-1-'Capacity Planning'!$AP6-'Capacity Planning'!$AN6),"Factory",IF('Capacity Planning'!AW$3&lt;=('Capacity Planning'!$D6+'Capacity Planning'!$AR6-1-'Capacity Planning'!$AP6),"Certif &amp; R7","Release &amp; PostProd"))))))</f>
        <v/>
      </c>
      <c r="G5" s="202" t="str">
        <f>IF('Capacity Planning'!$D6="","",IF('Capacity Planning'!AX$3&lt;'Capacity Planning'!$D6,"",IF('Capacity Planning'!AX$3&gt;=('Capacity Planning'!$AR6+'Capacity Planning'!$D6),"",IF('Capacity Planning'!AX$3&lt;=('Capacity Planning'!$D6+'Capacity Planning'!$AR6-1-'Capacity Planning'!$AP6-'Capacity Planning'!$AN6-'Capacity Planning'!$AM6),"PCI &amp; PreStudy",IF('Capacity Planning'!AX$3&lt;=('Capacity Planning'!$D6+'Capacity Planning'!$AR6-1-'Capacity Planning'!$AP6-'Capacity Planning'!$AN6),"Factory",IF('Capacity Planning'!AX$3&lt;=('Capacity Planning'!$D6+'Capacity Planning'!$AR6-1-'Capacity Planning'!$AP6),"Certif &amp; R7","Release &amp; PostProd"))))))</f>
        <v/>
      </c>
      <c r="H5" s="202" t="str">
        <f>IF('Capacity Planning'!$D6="","",IF('Capacity Planning'!AY$3&lt;'Capacity Planning'!$D6,"",IF('Capacity Planning'!AY$3&gt;=('Capacity Planning'!$AR6+'Capacity Planning'!$D6),"",IF('Capacity Planning'!AY$3&lt;=('Capacity Planning'!$D6+'Capacity Planning'!$AR6-1-'Capacity Planning'!$AP6-'Capacity Planning'!$AN6-'Capacity Planning'!$AM6),"PCI &amp; PreStudy",IF('Capacity Planning'!AY$3&lt;=('Capacity Planning'!$D6+'Capacity Planning'!$AR6-1-'Capacity Planning'!$AP6-'Capacity Planning'!$AN6),"Factory",IF('Capacity Planning'!AY$3&lt;=('Capacity Planning'!$D6+'Capacity Planning'!$AR6-1-'Capacity Planning'!$AP6),"Certif &amp; R7","Release &amp; PostProd"))))))</f>
        <v/>
      </c>
      <c r="I5" s="202" t="str">
        <f>IF('Capacity Planning'!$D6="","",IF('Capacity Planning'!AZ$3&lt;'Capacity Planning'!$D6,"",IF('Capacity Planning'!AZ$3&gt;=('Capacity Planning'!$AR6+'Capacity Planning'!$D6),"",IF('Capacity Planning'!AZ$3&lt;=('Capacity Planning'!$D6+'Capacity Planning'!$AR6-1-'Capacity Planning'!$AP6-'Capacity Planning'!$AN6-'Capacity Planning'!$AM6),"PCI &amp; PreStudy",IF('Capacity Planning'!AZ$3&lt;=('Capacity Planning'!$D6+'Capacity Planning'!$AR6-1-'Capacity Planning'!$AP6-'Capacity Planning'!$AN6),"Factory",IF('Capacity Planning'!AZ$3&lt;=('Capacity Planning'!$D6+'Capacity Planning'!$AR6-1-'Capacity Planning'!$AP6),"Certif &amp; R7","Release &amp; PostProd"))))))</f>
        <v/>
      </c>
      <c r="J5" s="202" t="str">
        <f>IF('Capacity Planning'!$D6="","",IF('Capacity Planning'!BA$3&lt;'Capacity Planning'!$D6,"",IF('Capacity Planning'!BA$3&gt;=('Capacity Planning'!$AR6+'Capacity Planning'!$D6),"",IF('Capacity Planning'!BA$3&lt;=('Capacity Planning'!$D6+'Capacity Planning'!$AR6-1-'Capacity Planning'!$AP6-'Capacity Planning'!$AN6-'Capacity Planning'!$AM6),"PCI &amp; PreStudy",IF('Capacity Planning'!BA$3&lt;=('Capacity Planning'!$D6+'Capacity Planning'!$AR6-1-'Capacity Planning'!$AP6-'Capacity Planning'!$AN6),"Factory",IF('Capacity Planning'!BA$3&lt;=('Capacity Planning'!$D6+'Capacity Planning'!$AR6-1-'Capacity Planning'!$AP6),"Certif &amp; R7","Release &amp; PostProd"))))))</f>
        <v/>
      </c>
      <c r="K5" s="202" t="str">
        <f>IF('Capacity Planning'!$D6="","",IF('Capacity Planning'!BB$3&lt;'Capacity Planning'!$D6,"",IF('Capacity Planning'!BB$3&gt;=('Capacity Planning'!$AR6+'Capacity Planning'!$D6),"",IF('Capacity Planning'!BB$3&lt;=('Capacity Planning'!$D6+'Capacity Planning'!$AR6-1-'Capacity Planning'!$AP6-'Capacity Planning'!$AN6-'Capacity Planning'!$AM6),"PCI &amp; PreStudy",IF('Capacity Planning'!BB$3&lt;=('Capacity Planning'!$D6+'Capacity Planning'!$AR6-1-'Capacity Planning'!$AP6-'Capacity Planning'!$AN6),"Factory",IF('Capacity Planning'!BB$3&lt;=('Capacity Planning'!$D6+'Capacity Planning'!$AR6-1-'Capacity Planning'!$AP6),"Certif &amp; R7","Release &amp; PostProd"))))))</f>
        <v/>
      </c>
      <c r="L5" s="202" t="str">
        <f>IF('Capacity Planning'!$D6="","",IF('Capacity Planning'!BC$3&lt;'Capacity Planning'!$D6,"",IF('Capacity Planning'!BC$3&gt;=('Capacity Planning'!$AR6+'Capacity Planning'!$D6),"",IF('Capacity Planning'!BC$3&lt;=('Capacity Planning'!$D6+'Capacity Planning'!$AR6-1-'Capacity Planning'!$AP6-'Capacity Planning'!$AN6-'Capacity Planning'!$AM6),"PCI &amp; PreStudy",IF('Capacity Planning'!BC$3&lt;=('Capacity Planning'!$D6+'Capacity Planning'!$AR6-1-'Capacity Planning'!$AP6-'Capacity Planning'!$AN6),"Factory",IF('Capacity Planning'!BC$3&lt;=('Capacity Planning'!$D6+'Capacity Planning'!$AR6-1-'Capacity Planning'!$AP6),"Certif &amp; R7","Release &amp; PostProd"))))))</f>
        <v/>
      </c>
      <c r="M5" s="202" t="str">
        <f>IF('Capacity Planning'!$D6="","",IF('Capacity Planning'!BD$3&lt;'Capacity Planning'!$D6,"",IF('Capacity Planning'!BD$3&gt;=('Capacity Planning'!$AR6+'Capacity Planning'!$D6),"",IF('Capacity Planning'!BD$3&lt;=('Capacity Planning'!$D6+'Capacity Planning'!$AR6-1-'Capacity Planning'!$AP6-'Capacity Planning'!$AN6-'Capacity Planning'!$AM6),"PCI &amp; PreStudy",IF('Capacity Planning'!BD$3&lt;=('Capacity Planning'!$D6+'Capacity Planning'!$AR6-1-'Capacity Planning'!$AP6-'Capacity Planning'!$AN6),"Factory",IF('Capacity Planning'!BD$3&lt;=('Capacity Planning'!$D6+'Capacity Planning'!$AR6-1-'Capacity Planning'!$AP6),"Certif &amp; R7","Release &amp; PostProd"))))))</f>
        <v/>
      </c>
      <c r="N5" s="202" t="str">
        <f>IF('Capacity Planning'!$D6="","",IF('Capacity Planning'!BE$3&lt;'Capacity Planning'!$D6,"",IF('Capacity Planning'!BE$3&gt;=('Capacity Planning'!$AR6+'Capacity Planning'!$D6),"",IF('Capacity Planning'!BE$3&lt;=('Capacity Planning'!$D6+'Capacity Planning'!$AR6-1-'Capacity Planning'!$AP6-'Capacity Planning'!$AN6-'Capacity Planning'!$AM6),"PCI &amp; PreStudy",IF('Capacity Planning'!BE$3&lt;=('Capacity Planning'!$D6+'Capacity Planning'!$AR6-1-'Capacity Planning'!$AP6-'Capacity Planning'!$AN6),"Factory",IF('Capacity Planning'!BE$3&lt;=('Capacity Planning'!$D6+'Capacity Planning'!$AR6-1-'Capacity Planning'!$AP6),"Certif &amp; R7","Release &amp; PostProd"))))))</f>
        <v/>
      </c>
      <c r="O5" s="202" t="str">
        <f>IF('Capacity Planning'!$D6="","",IF('Capacity Planning'!BF$3&lt;'Capacity Planning'!$D6,"",IF('Capacity Planning'!BF$3&gt;=('Capacity Planning'!$AR6+'Capacity Planning'!$D6),"",IF('Capacity Planning'!BF$3&lt;=('Capacity Planning'!$D6+'Capacity Planning'!$AR6-1-'Capacity Planning'!$AP6-'Capacity Planning'!$AN6-'Capacity Planning'!$AM6),"PCI &amp; PreStudy",IF('Capacity Planning'!BF$3&lt;=('Capacity Planning'!$D6+'Capacity Planning'!$AR6-1-'Capacity Planning'!$AP6-'Capacity Planning'!$AN6),"Factory",IF('Capacity Planning'!BF$3&lt;=('Capacity Planning'!$D6+'Capacity Planning'!$AR6-1-'Capacity Planning'!$AP6),"Certif &amp; R7","Release &amp; PostProd"))))))</f>
        <v/>
      </c>
      <c r="P5" s="202" t="str">
        <f>IF('Capacity Planning'!$D6="","",IF('Capacity Planning'!BG$3&lt;'Capacity Planning'!$D6,"",IF('Capacity Planning'!BG$3&gt;=('Capacity Planning'!$AR6+'Capacity Planning'!$D6),"",IF('Capacity Planning'!BG$3&lt;=('Capacity Planning'!$D6+'Capacity Planning'!$AR6-1-'Capacity Planning'!$AP6-'Capacity Planning'!$AN6-'Capacity Planning'!$AM6),"PCI &amp; PreStudy",IF('Capacity Planning'!BG$3&lt;=('Capacity Planning'!$D6+'Capacity Planning'!$AR6-1-'Capacity Planning'!$AP6-'Capacity Planning'!$AN6),"Factory",IF('Capacity Planning'!BG$3&lt;=('Capacity Planning'!$D6+'Capacity Planning'!$AR6-1-'Capacity Planning'!$AP6),"Certif &amp; R7","Release &amp; PostProd"))))))</f>
        <v/>
      </c>
      <c r="Q5" s="202" t="str">
        <f>IF('Capacity Planning'!$D6="","",IF('Capacity Planning'!BH$3&lt;'Capacity Planning'!$D6,"",IF('Capacity Planning'!BH$3&gt;=('Capacity Planning'!$AR6+'Capacity Planning'!$D6),"",IF('Capacity Planning'!BH$3&lt;=('Capacity Planning'!$D6+'Capacity Planning'!$AR6-1-'Capacity Planning'!$AP6-'Capacity Planning'!$AN6-'Capacity Planning'!$AM6),"PCI &amp; PreStudy",IF('Capacity Planning'!BH$3&lt;=('Capacity Planning'!$D6+'Capacity Planning'!$AR6-1-'Capacity Planning'!$AP6-'Capacity Planning'!$AN6),"Factory",IF('Capacity Planning'!BH$3&lt;=('Capacity Planning'!$D6+'Capacity Planning'!$AR6-1-'Capacity Planning'!$AP6),"Certif &amp; R7","Release &amp; PostProd"))))))</f>
        <v/>
      </c>
      <c r="R5" s="202" t="str">
        <f>IF('Capacity Planning'!$D6="","",IF('Capacity Planning'!BI$3&lt;'Capacity Planning'!$D6,"",IF('Capacity Planning'!BI$3&gt;=('Capacity Planning'!$AR6+'Capacity Planning'!$D6),"",IF('Capacity Planning'!BI$3&lt;=('Capacity Planning'!$D6+'Capacity Planning'!$AR6-1-'Capacity Planning'!$AP6-'Capacity Planning'!$AN6-'Capacity Planning'!$AM6),"PCI &amp; PreStudy",IF('Capacity Planning'!BI$3&lt;=('Capacity Planning'!$D6+'Capacity Planning'!$AR6-1-'Capacity Planning'!$AP6-'Capacity Planning'!$AN6),"Factory",IF('Capacity Planning'!BI$3&lt;=('Capacity Planning'!$D6+'Capacity Planning'!$AR6-1-'Capacity Planning'!$AP6),"Certif &amp; R7","Release &amp; PostProd"))))))</f>
        <v/>
      </c>
      <c r="S5" s="202" t="str">
        <f>IF('Capacity Planning'!$D6="","",IF('Capacity Planning'!BJ$3&lt;'Capacity Planning'!$D6,"",IF('Capacity Planning'!BJ$3&gt;=('Capacity Planning'!$AR6+'Capacity Planning'!$D6),"",IF('Capacity Planning'!BJ$3&lt;=('Capacity Planning'!$D6+'Capacity Planning'!$AR6-1-'Capacity Planning'!$AP6-'Capacity Planning'!$AN6-'Capacity Planning'!$AM6),"PCI &amp; PreStudy",IF('Capacity Planning'!BJ$3&lt;=('Capacity Planning'!$D6+'Capacity Planning'!$AR6-1-'Capacity Planning'!$AP6-'Capacity Planning'!$AN6),"Factory",IF('Capacity Planning'!BJ$3&lt;=('Capacity Planning'!$D6+'Capacity Planning'!$AR6-1-'Capacity Planning'!$AP6),"Certif &amp; R7","Release &amp; PostProd"))))))</f>
        <v/>
      </c>
      <c r="T5" s="202" t="str">
        <f>IF('Capacity Planning'!$D6="","",IF('Capacity Planning'!BK$3&lt;'Capacity Planning'!$D6,"",IF('Capacity Planning'!BK$3&gt;=('Capacity Planning'!$AR6+'Capacity Planning'!$D6),"",IF('Capacity Planning'!BK$3&lt;=('Capacity Planning'!$D6+'Capacity Planning'!$AR6-1-'Capacity Planning'!$AP6-'Capacity Planning'!$AN6-'Capacity Planning'!$AM6),"PCI &amp; PreStudy",IF('Capacity Planning'!BK$3&lt;=('Capacity Planning'!$D6+'Capacity Planning'!$AR6-1-'Capacity Planning'!$AP6-'Capacity Planning'!$AN6),"Factory",IF('Capacity Planning'!BK$3&lt;=('Capacity Planning'!$D6+'Capacity Planning'!$AR6-1-'Capacity Planning'!$AP6),"Certif &amp; R7","Release &amp; PostProd"))))))</f>
        <v/>
      </c>
      <c r="U5" s="202" t="str">
        <f>IF('Capacity Planning'!$D6="","",IF('Capacity Planning'!BL$3&lt;'Capacity Planning'!$D6,"",IF('Capacity Planning'!BL$3&gt;=('Capacity Planning'!$AR6+'Capacity Planning'!$D6),"",IF('Capacity Planning'!BL$3&lt;=('Capacity Planning'!$D6+'Capacity Planning'!$AR6-1-'Capacity Planning'!$AP6-'Capacity Planning'!$AN6-'Capacity Planning'!$AM6),"PCI &amp; PreStudy",IF('Capacity Planning'!BL$3&lt;=('Capacity Planning'!$D6+'Capacity Planning'!$AR6-1-'Capacity Planning'!$AP6-'Capacity Planning'!$AN6),"Factory",IF('Capacity Planning'!BL$3&lt;=('Capacity Planning'!$D6+'Capacity Planning'!$AR6-1-'Capacity Planning'!$AP6),"Certif &amp; R7","Release &amp; PostProd"))))))</f>
        <v/>
      </c>
      <c r="V5" s="202" t="str">
        <f>IF('Capacity Planning'!$D6="","",IF('Capacity Planning'!BM$3&lt;'Capacity Planning'!$D6,"",IF('Capacity Planning'!BM$3&gt;=('Capacity Planning'!$AR6+'Capacity Planning'!$D6),"",IF('Capacity Planning'!BM$3&lt;=('Capacity Planning'!$D6+'Capacity Planning'!$AR6-1-'Capacity Planning'!$AP6-'Capacity Planning'!$AN6-'Capacity Planning'!$AM6),"PCI &amp; PreStudy",IF('Capacity Planning'!BM$3&lt;=('Capacity Planning'!$D6+'Capacity Planning'!$AR6-1-'Capacity Planning'!$AP6-'Capacity Planning'!$AN6),"Factory",IF('Capacity Planning'!BM$3&lt;=('Capacity Planning'!$D6+'Capacity Planning'!$AR6-1-'Capacity Planning'!$AP6),"Certif &amp; R7","Release &amp; PostProd"))))))</f>
        <v/>
      </c>
      <c r="W5" s="202" t="str">
        <f>IF('Capacity Planning'!$D6="","",IF('Capacity Planning'!BN$3&lt;'Capacity Planning'!$D6,"",IF('Capacity Planning'!BN$3&gt;=('Capacity Planning'!$AR6+'Capacity Planning'!$D6),"",IF('Capacity Planning'!BN$3&lt;=('Capacity Planning'!$D6+'Capacity Planning'!$AR6-1-'Capacity Planning'!$AP6-'Capacity Planning'!$AN6-'Capacity Planning'!$AM6),"PCI &amp; PreStudy",IF('Capacity Planning'!BN$3&lt;=('Capacity Planning'!$D6+'Capacity Planning'!$AR6-1-'Capacity Planning'!$AP6-'Capacity Planning'!$AN6),"Factory",IF('Capacity Planning'!BN$3&lt;=('Capacity Planning'!$D6+'Capacity Planning'!$AR6-1-'Capacity Planning'!$AP6),"Certif &amp; R7","Release &amp; PostProd"))))))</f>
        <v/>
      </c>
      <c r="X5" s="202" t="str">
        <f>IF('Capacity Planning'!$D6="","",IF('Capacity Planning'!BO$3&lt;'Capacity Planning'!$D6,"",IF('Capacity Planning'!BO$3&gt;=('Capacity Planning'!$AR6+'Capacity Planning'!$D6),"",IF('Capacity Planning'!BO$3&lt;=('Capacity Planning'!$D6+'Capacity Planning'!$AR6-1-'Capacity Planning'!$AP6-'Capacity Planning'!$AN6-'Capacity Planning'!$AM6),"PCI &amp; PreStudy",IF('Capacity Planning'!BO$3&lt;=('Capacity Planning'!$D6+'Capacity Planning'!$AR6-1-'Capacity Planning'!$AP6-'Capacity Planning'!$AN6),"Factory",IF('Capacity Planning'!BO$3&lt;=('Capacity Planning'!$D6+'Capacity Planning'!$AR6-1-'Capacity Planning'!$AP6),"Certif &amp; R7","Release &amp; PostProd"))))))</f>
        <v/>
      </c>
      <c r="Y5" s="202" t="str">
        <f>IF('Capacity Planning'!$D6="","",IF('Capacity Planning'!BP$3&lt;'Capacity Planning'!$D6,"",IF('Capacity Planning'!BP$3&gt;=('Capacity Planning'!$AR6+'Capacity Planning'!$D6),"",IF('Capacity Planning'!BP$3&lt;=('Capacity Planning'!$D6+'Capacity Planning'!$AR6-1-'Capacity Planning'!$AP6-'Capacity Planning'!$AN6-'Capacity Planning'!$AM6),"PCI &amp; PreStudy",IF('Capacity Planning'!BP$3&lt;=('Capacity Planning'!$D6+'Capacity Planning'!$AR6-1-'Capacity Planning'!$AP6-'Capacity Planning'!$AN6),"Factory",IF('Capacity Planning'!BP$3&lt;=('Capacity Planning'!$D6+'Capacity Planning'!$AR6-1-'Capacity Planning'!$AP6),"Certif &amp; R7","Release &amp; PostProd"))))))</f>
        <v/>
      </c>
      <c r="Z5" s="202" t="str">
        <f>IF('Capacity Planning'!$D6="","",IF('Capacity Planning'!BQ$3&lt;'Capacity Planning'!$D6,"",IF('Capacity Planning'!BQ$3&gt;=('Capacity Planning'!$AR6+'Capacity Planning'!$D6),"",IF('Capacity Planning'!BQ$3&lt;=('Capacity Planning'!$D6+'Capacity Planning'!$AR6-1-'Capacity Planning'!$AP6-'Capacity Planning'!$AN6-'Capacity Planning'!$AM6),"PCI &amp; PreStudy",IF('Capacity Planning'!BQ$3&lt;=('Capacity Planning'!$D6+'Capacity Planning'!$AR6-1-'Capacity Planning'!$AP6-'Capacity Planning'!$AN6),"Factory",IF('Capacity Planning'!BQ$3&lt;=('Capacity Planning'!$D6+'Capacity Planning'!$AR6-1-'Capacity Planning'!$AP6),"Certif &amp; R7","Release &amp; PostProd"))))))</f>
        <v/>
      </c>
      <c r="AA5" s="202" t="str">
        <f>IF('Capacity Planning'!$D6="","",IF('Capacity Planning'!BR$3&lt;'Capacity Planning'!$D6,"",IF('Capacity Planning'!BR$3&gt;=('Capacity Planning'!$AR6+'Capacity Planning'!$D6),"",IF('Capacity Planning'!BR$3&lt;=('Capacity Planning'!$D6+'Capacity Planning'!$AR6-1-'Capacity Planning'!$AP6-'Capacity Planning'!$AN6-'Capacity Planning'!$AM6),"PCI &amp; PreStudy",IF('Capacity Planning'!BR$3&lt;=('Capacity Planning'!$D6+'Capacity Planning'!$AR6-1-'Capacity Planning'!$AP6-'Capacity Planning'!$AN6),"Factory",IF('Capacity Planning'!BR$3&lt;=('Capacity Planning'!$D6+'Capacity Planning'!$AR6-1-'Capacity Planning'!$AP6),"Certif &amp; R7","Release &amp; PostProd"))))))</f>
        <v/>
      </c>
    </row>
    <row r="6" spans="1:27" x14ac:dyDescent="0.25">
      <c r="A6" s="26" t="str">
        <f>IF('Capacity Planning'!$B7="","",'Capacity Planning'!$B7)</f>
        <v>D</v>
      </c>
      <c r="B6" s="202" t="str">
        <f>IF('Capacity Planning'!$D7="","",IF('Capacity Planning'!AS$3&lt;'Capacity Planning'!$D7,"",IF('Capacity Planning'!AS$3&gt;=('Capacity Planning'!$AR7+'Capacity Planning'!$D7),"",IF('Capacity Planning'!AS$3&lt;=('Capacity Planning'!$D7+'Capacity Planning'!$AR7-1-'Capacity Planning'!$AP7-'Capacity Planning'!$AN7-'Capacity Planning'!$AM7),"PCI &amp; PreStudy",IF('Capacity Planning'!AS$3&lt;=('Capacity Planning'!$D7+'Capacity Planning'!$AR7-1-'Capacity Planning'!$AP7-'Capacity Planning'!$AN7),"Factory",IF('Capacity Planning'!AS$3&lt;=('Capacity Planning'!$D7+'Capacity Planning'!$AR7-1-'Capacity Planning'!$AP7),"Certif &amp; R7","Release &amp; PostProd"))))))</f>
        <v/>
      </c>
      <c r="C6" s="202" t="str">
        <f>IF('Capacity Planning'!$D7="","",IF('Capacity Planning'!AT$3&lt;'Capacity Planning'!$D7,"",IF('Capacity Planning'!AT$3&gt;=('Capacity Planning'!$AR7+'Capacity Planning'!$D7),"",IF('Capacity Planning'!AT$3&lt;=('Capacity Planning'!$D7+'Capacity Planning'!$AR7-1-'Capacity Planning'!$AP7-'Capacity Planning'!$AN7-'Capacity Planning'!$AM7),"PCI &amp; PreStudy",IF('Capacity Planning'!AT$3&lt;=('Capacity Planning'!$D7+'Capacity Planning'!$AR7-1-'Capacity Planning'!$AP7-'Capacity Planning'!$AN7),"Factory",IF('Capacity Planning'!AT$3&lt;=('Capacity Planning'!$D7+'Capacity Planning'!$AR7-1-'Capacity Planning'!$AP7),"Certif &amp; R7","Release &amp; PostProd"))))))</f>
        <v/>
      </c>
      <c r="D6" s="202" t="str">
        <f>IF('Capacity Planning'!$D7="","",IF('Capacity Planning'!AU$3&lt;'Capacity Planning'!$D7,"",IF('Capacity Planning'!AU$3&gt;=('Capacity Planning'!$AR7+'Capacity Planning'!$D7),"",IF('Capacity Planning'!AU$3&lt;=('Capacity Planning'!$D7+'Capacity Planning'!$AR7-1-'Capacity Planning'!$AP7-'Capacity Planning'!$AN7-'Capacity Planning'!$AM7),"PCI &amp; PreStudy",IF('Capacity Planning'!AU$3&lt;=('Capacity Planning'!$D7+'Capacity Planning'!$AR7-1-'Capacity Planning'!$AP7-'Capacity Planning'!$AN7),"Factory",IF('Capacity Planning'!AU$3&lt;=('Capacity Planning'!$D7+'Capacity Planning'!$AR7-1-'Capacity Planning'!$AP7),"Certif &amp; R7","Release &amp; PostProd"))))))</f>
        <v/>
      </c>
      <c r="E6" s="202" t="str">
        <f>IF('Capacity Planning'!$D7="","",IF('Capacity Planning'!AV$3&lt;'Capacity Planning'!$D7,"",IF('Capacity Planning'!AV$3&gt;=('Capacity Planning'!$AR7+'Capacity Planning'!$D7),"",IF('Capacity Planning'!AV$3&lt;=('Capacity Planning'!$D7+'Capacity Planning'!$AR7-1-'Capacity Planning'!$AP7-'Capacity Planning'!$AN7-'Capacity Planning'!$AM7),"PCI &amp; PreStudy",IF('Capacity Planning'!AV$3&lt;=('Capacity Planning'!$D7+'Capacity Planning'!$AR7-1-'Capacity Planning'!$AP7-'Capacity Planning'!$AN7),"Factory",IF('Capacity Planning'!AV$3&lt;=('Capacity Planning'!$D7+'Capacity Planning'!$AR7-1-'Capacity Planning'!$AP7),"Certif &amp; R7","Release &amp; PostProd"))))))</f>
        <v/>
      </c>
      <c r="F6" s="202" t="str">
        <f>IF('Capacity Planning'!$D7="","",IF('Capacity Planning'!AW$3&lt;'Capacity Planning'!$D7,"",IF('Capacity Planning'!AW$3&gt;=('Capacity Planning'!$AR7+'Capacity Planning'!$D7),"",IF('Capacity Planning'!AW$3&lt;=('Capacity Planning'!$D7+'Capacity Planning'!$AR7-1-'Capacity Planning'!$AP7-'Capacity Planning'!$AN7-'Capacity Planning'!$AM7),"PCI &amp; PreStudy",IF('Capacity Planning'!AW$3&lt;=('Capacity Planning'!$D7+'Capacity Planning'!$AR7-1-'Capacity Planning'!$AP7-'Capacity Planning'!$AN7),"Factory",IF('Capacity Planning'!AW$3&lt;=('Capacity Planning'!$D7+'Capacity Planning'!$AR7-1-'Capacity Planning'!$AP7),"Certif &amp; R7","Release &amp; PostProd"))))))</f>
        <v/>
      </c>
      <c r="G6" s="202" t="str">
        <f>IF('Capacity Planning'!$D7="","",IF('Capacity Planning'!AX$3&lt;'Capacity Planning'!$D7,"",IF('Capacity Planning'!AX$3&gt;=('Capacity Planning'!$AR7+'Capacity Planning'!$D7),"",IF('Capacity Planning'!AX$3&lt;=('Capacity Planning'!$D7+'Capacity Planning'!$AR7-1-'Capacity Planning'!$AP7-'Capacity Planning'!$AN7-'Capacity Planning'!$AM7),"PCI &amp; PreStudy",IF('Capacity Planning'!AX$3&lt;=('Capacity Planning'!$D7+'Capacity Planning'!$AR7-1-'Capacity Planning'!$AP7-'Capacity Planning'!$AN7),"Factory",IF('Capacity Planning'!AX$3&lt;=('Capacity Planning'!$D7+'Capacity Planning'!$AR7-1-'Capacity Planning'!$AP7),"Certif &amp; R7","Release &amp; PostProd"))))))</f>
        <v/>
      </c>
      <c r="H6" s="202" t="str">
        <f>IF('Capacity Planning'!$D7="","",IF('Capacity Planning'!AY$3&lt;'Capacity Planning'!$D7,"",IF('Capacity Planning'!AY$3&gt;=('Capacity Planning'!$AR7+'Capacity Planning'!$D7),"",IF('Capacity Planning'!AY$3&lt;=('Capacity Planning'!$D7+'Capacity Planning'!$AR7-1-'Capacity Planning'!$AP7-'Capacity Planning'!$AN7-'Capacity Planning'!$AM7),"PCI &amp; PreStudy",IF('Capacity Planning'!AY$3&lt;=('Capacity Planning'!$D7+'Capacity Planning'!$AR7-1-'Capacity Planning'!$AP7-'Capacity Planning'!$AN7),"Factory",IF('Capacity Planning'!AY$3&lt;=('Capacity Planning'!$D7+'Capacity Planning'!$AR7-1-'Capacity Planning'!$AP7),"Certif &amp; R7","Release &amp; PostProd"))))))</f>
        <v/>
      </c>
      <c r="I6" s="202" t="str">
        <f>IF('Capacity Planning'!$D7="","",IF('Capacity Planning'!AZ$3&lt;'Capacity Planning'!$D7,"",IF('Capacity Planning'!AZ$3&gt;=('Capacity Planning'!$AR7+'Capacity Planning'!$D7),"",IF('Capacity Planning'!AZ$3&lt;=('Capacity Planning'!$D7+'Capacity Planning'!$AR7-1-'Capacity Planning'!$AP7-'Capacity Planning'!$AN7-'Capacity Planning'!$AM7),"PCI &amp; PreStudy",IF('Capacity Planning'!AZ$3&lt;=('Capacity Planning'!$D7+'Capacity Planning'!$AR7-1-'Capacity Planning'!$AP7-'Capacity Planning'!$AN7),"Factory",IF('Capacity Planning'!AZ$3&lt;=('Capacity Planning'!$D7+'Capacity Planning'!$AR7-1-'Capacity Planning'!$AP7),"Certif &amp; R7","Release &amp; PostProd"))))))</f>
        <v/>
      </c>
      <c r="J6" s="202" t="str">
        <f>IF('Capacity Planning'!$D7="","",IF('Capacity Planning'!BA$3&lt;'Capacity Planning'!$D7,"",IF('Capacity Planning'!BA$3&gt;=('Capacity Planning'!$AR7+'Capacity Planning'!$D7),"",IF('Capacity Planning'!BA$3&lt;=('Capacity Planning'!$D7+'Capacity Planning'!$AR7-1-'Capacity Planning'!$AP7-'Capacity Planning'!$AN7-'Capacity Planning'!$AM7),"PCI &amp; PreStudy",IF('Capacity Planning'!BA$3&lt;=('Capacity Planning'!$D7+'Capacity Planning'!$AR7-1-'Capacity Planning'!$AP7-'Capacity Planning'!$AN7),"Factory",IF('Capacity Planning'!BA$3&lt;=('Capacity Planning'!$D7+'Capacity Planning'!$AR7-1-'Capacity Planning'!$AP7),"Certif &amp; R7","Release &amp; PostProd"))))))</f>
        <v/>
      </c>
      <c r="K6" s="202" t="str">
        <f>IF('Capacity Planning'!$D7="","",IF('Capacity Planning'!BB$3&lt;'Capacity Planning'!$D7,"",IF('Capacity Planning'!BB$3&gt;=('Capacity Planning'!$AR7+'Capacity Planning'!$D7),"",IF('Capacity Planning'!BB$3&lt;=('Capacity Planning'!$D7+'Capacity Planning'!$AR7-1-'Capacity Planning'!$AP7-'Capacity Planning'!$AN7-'Capacity Planning'!$AM7),"PCI &amp; PreStudy",IF('Capacity Planning'!BB$3&lt;=('Capacity Planning'!$D7+'Capacity Planning'!$AR7-1-'Capacity Planning'!$AP7-'Capacity Planning'!$AN7),"Factory",IF('Capacity Planning'!BB$3&lt;=('Capacity Planning'!$D7+'Capacity Planning'!$AR7-1-'Capacity Planning'!$AP7),"Certif &amp; R7","Release &amp; PostProd"))))))</f>
        <v/>
      </c>
      <c r="L6" s="202" t="str">
        <f>IF('Capacity Planning'!$D7="","",IF('Capacity Planning'!BC$3&lt;'Capacity Planning'!$D7,"",IF('Capacity Planning'!BC$3&gt;=('Capacity Planning'!$AR7+'Capacity Planning'!$D7),"",IF('Capacity Planning'!BC$3&lt;=('Capacity Planning'!$D7+'Capacity Planning'!$AR7-1-'Capacity Planning'!$AP7-'Capacity Planning'!$AN7-'Capacity Planning'!$AM7),"PCI &amp; PreStudy",IF('Capacity Planning'!BC$3&lt;=('Capacity Planning'!$D7+'Capacity Planning'!$AR7-1-'Capacity Planning'!$AP7-'Capacity Planning'!$AN7),"Factory",IF('Capacity Planning'!BC$3&lt;=('Capacity Planning'!$D7+'Capacity Planning'!$AR7-1-'Capacity Planning'!$AP7),"Certif &amp; R7","Release &amp; PostProd"))))))</f>
        <v>PCI &amp; PreStudy</v>
      </c>
      <c r="M6" s="202" t="str">
        <f>IF('Capacity Planning'!$D7="","",IF('Capacity Planning'!BD$3&lt;'Capacity Planning'!$D7,"",IF('Capacity Planning'!BD$3&gt;=('Capacity Planning'!$AR7+'Capacity Planning'!$D7),"",IF('Capacity Planning'!BD$3&lt;=('Capacity Planning'!$D7+'Capacity Planning'!$AR7-1-'Capacity Planning'!$AP7-'Capacity Planning'!$AN7-'Capacity Planning'!$AM7),"PCI &amp; PreStudy",IF('Capacity Planning'!BD$3&lt;=('Capacity Planning'!$D7+'Capacity Planning'!$AR7-1-'Capacity Planning'!$AP7-'Capacity Planning'!$AN7),"Factory",IF('Capacity Planning'!BD$3&lt;=('Capacity Planning'!$D7+'Capacity Planning'!$AR7-1-'Capacity Planning'!$AP7),"Certif &amp; R7","Release &amp; PostProd"))))))</f>
        <v>Factory</v>
      </c>
      <c r="N6" s="202" t="str">
        <f>IF('Capacity Planning'!$D7="","",IF('Capacity Planning'!BE$3&lt;'Capacity Planning'!$D7,"",IF('Capacity Planning'!BE$3&gt;=('Capacity Planning'!$AR7+'Capacity Planning'!$D7),"",IF('Capacity Planning'!BE$3&lt;=('Capacity Planning'!$D7+'Capacity Planning'!$AR7-1-'Capacity Planning'!$AP7-'Capacity Planning'!$AN7-'Capacity Planning'!$AM7),"PCI &amp; PreStudy",IF('Capacity Planning'!BE$3&lt;=('Capacity Planning'!$D7+'Capacity Planning'!$AR7-1-'Capacity Planning'!$AP7-'Capacity Planning'!$AN7),"Factory",IF('Capacity Planning'!BE$3&lt;=('Capacity Planning'!$D7+'Capacity Planning'!$AR7-1-'Capacity Planning'!$AP7),"Certif &amp; R7","Release &amp; PostProd"))))))</f>
        <v>Factory</v>
      </c>
      <c r="O6" s="202" t="str">
        <f>IF('Capacity Planning'!$D7="","",IF('Capacity Planning'!BF$3&lt;'Capacity Planning'!$D7,"",IF('Capacity Planning'!BF$3&gt;=('Capacity Planning'!$AR7+'Capacity Planning'!$D7),"",IF('Capacity Planning'!BF$3&lt;=('Capacity Planning'!$D7+'Capacity Planning'!$AR7-1-'Capacity Planning'!$AP7-'Capacity Planning'!$AN7-'Capacity Planning'!$AM7),"PCI &amp; PreStudy",IF('Capacity Planning'!BF$3&lt;=('Capacity Planning'!$D7+'Capacity Planning'!$AR7-1-'Capacity Planning'!$AP7-'Capacity Planning'!$AN7),"Factory",IF('Capacity Planning'!BF$3&lt;=('Capacity Planning'!$D7+'Capacity Planning'!$AR7-1-'Capacity Planning'!$AP7),"Certif &amp; R7","Release &amp; PostProd"))))))</f>
        <v>Certif &amp; R7</v>
      </c>
      <c r="P6" s="202" t="str">
        <f>IF('Capacity Planning'!$D7="","",IF('Capacity Planning'!BG$3&lt;'Capacity Planning'!$D7,"",IF('Capacity Planning'!BG$3&gt;=('Capacity Planning'!$AR7+'Capacity Planning'!$D7),"",IF('Capacity Planning'!BG$3&lt;=('Capacity Planning'!$D7+'Capacity Planning'!$AR7-1-'Capacity Planning'!$AP7-'Capacity Planning'!$AN7-'Capacity Planning'!$AM7),"PCI &amp; PreStudy",IF('Capacity Planning'!BG$3&lt;=('Capacity Planning'!$D7+'Capacity Planning'!$AR7-1-'Capacity Planning'!$AP7-'Capacity Planning'!$AN7),"Factory",IF('Capacity Planning'!BG$3&lt;=('Capacity Planning'!$D7+'Capacity Planning'!$AR7-1-'Capacity Planning'!$AP7),"Certif &amp; R7","Release &amp; PostProd"))))))</f>
        <v>Release &amp; PostProd</v>
      </c>
      <c r="Q6" s="202" t="str">
        <f>IF('Capacity Planning'!$D7="","",IF('Capacity Planning'!BH$3&lt;'Capacity Planning'!$D7,"",IF('Capacity Planning'!BH$3&gt;=('Capacity Planning'!$AR7+'Capacity Planning'!$D7),"",IF('Capacity Planning'!BH$3&lt;=('Capacity Planning'!$D7+'Capacity Planning'!$AR7-1-'Capacity Planning'!$AP7-'Capacity Planning'!$AN7-'Capacity Planning'!$AM7),"PCI &amp; PreStudy",IF('Capacity Planning'!BH$3&lt;=('Capacity Planning'!$D7+'Capacity Planning'!$AR7-1-'Capacity Planning'!$AP7-'Capacity Planning'!$AN7),"Factory",IF('Capacity Planning'!BH$3&lt;=('Capacity Planning'!$D7+'Capacity Planning'!$AR7-1-'Capacity Planning'!$AP7),"Certif &amp; R7","Release &amp; PostProd"))))))</f>
        <v>Release &amp; PostProd</v>
      </c>
      <c r="R6" s="202" t="str">
        <f>IF('Capacity Planning'!$D7="","",IF('Capacity Planning'!BI$3&lt;'Capacity Planning'!$D7,"",IF('Capacity Planning'!BI$3&gt;=('Capacity Planning'!$AR7+'Capacity Planning'!$D7),"",IF('Capacity Planning'!BI$3&lt;=('Capacity Planning'!$D7+'Capacity Planning'!$AR7-1-'Capacity Planning'!$AP7-'Capacity Planning'!$AN7-'Capacity Planning'!$AM7),"PCI &amp; PreStudy",IF('Capacity Planning'!BI$3&lt;=('Capacity Planning'!$D7+'Capacity Planning'!$AR7-1-'Capacity Planning'!$AP7-'Capacity Planning'!$AN7),"Factory",IF('Capacity Planning'!BI$3&lt;=('Capacity Planning'!$D7+'Capacity Planning'!$AR7-1-'Capacity Planning'!$AP7),"Certif &amp; R7","Release &amp; PostProd"))))))</f>
        <v/>
      </c>
      <c r="S6" s="202" t="str">
        <f>IF('Capacity Planning'!$D7="","",IF('Capacity Planning'!BJ$3&lt;'Capacity Planning'!$D7,"",IF('Capacity Planning'!BJ$3&gt;=('Capacity Planning'!$AR7+'Capacity Planning'!$D7),"",IF('Capacity Planning'!BJ$3&lt;=('Capacity Planning'!$D7+'Capacity Planning'!$AR7-1-'Capacity Planning'!$AP7-'Capacity Planning'!$AN7-'Capacity Planning'!$AM7),"PCI &amp; PreStudy",IF('Capacity Planning'!BJ$3&lt;=('Capacity Planning'!$D7+'Capacity Planning'!$AR7-1-'Capacity Planning'!$AP7-'Capacity Planning'!$AN7),"Factory",IF('Capacity Planning'!BJ$3&lt;=('Capacity Planning'!$D7+'Capacity Planning'!$AR7-1-'Capacity Planning'!$AP7),"Certif &amp; R7","Release &amp; PostProd"))))))</f>
        <v/>
      </c>
      <c r="T6" s="202" t="str">
        <f>IF('Capacity Planning'!$D7="","",IF('Capacity Planning'!BK$3&lt;'Capacity Planning'!$D7,"",IF('Capacity Planning'!BK$3&gt;=('Capacity Planning'!$AR7+'Capacity Planning'!$D7),"",IF('Capacity Planning'!BK$3&lt;=('Capacity Planning'!$D7+'Capacity Planning'!$AR7-1-'Capacity Planning'!$AP7-'Capacity Planning'!$AN7-'Capacity Planning'!$AM7),"PCI &amp; PreStudy",IF('Capacity Planning'!BK$3&lt;=('Capacity Planning'!$D7+'Capacity Planning'!$AR7-1-'Capacity Planning'!$AP7-'Capacity Planning'!$AN7),"Factory",IF('Capacity Planning'!BK$3&lt;=('Capacity Planning'!$D7+'Capacity Planning'!$AR7-1-'Capacity Planning'!$AP7),"Certif &amp; R7","Release &amp; PostProd"))))))</f>
        <v/>
      </c>
      <c r="U6" s="202" t="str">
        <f>IF('Capacity Planning'!$D7="","",IF('Capacity Planning'!BL$3&lt;'Capacity Planning'!$D7,"",IF('Capacity Planning'!BL$3&gt;=('Capacity Planning'!$AR7+'Capacity Planning'!$D7),"",IF('Capacity Planning'!BL$3&lt;=('Capacity Planning'!$D7+'Capacity Planning'!$AR7-1-'Capacity Planning'!$AP7-'Capacity Planning'!$AN7-'Capacity Planning'!$AM7),"PCI &amp; PreStudy",IF('Capacity Planning'!BL$3&lt;=('Capacity Planning'!$D7+'Capacity Planning'!$AR7-1-'Capacity Planning'!$AP7-'Capacity Planning'!$AN7),"Factory",IF('Capacity Planning'!BL$3&lt;=('Capacity Planning'!$D7+'Capacity Planning'!$AR7-1-'Capacity Planning'!$AP7),"Certif &amp; R7","Release &amp; PostProd"))))))</f>
        <v/>
      </c>
      <c r="V6" s="202" t="str">
        <f>IF('Capacity Planning'!$D7="","",IF('Capacity Planning'!BM$3&lt;'Capacity Planning'!$D7,"",IF('Capacity Planning'!BM$3&gt;=('Capacity Planning'!$AR7+'Capacity Planning'!$D7),"",IF('Capacity Planning'!BM$3&lt;=('Capacity Planning'!$D7+'Capacity Planning'!$AR7-1-'Capacity Planning'!$AP7-'Capacity Planning'!$AN7-'Capacity Planning'!$AM7),"PCI &amp; PreStudy",IF('Capacity Planning'!BM$3&lt;=('Capacity Planning'!$D7+'Capacity Planning'!$AR7-1-'Capacity Planning'!$AP7-'Capacity Planning'!$AN7),"Factory",IF('Capacity Planning'!BM$3&lt;=('Capacity Planning'!$D7+'Capacity Planning'!$AR7-1-'Capacity Planning'!$AP7),"Certif &amp; R7","Release &amp; PostProd"))))))</f>
        <v/>
      </c>
      <c r="W6" s="202" t="str">
        <f>IF('Capacity Planning'!$D7="","",IF('Capacity Planning'!BN$3&lt;'Capacity Planning'!$D7,"",IF('Capacity Planning'!BN$3&gt;=('Capacity Planning'!$AR7+'Capacity Planning'!$D7),"",IF('Capacity Planning'!BN$3&lt;=('Capacity Planning'!$D7+'Capacity Planning'!$AR7-1-'Capacity Planning'!$AP7-'Capacity Planning'!$AN7-'Capacity Planning'!$AM7),"PCI &amp; PreStudy",IF('Capacity Planning'!BN$3&lt;=('Capacity Planning'!$D7+'Capacity Planning'!$AR7-1-'Capacity Planning'!$AP7-'Capacity Planning'!$AN7),"Factory",IF('Capacity Planning'!BN$3&lt;=('Capacity Planning'!$D7+'Capacity Planning'!$AR7-1-'Capacity Planning'!$AP7),"Certif &amp; R7","Release &amp; PostProd"))))))</f>
        <v/>
      </c>
      <c r="X6" s="202" t="str">
        <f>IF('Capacity Planning'!$D7="","",IF('Capacity Planning'!BO$3&lt;'Capacity Planning'!$D7,"",IF('Capacity Planning'!BO$3&gt;=('Capacity Planning'!$AR7+'Capacity Planning'!$D7),"",IF('Capacity Planning'!BO$3&lt;=('Capacity Planning'!$D7+'Capacity Planning'!$AR7-1-'Capacity Planning'!$AP7-'Capacity Planning'!$AN7-'Capacity Planning'!$AM7),"PCI &amp; PreStudy",IF('Capacity Planning'!BO$3&lt;=('Capacity Planning'!$D7+'Capacity Planning'!$AR7-1-'Capacity Planning'!$AP7-'Capacity Planning'!$AN7),"Factory",IF('Capacity Planning'!BO$3&lt;=('Capacity Planning'!$D7+'Capacity Planning'!$AR7-1-'Capacity Planning'!$AP7),"Certif &amp; R7","Release &amp; PostProd"))))))</f>
        <v/>
      </c>
      <c r="Y6" s="202" t="str">
        <f>IF('Capacity Planning'!$D7="","",IF('Capacity Planning'!BP$3&lt;'Capacity Planning'!$D7,"",IF('Capacity Planning'!BP$3&gt;=('Capacity Planning'!$AR7+'Capacity Planning'!$D7),"",IF('Capacity Planning'!BP$3&lt;=('Capacity Planning'!$D7+'Capacity Planning'!$AR7-1-'Capacity Planning'!$AP7-'Capacity Planning'!$AN7-'Capacity Planning'!$AM7),"PCI &amp; PreStudy",IF('Capacity Planning'!BP$3&lt;=('Capacity Planning'!$D7+'Capacity Planning'!$AR7-1-'Capacity Planning'!$AP7-'Capacity Planning'!$AN7),"Factory",IF('Capacity Planning'!BP$3&lt;=('Capacity Planning'!$D7+'Capacity Planning'!$AR7-1-'Capacity Planning'!$AP7),"Certif &amp; R7","Release &amp; PostProd"))))))</f>
        <v/>
      </c>
      <c r="Z6" s="202" t="str">
        <f>IF('Capacity Planning'!$D7="","",IF('Capacity Planning'!BQ$3&lt;'Capacity Planning'!$D7,"",IF('Capacity Planning'!BQ$3&gt;=('Capacity Planning'!$AR7+'Capacity Planning'!$D7),"",IF('Capacity Planning'!BQ$3&lt;=('Capacity Planning'!$D7+'Capacity Planning'!$AR7-1-'Capacity Planning'!$AP7-'Capacity Planning'!$AN7-'Capacity Planning'!$AM7),"PCI &amp; PreStudy",IF('Capacity Planning'!BQ$3&lt;=('Capacity Planning'!$D7+'Capacity Planning'!$AR7-1-'Capacity Planning'!$AP7-'Capacity Planning'!$AN7),"Factory",IF('Capacity Planning'!BQ$3&lt;=('Capacity Planning'!$D7+'Capacity Planning'!$AR7-1-'Capacity Planning'!$AP7),"Certif &amp; R7","Release &amp; PostProd"))))))</f>
        <v/>
      </c>
      <c r="AA6" s="202" t="str">
        <f>IF('Capacity Planning'!$D7="","",IF('Capacity Planning'!BR$3&lt;'Capacity Planning'!$D7,"",IF('Capacity Planning'!BR$3&gt;=('Capacity Planning'!$AR7+'Capacity Planning'!$D7),"",IF('Capacity Planning'!BR$3&lt;=('Capacity Planning'!$D7+'Capacity Planning'!$AR7-1-'Capacity Planning'!$AP7-'Capacity Planning'!$AN7-'Capacity Planning'!$AM7),"PCI &amp; PreStudy",IF('Capacity Planning'!BR$3&lt;=('Capacity Planning'!$D7+'Capacity Planning'!$AR7-1-'Capacity Planning'!$AP7-'Capacity Planning'!$AN7),"Factory",IF('Capacity Planning'!BR$3&lt;=('Capacity Planning'!$D7+'Capacity Planning'!$AR7-1-'Capacity Planning'!$AP7),"Certif &amp; R7","Release &amp; PostProd"))))))</f>
        <v/>
      </c>
    </row>
    <row r="7" spans="1:27" x14ac:dyDescent="0.25">
      <c r="A7" s="26" t="str">
        <f>IF('Capacity Planning'!$B8="","",'Capacity Planning'!$B8)</f>
        <v>E</v>
      </c>
      <c r="B7" s="202" t="str">
        <f>IF('Capacity Planning'!$D8="","",IF('Capacity Planning'!AS$3&lt;'Capacity Planning'!$D8,"",IF('Capacity Planning'!AS$3&gt;=('Capacity Planning'!$AR8+'Capacity Planning'!$D8),"",IF('Capacity Planning'!AS$3&lt;=('Capacity Planning'!$D8+'Capacity Planning'!$AR8-1-'Capacity Planning'!$AP8-'Capacity Planning'!$AN8-'Capacity Planning'!$AM8),"PCI &amp; PreStudy",IF('Capacity Planning'!AS$3&lt;=('Capacity Planning'!$D8+'Capacity Planning'!$AR8-1-'Capacity Planning'!$AP8-'Capacity Planning'!$AN8),"Factory",IF('Capacity Planning'!AS$3&lt;=('Capacity Planning'!$D8+'Capacity Planning'!$AR8-1-'Capacity Planning'!$AP8),"Certif &amp; R7","Release &amp; PostProd"))))))</f>
        <v/>
      </c>
      <c r="C7" s="202" t="str">
        <f>IF('Capacity Planning'!$D8="","",IF('Capacity Planning'!AT$3&lt;'Capacity Planning'!$D8,"",IF('Capacity Planning'!AT$3&gt;=('Capacity Planning'!$AR8+'Capacity Planning'!$D8),"",IF('Capacity Planning'!AT$3&lt;=('Capacity Planning'!$D8+'Capacity Planning'!$AR8-1-'Capacity Planning'!$AP8-'Capacity Planning'!$AN8-'Capacity Planning'!$AM8),"PCI &amp; PreStudy",IF('Capacity Planning'!AT$3&lt;=('Capacity Planning'!$D8+'Capacity Planning'!$AR8-1-'Capacity Planning'!$AP8-'Capacity Planning'!$AN8),"Factory",IF('Capacity Planning'!AT$3&lt;=('Capacity Planning'!$D8+'Capacity Planning'!$AR8-1-'Capacity Planning'!$AP8),"Certif &amp; R7","Release &amp; PostProd"))))))</f>
        <v/>
      </c>
      <c r="D7" s="202" t="str">
        <f>IF('Capacity Planning'!$D8="","",IF('Capacity Planning'!AU$3&lt;'Capacity Planning'!$D8,"",IF('Capacity Planning'!AU$3&gt;=('Capacity Planning'!$AR8+'Capacity Planning'!$D8),"",IF('Capacity Planning'!AU$3&lt;=('Capacity Planning'!$D8+'Capacity Planning'!$AR8-1-'Capacity Planning'!$AP8-'Capacity Planning'!$AN8-'Capacity Planning'!$AM8),"PCI &amp; PreStudy",IF('Capacity Planning'!AU$3&lt;=('Capacity Planning'!$D8+'Capacity Planning'!$AR8-1-'Capacity Planning'!$AP8-'Capacity Planning'!$AN8),"Factory",IF('Capacity Planning'!AU$3&lt;=('Capacity Planning'!$D8+'Capacity Planning'!$AR8-1-'Capacity Planning'!$AP8),"Certif &amp; R7","Release &amp; PostProd"))))))</f>
        <v/>
      </c>
      <c r="E7" s="202" t="str">
        <f>IF('Capacity Planning'!$D8="","",IF('Capacity Planning'!AV$3&lt;'Capacity Planning'!$D8,"",IF('Capacity Planning'!AV$3&gt;=('Capacity Planning'!$AR8+'Capacity Planning'!$D8),"",IF('Capacity Planning'!AV$3&lt;=('Capacity Planning'!$D8+'Capacity Planning'!$AR8-1-'Capacity Planning'!$AP8-'Capacity Planning'!$AN8-'Capacity Planning'!$AM8),"PCI &amp; PreStudy",IF('Capacity Planning'!AV$3&lt;=('Capacity Planning'!$D8+'Capacity Planning'!$AR8-1-'Capacity Planning'!$AP8-'Capacity Planning'!$AN8),"Factory",IF('Capacity Planning'!AV$3&lt;=('Capacity Planning'!$D8+'Capacity Planning'!$AR8-1-'Capacity Planning'!$AP8),"Certif &amp; R7","Release &amp; PostProd"))))))</f>
        <v/>
      </c>
      <c r="F7" s="202" t="str">
        <f>IF('Capacity Planning'!$D8="","",IF('Capacity Planning'!AW$3&lt;'Capacity Planning'!$D8,"",IF('Capacity Planning'!AW$3&gt;=('Capacity Planning'!$AR8+'Capacity Planning'!$D8),"",IF('Capacity Planning'!AW$3&lt;=('Capacity Planning'!$D8+'Capacity Planning'!$AR8-1-'Capacity Planning'!$AP8-'Capacity Planning'!$AN8-'Capacity Planning'!$AM8),"PCI &amp; PreStudy",IF('Capacity Planning'!AW$3&lt;=('Capacity Planning'!$D8+'Capacity Planning'!$AR8-1-'Capacity Planning'!$AP8-'Capacity Planning'!$AN8),"Factory",IF('Capacity Planning'!AW$3&lt;=('Capacity Planning'!$D8+'Capacity Planning'!$AR8-1-'Capacity Planning'!$AP8),"Certif &amp; R7","Release &amp; PostProd"))))))</f>
        <v/>
      </c>
      <c r="G7" s="202" t="str">
        <f>IF('Capacity Planning'!$D8="","",IF('Capacity Planning'!AX$3&lt;'Capacity Planning'!$D8,"",IF('Capacity Planning'!AX$3&gt;=('Capacity Planning'!$AR8+'Capacity Planning'!$D8),"",IF('Capacity Planning'!AX$3&lt;=('Capacity Planning'!$D8+'Capacity Planning'!$AR8-1-'Capacity Planning'!$AP8-'Capacity Planning'!$AN8-'Capacity Planning'!$AM8),"PCI &amp; PreStudy",IF('Capacity Planning'!AX$3&lt;=('Capacity Planning'!$D8+'Capacity Planning'!$AR8-1-'Capacity Planning'!$AP8-'Capacity Planning'!$AN8),"Factory",IF('Capacity Planning'!AX$3&lt;=('Capacity Planning'!$D8+'Capacity Planning'!$AR8-1-'Capacity Planning'!$AP8),"Certif &amp; R7","Release &amp; PostProd"))))))</f>
        <v/>
      </c>
      <c r="H7" s="202" t="str">
        <f>IF('Capacity Planning'!$D8="","",IF('Capacity Planning'!AY$3&lt;'Capacity Planning'!$D8,"",IF('Capacity Planning'!AY$3&gt;=('Capacity Planning'!$AR8+'Capacity Planning'!$D8),"",IF('Capacity Planning'!AY$3&lt;=('Capacity Planning'!$D8+'Capacity Planning'!$AR8-1-'Capacity Planning'!$AP8-'Capacity Planning'!$AN8-'Capacity Planning'!$AM8),"PCI &amp; PreStudy",IF('Capacity Planning'!AY$3&lt;=('Capacity Planning'!$D8+'Capacity Planning'!$AR8-1-'Capacity Planning'!$AP8-'Capacity Planning'!$AN8),"Factory",IF('Capacity Planning'!AY$3&lt;=('Capacity Planning'!$D8+'Capacity Planning'!$AR8-1-'Capacity Planning'!$AP8),"Certif &amp; R7","Release &amp; PostProd"))))))</f>
        <v/>
      </c>
      <c r="I7" s="202" t="str">
        <f>IF('Capacity Planning'!$D8="","",IF('Capacity Planning'!AZ$3&lt;'Capacity Planning'!$D8,"",IF('Capacity Planning'!AZ$3&gt;=('Capacity Planning'!$AR8+'Capacity Planning'!$D8),"",IF('Capacity Planning'!AZ$3&lt;=('Capacity Planning'!$D8+'Capacity Planning'!$AR8-1-'Capacity Planning'!$AP8-'Capacity Planning'!$AN8-'Capacity Planning'!$AM8),"PCI &amp; PreStudy",IF('Capacity Planning'!AZ$3&lt;=('Capacity Planning'!$D8+'Capacity Planning'!$AR8-1-'Capacity Planning'!$AP8-'Capacity Planning'!$AN8),"Factory",IF('Capacity Planning'!AZ$3&lt;=('Capacity Planning'!$D8+'Capacity Planning'!$AR8-1-'Capacity Planning'!$AP8),"Certif &amp; R7","Release &amp; PostProd"))))))</f>
        <v/>
      </c>
      <c r="J7" s="202" t="str">
        <f>IF('Capacity Planning'!$D8="","",IF('Capacity Planning'!BA$3&lt;'Capacity Planning'!$D8,"",IF('Capacity Planning'!BA$3&gt;=('Capacity Planning'!$AR8+'Capacity Planning'!$D8),"",IF('Capacity Planning'!BA$3&lt;=('Capacity Planning'!$D8+'Capacity Planning'!$AR8-1-'Capacity Planning'!$AP8-'Capacity Planning'!$AN8-'Capacity Planning'!$AM8),"PCI &amp; PreStudy",IF('Capacity Planning'!BA$3&lt;=('Capacity Planning'!$D8+'Capacity Planning'!$AR8-1-'Capacity Planning'!$AP8-'Capacity Planning'!$AN8),"Factory",IF('Capacity Planning'!BA$3&lt;=('Capacity Planning'!$D8+'Capacity Planning'!$AR8-1-'Capacity Planning'!$AP8),"Certif &amp; R7","Release &amp; PostProd"))))))</f>
        <v/>
      </c>
      <c r="K7" s="202" t="str">
        <f>IF('Capacity Planning'!$D8="","",IF('Capacity Planning'!BB$3&lt;'Capacity Planning'!$D8,"",IF('Capacity Planning'!BB$3&gt;=('Capacity Planning'!$AR8+'Capacity Planning'!$D8),"",IF('Capacity Planning'!BB$3&lt;=('Capacity Planning'!$D8+'Capacity Planning'!$AR8-1-'Capacity Planning'!$AP8-'Capacity Planning'!$AN8-'Capacity Planning'!$AM8),"PCI &amp; PreStudy",IF('Capacity Planning'!BB$3&lt;=('Capacity Planning'!$D8+'Capacity Planning'!$AR8-1-'Capacity Planning'!$AP8-'Capacity Planning'!$AN8),"Factory",IF('Capacity Planning'!BB$3&lt;=('Capacity Planning'!$D8+'Capacity Planning'!$AR8-1-'Capacity Planning'!$AP8),"Certif &amp; R7","Release &amp; PostProd"))))))</f>
        <v/>
      </c>
      <c r="L7" s="202" t="str">
        <f>IF('Capacity Planning'!$D8="","",IF('Capacity Planning'!BC$3&lt;'Capacity Planning'!$D8,"",IF('Capacity Planning'!BC$3&gt;=('Capacity Planning'!$AR8+'Capacity Planning'!$D8),"",IF('Capacity Planning'!BC$3&lt;=('Capacity Planning'!$D8+'Capacity Planning'!$AR8-1-'Capacity Planning'!$AP8-'Capacity Planning'!$AN8-'Capacity Planning'!$AM8),"PCI &amp; PreStudy",IF('Capacity Planning'!BC$3&lt;=('Capacity Planning'!$D8+'Capacity Planning'!$AR8-1-'Capacity Planning'!$AP8-'Capacity Planning'!$AN8),"Factory",IF('Capacity Planning'!BC$3&lt;=('Capacity Planning'!$D8+'Capacity Planning'!$AR8-1-'Capacity Planning'!$AP8),"Certif &amp; R7","Release &amp; PostProd"))))))</f>
        <v/>
      </c>
      <c r="M7" s="202" t="str">
        <f>IF('Capacity Planning'!$D8="","",IF('Capacity Planning'!BD$3&lt;'Capacity Planning'!$D8,"",IF('Capacity Planning'!BD$3&gt;=('Capacity Planning'!$AR8+'Capacity Planning'!$D8),"",IF('Capacity Planning'!BD$3&lt;=('Capacity Planning'!$D8+'Capacity Planning'!$AR8-1-'Capacity Planning'!$AP8-'Capacity Planning'!$AN8-'Capacity Planning'!$AM8),"PCI &amp; PreStudy",IF('Capacity Planning'!BD$3&lt;=('Capacity Planning'!$D8+'Capacity Planning'!$AR8-1-'Capacity Planning'!$AP8-'Capacity Planning'!$AN8),"Factory",IF('Capacity Planning'!BD$3&lt;=('Capacity Planning'!$D8+'Capacity Planning'!$AR8-1-'Capacity Planning'!$AP8),"Certif &amp; R7","Release &amp; PostProd"))))))</f>
        <v/>
      </c>
      <c r="N7" s="202" t="str">
        <f>IF('Capacity Planning'!$D8="","",IF('Capacity Planning'!BE$3&lt;'Capacity Planning'!$D8,"",IF('Capacity Planning'!BE$3&gt;=('Capacity Planning'!$AR8+'Capacity Planning'!$D8),"",IF('Capacity Planning'!BE$3&lt;=('Capacity Planning'!$D8+'Capacity Planning'!$AR8-1-'Capacity Planning'!$AP8-'Capacity Planning'!$AN8-'Capacity Planning'!$AM8),"PCI &amp; PreStudy",IF('Capacity Planning'!BE$3&lt;=('Capacity Planning'!$D8+'Capacity Planning'!$AR8-1-'Capacity Planning'!$AP8-'Capacity Planning'!$AN8),"Factory",IF('Capacity Planning'!BE$3&lt;=('Capacity Planning'!$D8+'Capacity Planning'!$AR8-1-'Capacity Planning'!$AP8),"Certif &amp; R7","Release &amp; PostProd"))))))</f>
        <v/>
      </c>
      <c r="O7" s="202" t="str">
        <f>IF('Capacity Planning'!$D8="","",IF('Capacity Planning'!BF$3&lt;'Capacity Planning'!$D8,"",IF('Capacity Planning'!BF$3&gt;=('Capacity Planning'!$AR8+'Capacity Planning'!$D8),"",IF('Capacity Planning'!BF$3&lt;=('Capacity Planning'!$D8+'Capacity Planning'!$AR8-1-'Capacity Planning'!$AP8-'Capacity Planning'!$AN8-'Capacity Planning'!$AM8),"PCI &amp; PreStudy",IF('Capacity Planning'!BF$3&lt;=('Capacity Planning'!$D8+'Capacity Planning'!$AR8-1-'Capacity Planning'!$AP8-'Capacity Planning'!$AN8),"Factory",IF('Capacity Planning'!BF$3&lt;=('Capacity Planning'!$D8+'Capacity Planning'!$AR8-1-'Capacity Planning'!$AP8),"Certif &amp; R7","Release &amp; PostProd"))))))</f>
        <v/>
      </c>
      <c r="P7" s="202" t="str">
        <f>IF('Capacity Planning'!$D8="","",IF('Capacity Planning'!BG$3&lt;'Capacity Planning'!$D8,"",IF('Capacity Planning'!BG$3&gt;=('Capacity Planning'!$AR8+'Capacity Planning'!$D8),"",IF('Capacity Planning'!BG$3&lt;=('Capacity Planning'!$D8+'Capacity Planning'!$AR8-1-'Capacity Planning'!$AP8-'Capacity Planning'!$AN8-'Capacity Planning'!$AM8),"PCI &amp; PreStudy",IF('Capacity Planning'!BG$3&lt;=('Capacity Planning'!$D8+'Capacity Planning'!$AR8-1-'Capacity Planning'!$AP8-'Capacity Planning'!$AN8),"Factory",IF('Capacity Planning'!BG$3&lt;=('Capacity Planning'!$D8+'Capacity Planning'!$AR8-1-'Capacity Planning'!$AP8),"Certif &amp; R7","Release &amp; PostProd"))))))</f>
        <v/>
      </c>
      <c r="Q7" s="202" t="str">
        <f>IF('Capacity Planning'!$D8="","",IF('Capacity Planning'!BH$3&lt;'Capacity Planning'!$D8,"",IF('Capacity Planning'!BH$3&gt;=('Capacity Planning'!$AR8+'Capacity Planning'!$D8),"",IF('Capacity Planning'!BH$3&lt;=('Capacity Planning'!$D8+'Capacity Planning'!$AR8-1-'Capacity Planning'!$AP8-'Capacity Planning'!$AN8-'Capacity Planning'!$AM8),"PCI &amp; PreStudy",IF('Capacity Planning'!BH$3&lt;=('Capacity Planning'!$D8+'Capacity Planning'!$AR8-1-'Capacity Planning'!$AP8-'Capacity Planning'!$AN8),"Factory",IF('Capacity Planning'!BH$3&lt;=('Capacity Planning'!$D8+'Capacity Planning'!$AR8-1-'Capacity Planning'!$AP8),"Certif &amp; R7","Release &amp; PostProd"))))))</f>
        <v/>
      </c>
      <c r="R7" s="202" t="str">
        <f>IF('Capacity Planning'!$D8="","",IF('Capacity Planning'!BI$3&lt;'Capacity Planning'!$D8,"",IF('Capacity Planning'!BI$3&gt;=('Capacity Planning'!$AR8+'Capacity Planning'!$D8),"",IF('Capacity Planning'!BI$3&lt;=('Capacity Planning'!$D8+'Capacity Planning'!$AR8-1-'Capacity Planning'!$AP8-'Capacity Planning'!$AN8-'Capacity Planning'!$AM8),"PCI &amp; PreStudy",IF('Capacity Planning'!BI$3&lt;=('Capacity Planning'!$D8+'Capacity Planning'!$AR8-1-'Capacity Planning'!$AP8-'Capacity Planning'!$AN8),"Factory",IF('Capacity Planning'!BI$3&lt;=('Capacity Planning'!$D8+'Capacity Planning'!$AR8-1-'Capacity Planning'!$AP8),"Certif &amp; R7","Release &amp; PostProd"))))))</f>
        <v/>
      </c>
      <c r="S7" s="202" t="str">
        <f>IF('Capacity Planning'!$D8="","",IF('Capacity Planning'!BJ$3&lt;'Capacity Planning'!$D8,"",IF('Capacity Planning'!BJ$3&gt;=('Capacity Planning'!$AR8+'Capacity Planning'!$D8),"",IF('Capacity Planning'!BJ$3&lt;=('Capacity Planning'!$D8+'Capacity Planning'!$AR8-1-'Capacity Planning'!$AP8-'Capacity Planning'!$AN8-'Capacity Planning'!$AM8),"PCI &amp; PreStudy",IF('Capacity Planning'!BJ$3&lt;=('Capacity Planning'!$D8+'Capacity Planning'!$AR8-1-'Capacity Planning'!$AP8-'Capacity Planning'!$AN8),"Factory",IF('Capacity Planning'!BJ$3&lt;=('Capacity Planning'!$D8+'Capacity Planning'!$AR8-1-'Capacity Planning'!$AP8),"Certif &amp; R7","Release &amp; PostProd"))))))</f>
        <v>PCI &amp; PreStudy</v>
      </c>
      <c r="T7" s="202" t="str">
        <f>IF('Capacity Planning'!$D8="","",IF('Capacity Planning'!BK$3&lt;'Capacity Planning'!$D8,"",IF('Capacity Planning'!BK$3&gt;=('Capacity Planning'!$AR8+'Capacity Planning'!$D8),"",IF('Capacity Planning'!BK$3&lt;=('Capacity Planning'!$D8+'Capacity Planning'!$AR8-1-'Capacity Planning'!$AP8-'Capacity Planning'!$AN8-'Capacity Planning'!$AM8),"PCI &amp; PreStudy",IF('Capacity Planning'!BK$3&lt;=('Capacity Planning'!$D8+'Capacity Planning'!$AR8-1-'Capacity Planning'!$AP8-'Capacity Planning'!$AN8),"Factory",IF('Capacity Planning'!BK$3&lt;=('Capacity Planning'!$D8+'Capacity Planning'!$AR8-1-'Capacity Planning'!$AP8),"Certif &amp; R7","Release &amp; PostProd"))))))</f>
        <v>Factory</v>
      </c>
      <c r="U7" s="202" t="str">
        <f>IF('Capacity Planning'!$D8="","",IF('Capacity Planning'!BL$3&lt;'Capacity Planning'!$D8,"",IF('Capacity Planning'!BL$3&gt;=('Capacity Planning'!$AR8+'Capacity Planning'!$D8),"",IF('Capacity Planning'!BL$3&lt;=('Capacity Planning'!$D8+'Capacity Planning'!$AR8-1-'Capacity Planning'!$AP8-'Capacity Planning'!$AN8-'Capacity Planning'!$AM8),"PCI &amp; PreStudy",IF('Capacity Planning'!BL$3&lt;=('Capacity Planning'!$D8+'Capacity Planning'!$AR8-1-'Capacity Planning'!$AP8-'Capacity Planning'!$AN8),"Factory",IF('Capacity Planning'!BL$3&lt;=('Capacity Planning'!$D8+'Capacity Planning'!$AR8-1-'Capacity Planning'!$AP8),"Certif &amp; R7","Release &amp; PostProd"))))))</f>
        <v>Factory</v>
      </c>
      <c r="V7" s="202" t="str">
        <f>IF('Capacity Planning'!$D8="","",IF('Capacity Planning'!BM$3&lt;'Capacity Planning'!$D8,"",IF('Capacity Planning'!BM$3&gt;=('Capacity Planning'!$AR8+'Capacity Planning'!$D8),"",IF('Capacity Planning'!BM$3&lt;=('Capacity Planning'!$D8+'Capacity Planning'!$AR8-1-'Capacity Planning'!$AP8-'Capacity Planning'!$AN8-'Capacity Planning'!$AM8),"PCI &amp; PreStudy",IF('Capacity Planning'!BM$3&lt;=('Capacity Planning'!$D8+'Capacity Planning'!$AR8-1-'Capacity Planning'!$AP8-'Capacity Planning'!$AN8),"Factory",IF('Capacity Planning'!BM$3&lt;=('Capacity Planning'!$D8+'Capacity Planning'!$AR8-1-'Capacity Planning'!$AP8),"Certif &amp; R7","Release &amp; PostProd"))))))</f>
        <v>Factory</v>
      </c>
      <c r="W7" s="202" t="str">
        <f>IF('Capacity Planning'!$D8="","",IF('Capacity Planning'!BN$3&lt;'Capacity Planning'!$D8,"",IF('Capacity Planning'!BN$3&gt;=('Capacity Planning'!$AR8+'Capacity Planning'!$D8),"",IF('Capacity Planning'!BN$3&lt;=('Capacity Planning'!$D8+'Capacity Planning'!$AR8-1-'Capacity Planning'!$AP8-'Capacity Planning'!$AN8-'Capacity Planning'!$AM8),"PCI &amp; PreStudy",IF('Capacity Planning'!BN$3&lt;=('Capacity Planning'!$D8+'Capacity Planning'!$AR8-1-'Capacity Planning'!$AP8-'Capacity Planning'!$AN8),"Factory",IF('Capacity Planning'!BN$3&lt;=('Capacity Planning'!$D8+'Capacity Planning'!$AR8-1-'Capacity Planning'!$AP8),"Certif &amp; R7","Release &amp; PostProd"))))))</f>
        <v>Factory</v>
      </c>
      <c r="X7" s="202" t="str">
        <f>IF('Capacity Planning'!$D8="","",IF('Capacity Planning'!BO$3&lt;'Capacity Planning'!$D8,"",IF('Capacity Planning'!BO$3&gt;=('Capacity Planning'!$AR8+'Capacity Planning'!$D8),"",IF('Capacity Planning'!BO$3&lt;=('Capacity Planning'!$D8+'Capacity Planning'!$AR8-1-'Capacity Planning'!$AP8-'Capacity Planning'!$AN8-'Capacity Planning'!$AM8),"PCI &amp; PreStudy",IF('Capacity Planning'!BO$3&lt;=('Capacity Planning'!$D8+'Capacity Planning'!$AR8-1-'Capacity Planning'!$AP8-'Capacity Planning'!$AN8),"Factory",IF('Capacity Planning'!BO$3&lt;=('Capacity Planning'!$D8+'Capacity Planning'!$AR8-1-'Capacity Planning'!$AP8),"Certif &amp; R7","Release &amp; PostProd"))))))</f>
        <v>Factory</v>
      </c>
      <c r="Y7" s="202" t="str">
        <f>IF('Capacity Planning'!$D8="","",IF('Capacity Planning'!BP$3&lt;'Capacity Planning'!$D8,"",IF('Capacity Planning'!BP$3&gt;=('Capacity Planning'!$AR8+'Capacity Planning'!$D8),"",IF('Capacity Planning'!BP$3&lt;=('Capacity Planning'!$D8+'Capacity Planning'!$AR8-1-'Capacity Planning'!$AP8-'Capacity Planning'!$AN8-'Capacity Planning'!$AM8),"PCI &amp; PreStudy",IF('Capacity Planning'!BP$3&lt;=('Capacity Planning'!$D8+'Capacity Planning'!$AR8-1-'Capacity Planning'!$AP8-'Capacity Planning'!$AN8),"Factory",IF('Capacity Planning'!BP$3&lt;=('Capacity Planning'!$D8+'Capacity Planning'!$AR8-1-'Capacity Planning'!$AP8),"Certif &amp; R7","Release &amp; PostProd"))))))</f>
        <v>Factory</v>
      </c>
      <c r="Z7" s="202" t="str">
        <f>IF('Capacity Planning'!$D8="","",IF('Capacity Planning'!BQ$3&lt;'Capacity Planning'!$D8,"",IF('Capacity Planning'!BQ$3&gt;=('Capacity Planning'!$AR8+'Capacity Planning'!$D8),"",IF('Capacity Planning'!BQ$3&lt;=('Capacity Planning'!$D8+'Capacity Planning'!$AR8-1-'Capacity Planning'!$AP8-'Capacity Planning'!$AN8-'Capacity Planning'!$AM8),"PCI &amp; PreStudy",IF('Capacity Planning'!BQ$3&lt;=('Capacity Planning'!$D8+'Capacity Planning'!$AR8-1-'Capacity Planning'!$AP8-'Capacity Planning'!$AN8),"Factory",IF('Capacity Planning'!BQ$3&lt;=('Capacity Planning'!$D8+'Capacity Planning'!$AR8-1-'Capacity Planning'!$AP8),"Certif &amp; R7","Release &amp; PostProd"))))))</f>
        <v>Factory</v>
      </c>
      <c r="AA7" s="202" t="str">
        <f>IF('Capacity Planning'!$D8="","",IF('Capacity Planning'!BR$3&lt;'Capacity Planning'!$D8,"",IF('Capacity Planning'!BR$3&gt;=('Capacity Planning'!$AR8+'Capacity Planning'!$D8),"",IF('Capacity Planning'!BR$3&lt;=('Capacity Planning'!$D8+'Capacity Planning'!$AR8-1-'Capacity Planning'!$AP8-'Capacity Planning'!$AN8-'Capacity Planning'!$AM8),"PCI &amp; PreStudy",IF('Capacity Planning'!BR$3&lt;=('Capacity Planning'!$D8+'Capacity Planning'!$AR8-1-'Capacity Planning'!$AP8-'Capacity Planning'!$AN8),"Factory",IF('Capacity Planning'!BR$3&lt;=('Capacity Planning'!$D8+'Capacity Planning'!$AR8-1-'Capacity Planning'!$AP8),"Certif &amp; R7","Release &amp; PostProd"))))))</f>
        <v>Certif &amp; R7</v>
      </c>
    </row>
    <row r="8" spans="1:27" x14ac:dyDescent="0.25">
      <c r="A8" s="26" t="str">
        <f>IF('Capacity Planning'!$B9="","",'Capacity Planning'!$B9)</f>
        <v>F</v>
      </c>
      <c r="B8" s="202" t="str">
        <f>IF('Capacity Planning'!$D9="","",IF('Capacity Planning'!AS$3&lt;'Capacity Planning'!$D9,"",IF('Capacity Planning'!AS$3&gt;=('Capacity Planning'!$AR9+'Capacity Planning'!$D9),"",IF('Capacity Planning'!AS$3&lt;=('Capacity Planning'!$D9+'Capacity Planning'!$AR9-1-'Capacity Planning'!$AP9-'Capacity Planning'!$AN9-'Capacity Planning'!$AM9),"PCI &amp; PreStudy",IF('Capacity Planning'!AS$3&lt;=('Capacity Planning'!$D9+'Capacity Planning'!$AR9-1-'Capacity Planning'!$AP9-'Capacity Planning'!$AN9),"Factory",IF('Capacity Planning'!AS$3&lt;=('Capacity Planning'!$D9+'Capacity Planning'!$AR9-1-'Capacity Planning'!$AP9),"Certif &amp; R7","Release &amp; PostProd"))))))</f>
        <v/>
      </c>
      <c r="C8" s="202" t="str">
        <f>IF('Capacity Planning'!$D9="","",IF('Capacity Planning'!AT$3&lt;'Capacity Planning'!$D9,"",IF('Capacity Planning'!AT$3&gt;=('Capacity Planning'!$AR9+'Capacity Planning'!$D9),"",IF('Capacity Planning'!AT$3&lt;=('Capacity Planning'!$D9+'Capacity Planning'!$AR9-1-'Capacity Planning'!$AP9-'Capacity Planning'!$AN9-'Capacity Planning'!$AM9),"PCI &amp; PreStudy",IF('Capacity Planning'!AT$3&lt;=('Capacity Planning'!$D9+'Capacity Planning'!$AR9-1-'Capacity Planning'!$AP9-'Capacity Planning'!$AN9),"Factory",IF('Capacity Planning'!AT$3&lt;=('Capacity Planning'!$D9+'Capacity Planning'!$AR9-1-'Capacity Planning'!$AP9),"Certif &amp; R7","Release &amp; PostProd"))))))</f>
        <v/>
      </c>
      <c r="D8" s="202" t="str">
        <f>IF('Capacity Planning'!$D9="","",IF('Capacity Planning'!AU$3&lt;'Capacity Planning'!$D9,"",IF('Capacity Planning'!AU$3&gt;=('Capacity Planning'!$AR9+'Capacity Planning'!$D9),"",IF('Capacity Planning'!AU$3&lt;=('Capacity Planning'!$D9+'Capacity Planning'!$AR9-1-'Capacity Planning'!$AP9-'Capacity Planning'!$AN9-'Capacity Planning'!$AM9),"PCI &amp; PreStudy",IF('Capacity Planning'!AU$3&lt;=('Capacity Planning'!$D9+'Capacity Planning'!$AR9-1-'Capacity Planning'!$AP9-'Capacity Planning'!$AN9),"Factory",IF('Capacity Planning'!AU$3&lt;=('Capacity Planning'!$D9+'Capacity Planning'!$AR9-1-'Capacity Planning'!$AP9),"Certif &amp; R7","Release &amp; PostProd"))))))</f>
        <v/>
      </c>
      <c r="E8" s="202" t="str">
        <f>IF('Capacity Planning'!$D9="","",IF('Capacity Planning'!AV$3&lt;'Capacity Planning'!$D9,"",IF('Capacity Planning'!AV$3&gt;=('Capacity Planning'!$AR9+'Capacity Planning'!$D9),"",IF('Capacity Planning'!AV$3&lt;=('Capacity Planning'!$D9+'Capacity Planning'!$AR9-1-'Capacity Planning'!$AP9-'Capacity Planning'!$AN9-'Capacity Planning'!$AM9),"PCI &amp; PreStudy",IF('Capacity Planning'!AV$3&lt;=('Capacity Planning'!$D9+'Capacity Planning'!$AR9-1-'Capacity Planning'!$AP9-'Capacity Planning'!$AN9),"Factory",IF('Capacity Planning'!AV$3&lt;=('Capacity Planning'!$D9+'Capacity Planning'!$AR9-1-'Capacity Planning'!$AP9),"Certif &amp; R7","Release &amp; PostProd"))))))</f>
        <v/>
      </c>
      <c r="F8" s="202" t="str">
        <f>IF('Capacity Planning'!$D9="","",IF('Capacity Planning'!AW$3&lt;'Capacity Planning'!$D9,"",IF('Capacity Planning'!AW$3&gt;=('Capacity Planning'!$AR9+'Capacity Planning'!$D9),"",IF('Capacity Planning'!AW$3&lt;=('Capacity Planning'!$D9+'Capacity Planning'!$AR9-1-'Capacity Planning'!$AP9-'Capacity Planning'!$AN9-'Capacity Planning'!$AM9),"PCI &amp; PreStudy",IF('Capacity Planning'!AW$3&lt;=('Capacity Planning'!$D9+'Capacity Planning'!$AR9-1-'Capacity Planning'!$AP9-'Capacity Planning'!$AN9),"Factory",IF('Capacity Planning'!AW$3&lt;=('Capacity Planning'!$D9+'Capacity Planning'!$AR9-1-'Capacity Planning'!$AP9),"Certif &amp; R7","Release &amp; PostProd"))))))</f>
        <v/>
      </c>
      <c r="G8" s="202" t="str">
        <f>IF('Capacity Planning'!$D9="","",IF('Capacity Planning'!AX$3&lt;'Capacity Planning'!$D9,"",IF('Capacity Planning'!AX$3&gt;=('Capacity Planning'!$AR9+'Capacity Planning'!$D9),"",IF('Capacity Planning'!AX$3&lt;=('Capacity Planning'!$D9+'Capacity Planning'!$AR9-1-'Capacity Planning'!$AP9-'Capacity Planning'!$AN9-'Capacity Planning'!$AM9),"PCI &amp; PreStudy",IF('Capacity Planning'!AX$3&lt;=('Capacity Planning'!$D9+'Capacity Planning'!$AR9-1-'Capacity Planning'!$AP9-'Capacity Planning'!$AN9),"Factory",IF('Capacity Planning'!AX$3&lt;=('Capacity Planning'!$D9+'Capacity Planning'!$AR9-1-'Capacity Planning'!$AP9),"Certif &amp; R7","Release &amp; PostProd"))))))</f>
        <v/>
      </c>
      <c r="H8" s="202" t="str">
        <f>IF('Capacity Planning'!$D9="","",IF('Capacity Planning'!AY$3&lt;'Capacity Planning'!$D9,"",IF('Capacity Planning'!AY$3&gt;=('Capacity Planning'!$AR9+'Capacity Planning'!$D9),"",IF('Capacity Planning'!AY$3&lt;=('Capacity Planning'!$D9+'Capacity Planning'!$AR9-1-'Capacity Planning'!$AP9-'Capacity Planning'!$AN9-'Capacity Planning'!$AM9),"PCI &amp; PreStudy",IF('Capacity Planning'!AY$3&lt;=('Capacity Planning'!$D9+'Capacity Planning'!$AR9-1-'Capacity Planning'!$AP9-'Capacity Planning'!$AN9),"Factory",IF('Capacity Planning'!AY$3&lt;=('Capacity Planning'!$D9+'Capacity Planning'!$AR9-1-'Capacity Planning'!$AP9),"Certif &amp; R7","Release &amp; PostProd"))))))</f>
        <v/>
      </c>
      <c r="I8" s="202" t="str">
        <f>IF('Capacity Planning'!$D9="","",IF('Capacity Planning'!AZ$3&lt;'Capacity Planning'!$D9,"",IF('Capacity Planning'!AZ$3&gt;=('Capacity Planning'!$AR9+'Capacity Planning'!$D9),"",IF('Capacity Planning'!AZ$3&lt;=('Capacity Planning'!$D9+'Capacity Planning'!$AR9-1-'Capacity Planning'!$AP9-'Capacity Planning'!$AN9-'Capacity Planning'!$AM9),"PCI &amp; PreStudy",IF('Capacity Planning'!AZ$3&lt;=('Capacity Planning'!$D9+'Capacity Planning'!$AR9-1-'Capacity Planning'!$AP9-'Capacity Planning'!$AN9),"Factory",IF('Capacity Planning'!AZ$3&lt;=('Capacity Planning'!$D9+'Capacity Planning'!$AR9-1-'Capacity Planning'!$AP9),"Certif &amp; R7","Release &amp; PostProd"))))))</f>
        <v/>
      </c>
      <c r="J8" s="202" t="str">
        <f>IF('Capacity Planning'!$D9="","",IF('Capacity Planning'!BA$3&lt;'Capacity Planning'!$D9,"",IF('Capacity Planning'!BA$3&gt;=('Capacity Planning'!$AR9+'Capacity Planning'!$D9),"",IF('Capacity Planning'!BA$3&lt;=('Capacity Planning'!$D9+'Capacity Planning'!$AR9-1-'Capacity Planning'!$AP9-'Capacity Planning'!$AN9-'Capacity Planning'!$AM9),"PCI &amp; PreStudy",IF('Capacity Planning'!BA$3&lt;=('Capacity Planning'!$D9+'Capacity Planning'!$AR9-1-'Capacity Planning'!$AP9-'Capacity Planning'!$AN9),"Factory",IF('Capacity Planning'!BA$3&lt;=('Capacity Planning'!$D9+'Capacity Planning'!$AR9-1-'Capacity Planning'!$AP9),"Certif &amp; R7","Release &amp; PostProd"))))))</f>
        <v/>
      </c>
      <c r="K8" s="202" t="str">
        <f>IF('Capacity Planning'!$D9="","",IF('Capacity Planning'!BB$3&lt;'Capacity Planning'!$D9,"",IF('Capacity Planning'!BB$3&gt;=('Capacity Planning'!$AR9+'Capacity Planning'!$D9),"",IF('Capacity Planning'!BB$3&lt;=('Capacity Planning'!$D9+'Capacity Planning'!$AR9-1-'Capacity Planning'!$AP9-'Capacity Planning'!$AN9-'Capacity Planning'!$AM9),"PCI &amp; PreStudy",IF('Capacity Planning'!BB$3&lt;=('Capacity Planning'!$D9+'Capacity Planning'!$AR9-1-'Capacity Planning'!$AP9-'Capacity Planning'!$AN9),"Factory",IF('Capacity Planning'!BB$3&lt;=('Capacity Planning'!$D9+'Capacity Planning'!$AR9-1-'Capacity Planning'!$AP9),"Certif &amp; R7","Release &amp; PostProd"))))))</f>
        <v/>
      </c>
      <c r="L8" s="202" t="str">
        <f>IF('Capacity Planning'!$D9="","",IF('Capacity Planning'!BC$3&lt;'Capacity Planning'!$D9,"",IF('Capacity Planning'!BC$3&gt;=('Capacity Planning'!$AR9+'Capacity Planning'!$D9),"",IF('Capacity Planning'!BC$3&lt;=('Capacity Planning'!$D9+'Capacity Planning'!$AR9-1-'Capacity Planning'!$AP9-'Capacity Planning'!$AN9-'Capacity Planning'!$AM9),"PCI &amp; PreStudy",IF('Capacity Planning'!BC$3&lt;=('Capacity Planning'!$D9+'Capacity Planning'!$AR9-1-'Capacity Planning'!$AP9-'Capacity Planning'!$AN9),"Factory",IF('Capacity Planning'!BC$3&lt;=('Capacity Planning'!$D9+'Capacity Planning'!$AR9-1-'Capacity Planning'!$AP9),"Certif &amp; R7","Release &amp; PostProd"))))))</f>
        <v/>
      </c>
      <c r="M8" s="202" t="str">
        <f>IF('Capacity Planning'!$D9="","",IF('Capacity Planning'!BD$3&lt;'Capacity Planning'!$D9,"",IF('Capacity Planning'!BD$3&gt;=('Capacity Planning'!$AR9+'Capacity Planning'!$D9),"",IF('Capacity Planning'!BD$3&lt;=('Capacity Planning'!$D9+'Capacity Planning'!$AR9-1-'Capacity Planning'!$AP9-'Capacity Planning'!$AN9-'Capacity Planning'!$AM9),"PCI &amp; PreStudy",IF('Capacity Planning'!BD$3&lt;=('Capacity Planning'!$D9+'Capacity Planning'!$AR9-1-'Capacity Planning'!$AP9-'Capacity Planning'!$AN9),"Factory",IF('Capacity Planning'!BD$3&lt;=('Capacity Planning'!$D9+'Capacity Planning'!$AR9-1-'Capacity Planning'!$AP9),"Certif &amp; R7","Release &amp; PostProd"))))))</f>
        <v/>
      </c>
      <c r="N8" s="202" t="str">
        <f>IF('Capacity Planning'!$D9="","",IF('Capacity Planning'!BE$3&lt;'Capacity Planning'!$D9,"",IF('Capacity Planning'!BE$3&gt;=('Capacity Planning'!$AR9+'Capacity Planning'!$D9),"",IF('Capacity Planning'!BE$3&lt;=('Capacity Planning'!$D9+'Capacity Planning'!$AR9-1-'Capacity Planning'!$AP9-'Capacity Planning'!$AN9-'Capacity Planning'!$AM9),"PCI &amp; PreStudy",IF('Capacity Planning'!BE$3&lt;=('Capacity Planning'!$D9+'Capacity Planning'!$AR9-1-'Capacity Planning'!$AP9-'Capacity Planning'!$AN9),"Factory",IF('Capacity Planning'!BE$3&lt;=('Capacity Planning'!$D9+'Capacity Planning'!$AR9-1-'Capacity Planning'!$AP9),"Certif &amp; R7","Release &amp; PostProd"))))))</f>
        <v/>
      </c>
      <c r="O8" s="202" t="str">
        <f>IF('Capacity Planning'!$D9="","",IF('Capacity Planning'!BF$3&lt;'Capacity Planning'!$D9,"",IF('Capacity Planning'!BF$3&gt;=('Capacity Planning'!$AR9+'Capacity Planning'!$D9),"",IF('Capacity Planning'!BF$3&lt;=('Capacity Planning'!$D9+'Capacity Planning'!$AR9-1-'Capacity Planning'!$AP9-'Capacity Planning'!$AN9-'Capacity Planning'!$AM9),"PCI &amp; PreStudy",IF('Capacity Planning'!BF$3&lt;=('Capacity Planning'!$D9+'Capacity Planning'!$AR9-1-'Capacity Planning'!$AP9-'Capacity Planning'!$AN9),"Factory",IF('Capacity Planning'!BF$3&lt;=('Capacity Planning'!$D9+'Capacity Planning'!$AR9-1-'Capacity Planning'!$AP9),"Certif &amp; R7","Release &amp; PostProd"))))))</f>
        <v/>
      </c>
      <c r="P8" s="202" t="str">
        <f>IF('Capacity Planning'!$D9="","",IF('Capacity Planning'!BG$3&lt;'Capacity Planning'!$D9,"",IF('Capacity Planning'!BG$3&gt;=('Capacity Planning'!$AR9+'Capacity Planning'!$D9),"",IF('Capacity Planning'!BG$3&lt;=('Capacity Planning'!$D9+'Capacity Planning'!$AR9-1-'Capacity Planning'!$AP9-'Capacity Planning'!$AN9-'Capacity Planning'!$AM9),"PCI &amp; PreStudy",IF('Capacity Planning'!BG$3&lt;=('Capacity Planning'!$D9+'Capacity Planning'!$AR9-1-'Capacity Planning'!$AP9-'Capacity Planning'!$AN9),"Factory",IF('Capacity Planning'!BG$3&lt;=('Capacity Planning'!$D9+'Capacity Planning'!$AR9-1-'Capacity Planning'!$AP9),"Certif &amp; R7","Release &amp; PostProd"))))))</f>
        <v/>
      </c>
      <c r="Q8" s="202" t="str">
        <f>IF('Capacity Planning'!$D9="","",IF('Capacity Planning'!BH$3&lt;'Capacity Planning'!$D9,"",IF('Capacity Planning'!BH$3&gt;=('Capacity Planning'!$AR9+'Capacity Planning'!$D9),"",IF('Capacity Planning'!BH$3&lt;=('Capacity Planning'!$D9+'Capacity Planning'!$AR9-1-'Capacity Planning'!$AP9-'Capacity Planning'!$AN9-'Capacity Planning'!$AM9),"PCI &amp; PreStudy",IF('Capacity Planning'!BH$3&lt;=('Capacity Planning'!$D9+'Capacity Planning'!$AR9-1-'Capacity Planning'!$AP9-'Capacity Planning'!$AN9),"Factory",IF('Capacity Planning'!BH$3&lt;=('Capacity Planning'!$D9+'Capacity Planning'!$AR9-1-'Capacity Planning'!$AP9),"Certif &amp; R7","Release &amp; PostProd"))))))</f>
        <v/>
      </c>
      <c r="R8" s="202" t="str">
        <f>IF('Capacity Planning'!$D9="","",IF('Capacity Planning'!BI$3&lt;'Capacity Planning'!$D9,"",IF('Capacity Planning'!BI$3&gt;=('Capacity Planning'!$AR9+'Capacity Planning'!$D9),"",IF('Capacity Planning'!BI$3&lt;=('Capacity Planning'!$D9+'Capacity Planning'!$AR9-1-'Capacity Planning'!$AP9-'Capacity Planning'!$AN9-'Capacity Planning'!$AM9),"PCI &amp; PreStudy",IF('Capacity Planning'!BI$3&lt;=('Capacity Planning'!$D9+'Capacity Planning'!$AR9-1-'Capacity Planning'!$AP9-'Capacity Planning'!$AN9),"Factory",IF('Capacity Planning'!BI$3&lt;=('Capacity Planning'!$D9+'Capacity Planning'!$AR9-1-'Capacity Planning'!$AP9),"Certif &amp; R7","Release &amp; PostProd"))))))</f>
        <v/>
      </c>
      <c r="S8" s="202" t="str">
        <f>IF('Capacity Planning'!$D9="","",IF('Capacity Planning'!BJ$3&lt;'Capacity Planning'!$D9,"",IF('Capacity Planning'!BJ$3&gt;=('Capacity Planning'!$AR9+'Capacity Planning'!$D9),"",IF('Capacity Planning'!BJ$3&lt;=('Capacity Planning'!$D9+'Capacity Planning'!$AR9-1-'Capacity Planning'!$AP9-'Capacity Planning'!$AN9-'Capacity Planning'!$AM9),"PCI &amp; PreStudy",IF('Capacity Planning'!BJ$3&lt;=('Capacity Planning'!$D9+'Capacity Planning'!$AR9-1-'Capacity Planning'!$AP9-'Capacity Planning'!$AN9),"Factory",IF('Capacity Planning'!BJ$3&lt;=('Capacity Planning'!$D9+'Capacity Planning'!$AR9-1-'Capacity Planning'!$AP9),"Certif &amp; R7","Release &amp; PostProd"))))))</f>
        <v/>
      </c>
      <c r="T8" s="202" t="str">
        <f>IF('Capacity Planning'!$D9="","",IF('Capacity Planning'!BK$3&lt;'Capacity Planning'!$D9,"",IF('Capacity Planning'!BK$3&gt;=('Capacity Planning'!$AR9+'Capacity Planning'!$D9),"",IF('Capacity Planning'!BK$3&lt;=('Capacity Planning'!$D9+'Capacity Planning'!$AR9-1-'Capacity Planning'!$AP9-'Capacity Planning'!$AN9-'Capacity Planning'!$AM9),"PCI &amp; PreStudy",IF('Capacity Planning'!BK$3&lt;=('Capacity Planning'!$D9+'Capacity Planning'!$AR9-1-'Capacity Planning'!$AP9-'Capacity Planning'!$AN9),"Factory",IF('Capacity Planning'!BK$3&lt;=('Capacity Planning'!$D9+'Capacity Planning'!$AR9-1-'Capacity Planning'!$AP9),"Certif &amp; R7","Release &amp; PostProd"))))))</f>
        <v/>
      </c>
      <c r="U8" s="202" t="str">
        <f>IF('Capacity Planning'!$D9="","",IF('Capacity Planning'!BL$3&lt;'Capacity Planning'!$D9,"",IF('Capacity Planning'!BL$3&gt;=('Capacity Planning'!$AR9+'Capacity Planning'!$D9),"",IF('Capacity Planning'!BL$3&lt;=('Capacity Planning'!$D9+'Capacity Planning'!$AR9-1-'Capacity Planning'!$AP9-'Capacity Planning'!$AN9-'Capacity Planning'!$AM9),"PCI &amp; PreStudy",IF('Capacity Planning'!BL$3&lt;=('Capacity Planning'!$D9+'Capacity Planning'!$AR9-1-'Capacity Planning'!$AP9-'Capacity Planning'!$AN9),"Factory",IF('Capacity Planning'!BL$3&lt;=('Capacity Planning'!$D9+'Capacity Planning'!$AR9-1-'Capacity Planning'!$AP9),"Certif &amp; R7","Release &amp; PostProd"))))))</f>
        <v/>
      </c>
      <c r="V8" s="202" t="str">
        <f>IF('Capacity Planning'!$D9="","",IF('Capacity Planning'!BM$3&lt;'Capacity Planning'!$D9,"",IF('Capacity Planning'!BM$3&gt;=('Capacity Planning'!$AR9+'Capacity Planning'!$D9),"",IF('Capacity Planning'!BM$3&lt;=('Capacity Planning'!$D9+'Capacity Planning'!$AR9-1-'Capacity Planning'!$AP9-'Capacity Planning'!$AN9-'Capacity Planning'!$AM9),"PCI &amp; PreStudy",IF('Capacity Planning'!BM$3&lt;=('Capacity Planning'!$D9+'Capacity Planning'!$AR9-1-'Capacity Planning'!$AP9-'Capacity Planning'!$AN9),"Factory",IF('Capacity Planning'!BM$3&lt;=('Capacity Planning'!$D9+'Capacity Planning'!$AR9-1-'Capacity Planning'!$AP9),"Certif &amp; R7","Release &amp; PostProd"))))))</f>
        <v/>
      </c>
      <c r="W8" s="202" t="str">
        <f>IF('Capacity Planning'!$D9="","",IF('Capacity Planning'!BN$3&lt;'Capacity Planning'!$D9,"",IF('Capacity Planning'!BN$3&gt;=('Capacity Planning'!$AR9+'Capacity Planning'!$D9),"",IF('Capacity Planning'!BN$3&lt;=('Capacity Planning'!$D9+'Capacity Planning'!$AR9-1-'Capacity Planning'!$AP9-'Capacity Planning'!$AN9-'Capacity Planning'!$AM9),"PCI &amp; PreStudy",IF('Capacity Planning'!BN$3&lt;=('Capacity Planning'!$D9+'Capacity Planning'!$AR9-1-'Capacity Planning'!$AP9-'Capacity Planning'!$AN9),"Factory",IF('Capacity Planning'!BN$3&lt;=('Capacity Planning'!$D9+'Capacity Planning'!$AR9-1-'Capacity Planning'!$AP9),"Certif &amp; R7","Release &amp; PostProd"))))))</f>
        <v/>
      </c>
      <c r="X8" s="202" t="str">
        <f>IF('Capacity Planning'!$D9="","",IF('Capacity Planning'!BO$3&lt;'Capacity Planning'!$D9,"",IF('Capacity Planning'!BO$3&gt;=('Capacity Planning'!$AR9+'Capacity Planning'!$D9),"",IF('Capacity Planning'!BO$3&lt;=('Capacity Planning'!$D9+'Capacity Planning'!$AR9-1-'Capacity Planning'!$AP9-'Capacity Planning'!$AN9-'Capacity Planning'!$AM9),"PCI &amp; PreStudy",IF('Capacity Planning'!BO$3&lt;=('Capacity Planning'!$D9+'Capacity Planning'!$AR9-1-'Capacity Planning'!$AP9-'Capacity Planning'!$AN9),"Factory",IF('Capacity Planning'!BO$3&lt;=('Capacity Planning'!$D9+'Capacity Planning'!$AR9-1-'Capacity Planning'!$AP9),"Certif &amp; R7","Release &amp; PostProd"))))))</f>
        <v/>
      </c>
      <c r="Y8" s="202" t="str">
        <f>IF('Capacity Planning'!$D9="","",IF('Capacity Planning'!BP$3&lt;'Capacity Planning'!$D9,"",IF('Capacity Planning'!BP$3&gt;=('Capacity Planning'!$AR9+'Capacity Planning'!$D9),"",IF('Capacity Planning'!BP$3&lt;=('Capacity Planning'!$D9+'Capacity Planning'!$AR9-1-'Capacity Planning'!$AP9-'Capacity Planning'!$AN9-'Capacity Planning'!$AM9),"PCI &amp; PreStudy",IF('Capacity Planning'!BP$3&lt;=('Capacity Planning'!$D9+'Capacity Planning'!$AR9-1-'Capacity Planning'!$AP9-'Capacity Planning'!$AN9),"Factory",IF('Capacity Planning'!BP$3&lt;=('Capacity Planning'!$D9+'Capacity Planning'!$AR9-1-'Capacity Planning'!$AP9),"Certif &amp; R7","Release &amp; PostProd"))))))</f>
        <v/>
      </c>
      <c r="Z8" s="202" t="str">
        <f>IF('Capacity Planning'!$D9="","",IF('Capacity Planning'!BQ$3&lt;'Capacity Planning'!$D9,"",IF('Capacity Planning'!BQ$3&gt;=('Capacity Planning'!$AR9+'Capacity Planning'!$D9),"",IF('Capacity Planning'!BQ$3&lt;=('Capacity Planning'!$D9+'Capacity Planning'!$AR9-1-'Capacity Planning'!$AP9-'Capacity Planning'!$AN9-'Capacity Planning'!$AM9),"PCI &amp; PreStudy",IF('Capacity Planning'!BQ$3&lt;=('Capacity Planning'!$D9+'Capacity Planning'!$AR9-1-'Capacity Planning'!$AP9-'Capacity Planning'!$AN9),"Factory",IF('Capacity Planning'!BQ$3&lt;=('Capacity Planning'!$D9+'Capacity Planning'!$AR9-1-'Capacity Planning'!$AP9),"Certif &amp; R7","Release &amp; PostProd"))))))</f>
        <v/>
      </c>
      <c r="AA8" s="202" t="str">
        <f>IF('Capacity Planning'!$D9="","",IF('Capacity Planning'!BR$3&lt;'Capacity Planning'!$D9,"",IF('Capacity Planning'!BR$3&gt;=('Capacity Planning'!$AR9+'Capacity Planning'!$D9),"",IF('Capacity Planning'!BR$3&lt;=('Capacity Planning'!$D9+'Capacity Planning'!$AR9-1-'Capacity Planning'!$AP9-'Capacity Planning'!$AN9-'Capacity Planning'!$AM9),"PCI &amp; PreStudy",IF('Capacity Planning'!BR$3&lt;=('Capacity Planning'!$D9+'Capacity Planning'!$AR9-1-'Capacity Planning'!$AP9-'Capacity Planning'!$AN9),"Factory",IF('Capacity Planning'!BR$3&lt;=('Capacity Planning'!$D9+'Capacity Planning'!$AR9-1-'Capacity Planning'!$AP9),"Certif &amp; R7","Release &amp; PostProd"))))))</f>
        <v/>
      </c>
    </row>
    <row r="9" spans="1:27" x14ac:dyDescent="0.25">
      <c r="A9" s="26" t="str">
        <f>IF('Capacity Planning'!$B10="","",'Capacity Planning'!$B10)</f>
        <v>G</v>
      </c>
      <c r="B9" s="202" t="str">
        <f>IF('Capacity Planning'!$D10="","",IF('Capacity Planning'!AS$3&lt;'Capacity Planning'!$D10,"",IF('Capacity Planning'!AS$3&gt;=('Capacity Planning'!$AR10+'Capacity Planning'!$D10),"",IF('Capacity Planning'!AS$3&lt;=('Capacity Planning'!$D10+'Capacity Planning'!$AR10-1-'Capacity Planning'!$AP10-'Capacity Planning'!$AN10-'Capacity Planning'!$AM10),"PCI &amp; PreStudy",IF('Capacity Planning'!AS$3&lt;=('Capacity Planning'!$D10+'Capacity Planning'!$AR10-1-'Capacity Planning'!$AP10-'Capacity Planning'!$AN10),"Factory",IF('Capacity Planning'!AS$3&lt;=('Capacity Planning'!$D10+'Capacity Planning'!$AR10-1-'Capacity Planning'!$AP10),"Certif &amp; R7","Release &amp; PostProd"))))))</f>
        <v/>
      </c>
      <c r="C9" s="202" t="str">
        <f>IF('Capacity Planning'!$D10="","",IF('Capacity Planning'!AT$3&lt;'Capacity Planning'!$D10,"",IF('Capacity Planning'!AT$3&gt;=('Capacity Planning'!$AR10+'Capacity Planning'!$D10),"",IF('Capacity Planning'!AT$3&lt;=('Capacity Planning'!$D10+'Capacity Planning'!$AR10-1-'Capacity Planning'!$AP10-'Capacity Planning'!$AN10-'Capacity Planning'!$AM10),"PCI &amp; PreStudy",IF('Capacity Planning'!AT$3&lt;=('Capacity Planning'!$D10+'Capacity Planning'!$AR10-1-'Capacity Planning'!$AP10-'Capacity Planning'!$AN10),"Factory",IF('Capacity Planning'!AT$3&lt;=('Capacity Planning'!$D10+'Capacity Planning'!$AR10-1-'Capacity Planning'!$AP10),"Certif &amp; R7","Release &amp; PostProd"))))))</f>
        <v/>
      </c>
      <c r="D9" s="202" t="str">
        <f>IF('Capacity Planning'!$D10="","",IF('Capacity Planning'!AU$3&lt;'Capacity Planning'!$D10,"",IF('Capacity Planning'!AU$3&gt;=('Capacity Planning'!$AR10+'Capacity Planning'!$D10),"",IF('Capacity Planning'!AU$3&lt;=('Capacity Planning'!$D10+'Capacity Planning'!$AR10-1-'Capacity Planning'!$AP10-'Capacity Planning'!$AN10-'Capacity Planning'!$AM10),"PCI &amp; PreStudy",IF('Capacity Planning'!AU$3&lt;=('Capacity Planning'!$D10+'Capacity Planning'!$AR10-1-'Capacity Planning'!$AP10-'Capacity Planning'!$AN10),"Factory",IF('Capacity Planning'!AU$3&lt;=('Capacity Planning'!$D10+'Capacity Planning'!$AR10-1-'Capacity Planning'!$AP10),"Certif &amp; R7","Release &amp; PostProd"))))))</f>
        <v/>
      </c>
      <c r="E9" s="202" t="str">
        <f>IF('Capacity Planning'!$D10="","",IF('Capacity Planning'!AV$3&lt;'Capacity Planning'!$D10,"",IF('Capacity Planning'!AV$3&gt;=('Capacity Planning'!$AR10+'Capacity Planning'!$D10),"",IF('Capacity Planning'!AV$3&lt;=('Capacity Planning'!$D10+'Capacity Planning'!$AR10-1-'Capacity Planning'!$AP10-'Capacity Planning'!$AN10-'Capacity Planning'!$AM10),"PCI &amp; PreStudy",IF('Capacity Planning'!AV$3&lt;=('Capacity Planning'!$D10+'Capacity Planning'!$AR10-1-'Capacity Planning'!$AP10-'Capacity Planning'!$AN10),"Factory",IF('Capacity Planning'!AV$3&lt;=('Capacity Planning'!$D10+'Capacity Planning'!$AR10-1-'Capacity Planning'!$AP10),"Certif &amp; R7","Release &amp; PostProd"))))))</f>
        <v/>
      </c>
      <c r="F9" s="202" t="str">
        <f>IF('Capacity Planning'!$D10="","",IF('Capacity Planning'!AW$3&lt;'Capacity Planning'!$D10,"",IF('Capacity Planning'!AW$3&gt;=('Capacity Planning'!$AR10+'Capacity Planning'!$D10),"",IF('Capacity Planning'!AW$3&lt;=('Capacity Planning'!$D10+'Capacity Planning'!$AR10-1-'Capacity Planning'!$AP10-'Capacity Planning'!$AN10-'Capacity Planning'!$AM10),"PCI &amp; PreStudy",IF('Capacity Planning'!AW$3&lt;=('Capacity Planning'!$D10+'Capacity Planning'!$AR10-1-'Capacity Planning'!$AP10-'Capacity Planning'!$AN10),"Factory",IF('Capacity Planning'!AW$3&lt;=('Capacity Planning'!$D10+'Capacity Planning'!$AR10-1-'Capacity Planning'!$AP10),"Certif &amp; R7","Release &amp; PostProd"))))))</f>
        <v/>
      </c>
      <c r="G9" s="202" t="str">
        <f>IF('Capacity Planning'!$D10="","",IF('Capacity Planning'!AX$3&lt;'Capacity Planning'!$D10,"",IF('Capacity Planning'!AX$3&gt;=('Capacity Planning'!$AR10+'Capacity Planning'!$D10),"",IF('Capacity Planning'!AX$3&lt;=('Capacity Planning'!$D10+'Capacity Planning'!$AR10-1-'Capacity Planning'!$AP10-'Capacity Planning'!$AN10-'Capacity Planning'!$AM10),"PCI &amp; PreStudy",IF('Capacity Planning'!AX$3&lt;=('Capacity Planning'!$D10+'Capacity Planning'!$AR10-1-'Capacity Planning'!$AP10-'Capacity Planning'!$AN10),"Factory",IF('Capacity Planning'!AX$3&lt;=('Capacity Planning'!$D10+'Capacity Planning'!$AR10-1-'Capacity Planning'!$AP10),"Certif &amp; R7","Release &amp; PostProd"))))))</f>
        <v/>
      </c>
      <c r="H9" s="202" t="str">
        <f>IF('Capacity Planning'!$D10="","",IF('Capacity Planning'!AY$3&lt;'Capacity Planning'!$D10,"",IF('Capacity Planning'!AY$3&gt;=('Capacity Planning'!$AR10+'Capacity Planning'!$D10),"",IF('Capacity Planning'!AY$3&lt;=('Capacity Planning'!$D10+'Capacity Planning'!$AR10-1-'Capacity Planning'!$AP10-'Capacity Planning'!$AN10-'Capacity Planning'!$AM10),"PCI &amp; PreStudy",IF('Capacity Planning'!AY$3&lt;=('Capacity Planning'!$D10+'Capacity Planning'!$AR10-1-'Capacity Planning'!$AP10-'Capacity Planning'!$AN10),"Factory",IF('Capacity Planning'!AY$3&lt;=('Capacity Planning'!$D10+'Capacity Planning'!$AR10-1-'Capacity Planning'!$AP10),"Certif &amp; R7","Release &amp; PostProd"))))))</f>
        <v/>
      </c>
      <c r="I9" s="202" t="str">
        <f>IF('Capacity Planning'!$D10="","",IF('Capacity Planning'!AZ$3&lt;'Capacity Planning'!$D10,"",IF('Capacity Planning'!AZ$3&gt;=('Capacity Planning'!$AR10+'Capacity Planning'!$D10),"",IF('Capacity Planning'!AZ$3&lt;=('Capacity Planning'!$D10+'Capacity Planning'!$AR10-1-'Capacity Planning'!$AP10-'Capacity Planning'!$AN10-'Capacity Planning'!$AM10),"PCI &amp; PreStudy",IF('Capacity Planning'!AZ$3&lt;=('Capacity Planning'!$D10+'Capacity Planning'!$AR10-1-'Capacity Planning'!$AP10-'Capacity Planning'!$AN10),"Factory",IF('Capacity Planning'!AZ$3&lt;=('Capacity Planning'!$D10+'Capacity Planning'!$AR10-1-'Capacity Planning'!$AP10),"Certif &amp; R7","Release &amp; PostProd"))))))</f>
        <v/>
      </c>
      <c r="J9" s="202" t="str">
        <f>IF('Capacity Planning'!$D10="","",IF('Capacity Planning'!BA$3&lt;'Capacity Planning'!$D10,"",IF('Capacity Planning'!BA$3&gt;=('Capacity Planning'!$AR10+'Capacity Planning'!$D10),"",IF('Capacity Planning'!BA$3&lt;=('Capacity Planning'!$D10+'Capacity Planning'!$AR10-1-'Capacity Planning'!$AP10-'Capacity Planning'!$AN10-'Capacity Planning'!$AM10),"PCI &amp; PreStudy",IF('Capacity Planning'!BA$3&lt;=('Capacity Planning'!$D10+'Capacity Planning'!$AR10-1-'Capacity Planning'!$AP10-'Capacity Planning'!$AN10),"Factory",IF('Capacity Planning'!BA$3&lt;=('Capacity Planning'!$D10+'Capacity Planning'!$AR10-1-'Capacity Planning'!$AP10),"Certif &amp; R7","Release &amp; PostProd"))))))</f>
        <v/>
      </c>
      <c r="K9" s="202" t="str">
        <f>IF('Capacity Planning'!$D10="","",IF('Capacity Planning'!BB$3&lt;'Capacity Planning'!$D10,"",IF('Capacity Planning'!BB$3&gt;=('Capacity Planning'!$AR10+'Capacity Planning'!$D10),"",IF('Capacity Planning'!BB$3&lt;=('Capacity Planning'!$D10+'Capacity Planning'!$AR10-1-'Capacity Planning'!$AP10-'Capacity Planning'!$AN10-'Capacity Planning'!$AM10),"PCI &amp; PreStudy",IF('Capacity Planning'!BB$3&lt;=('Capacity Planning'!$D10+'Capacity Planning'!$AR10-1-'Capacity Planning'!$AP10-'Capacity Planning'!$AN10),"Factory",IF('Capacity Planning'!BB$3&lt;=('Capacity Planning'!$D10+'Capacity Planning'!$AR10-1-'Capacity Planning'!$AP10),"Certif &amp; R7","Release &amp; PostProd"))))))</f>
        <v/>
      </c>
      <c r="L9" s="202" t="str">
        <f>IF('Capacity Planning'!$D10="","",IF('Capacity Planning'!BC$3&lt;'Capacity Planning'!$D10,"",IF('Capacity Planning'!BC$3&gt;=('Capacity Planning'!$AR10+'Capacity Planning'!$D10),"",IF('Capacity Planning'!BC$3&lt;=('Capacity Planning'!$D10+'Capacity Planning'!$AR10-1-'Capacity Planning'!$AP10-'Capacity Planning'!$AN10-'Capacity Planning'!$AM10),"PCI &amp; PreStudy",IF('Capacity Planning'!BC$3&lt;=('Capacity Planning'!$D10+'Capacity Planning'!$AR10-1-'Capacity Planning'!$AP10-'Capacity Planning'!$AN10),"Factory",IF('Capacity Planning'!BC$3&lt;=('Capacity Planning'!$D10+'Capacity Planning'!$AR10-1-'Capacity Planning'!$AP10),"Certif &amp; R7","Release &amp; PostProd"))))))</f>
        <v>PCI &amp; PreStudy</v>
      </c>
      <c r="M9" s="202" t="str">
        <f>IF('Capacity Planning'!$D10="","",IF('Capacity Planning'!BD$3&lt;'Capacity Planning'!$D10,"",IF('Capacity Planning'!BD$3&gt;=('Capacity Planning'!$AR10+'Capacity Planning'!$D10),"",IF('Capacity Planning'!BD$3&lt;=('Capacity Planning'!$D10+'Capacity Planning'!$AR10-1-'Capacity Planning'!$AP10-'Capacity Planning'!$AN10-'Capacity Planning'!$AM10),"PCI &amp; PreStudy",IF('Capacity Planning'!BD$3&lt;=('Capacity Planning'!$D10+'Capacity Planning'!$AR10-1-'Capacity Planning'!$AP10-'Capacity Planning'!$AN10),"Factory",IF('Capacity Planning'!BD$3&lt;=('Capacity Planning'!$D10+'Capacity Planning'!$AR10-1-'Capacity Planning'!$AP10),"Certif &amp; R7","Release &amp; PostProd"))))))</f>
        <v>Factory</v>
      </c>
      <c r="N9" s="202" t="str">
        <f>IF('Capacity Planning'!$D10="","",IF('Capacity Planning'!BE$3&lt;'Capacity Planning'!$D10,"",IF('Capacity Planning'!BE$3&gt;=('Capacity Planning'!$AR10+'Capacity Planning'!$D10),"",IF('Capacity Planning'!BE$3&lt;=('Capacity Planning'!$D10+'Capacity Planning'!$AR10-1-'Capacity Planning'!$AP10-'Capacity Planning'!$AN10-'Capacity Planning'!$AM10),"PCI &amp; PreStudy",IF('Capacity Planning'!BE$3&lt;=('Capacity Planning'!$D10+'Capacity Planning'!$AR10-1-'Capacity Planning'!$AP10-'Capacity Planning'!$AN10),"Factory",IF('Capacity Planning'!BE$3&lt;=('Capacity Planning'!$D10+'Capacity Planning'!$AR10-1-'Capacity Planning'!$AP10),"Certif &amp; R7","Release &amp; PostProd"))))))</f>
        <v>Factory</v>
      </c>
      <c r="O9" s="202" t="str">
        <f>IF('Capacity Planning'!$D10="","",IF('Capacity Planning'!BF$3&lt;'Capacity Planning'!$D10,"",IF('Capacity Planning'!BF$3&gt;=('Capacity Planning'!$AR10+'Capacity Planning'!$D10),"",IF('Capacity Planning'!BF$3&lt;=('Capacity Planning'!$D10+'Capacity Planning'!$AR10-1-'Capacity Planning'!$AP10-'Capacity Planning'!$AN10-'Capacity Planning'!$AM10),"PCI &amp; PreStudy",IF('Capacity Planning'!BF$3&lt;=('Capacity Planning'!$D10+'Capacity Planning'!$AR10-1-'Capacity Planning'!$AP10-'Capacity Planning'!$AN10),"Factory",IF('Capacity Planning'!BF$3&lt;=('Capacity Planning'!$D10+'Capacity Planning'!$AR10-1-'Capacity Planning'!$AP10),"Certif &amp; R7","Release &amp; PostProd"))))))</f>
        <v>Factory</v>
      </c>
      <c r="P9" s="202" t="str">
        <f>IF('Capacity Planning'!$D10="","",IF('Capacity Planning'!BG$3&lt;'Capacity Planning'!$D10,"",IF('Capacity Planning'!BG$3&gt;=('Capacity Planning'!$AR10+'Capacity Planning'!$D10),"",IF('Capacity Planning'!BG$3&lt;=('Capacity Planning'!$D10+'Capacity Planning'!$AR10-1-'Capacity Planning'!$AP10-'Capacity Planning'!$AN10-'Capacity Planning'!$AM10),"PCI &amp; PreStudy",IF('Capacity Planning'!BG$3&lt;=('Capacity Planning'!$D10+'Capacity Planning'!$AR10-1-'Capacity Planning'!$AP10-'Capacity Planning'!$AN10),"Factory",IF('Capacity Planning'!BG$3&lt;=('Capacity Planning'!$D10+'Capacity Planning'!$AR10-1-'Capacity Planning'!$AP10),"Certif &amp; R7","Release &amp; PostProd"))))))</f>
        <v>Certif &amp; R7</v>
      </c>
      <c r="Q9" s="202" t="str">
        <f>IF('Capacity Planning'!$D10="","",IF('Capacity Planning'!BH$3&lt;'Capacity Planning'!$D10,"",IF('Capacity Planning'!BH$3&gt;=('Capacity Planning'!$AR10+'Capacity Planning'!$D10),"",IF('Capacity Planning'!BH$3&lt;=('Capacity Planning'!$D10+'Capacity Planning'!$AR10-1-'Capacity Planning'!$AP10-'Capacity Planning'!$AN10-'Capacity Planning'!$AM10),"PCI &amp; PreStudy",IF('Capacity Planning'!BH$3&lt;=('Capacity Planning'!$D10+'Capacity Planning'!$AR10-1-'Capacity Planning'!$AP10-'Capacity Planning'!$AN10),"Factory",IF('Capacity Planning'!BH$3&lt;=('Capacity Planning'!$D10+'Capacity Planning'!$AR10-1-'Capacity Planning'!$AP10),"Certif &amp; R7","Release &amp; PostProd"))))))</f>
        <v>Release &amp; PostProd</v>
      </c>
      <c r="R9" s="202" t="str">
        <f>IF('Capacity Planning'!$D10="","",IF('Capacity Planning'!BI$3&lt;'Capacity Planning'!$D10,"",IF('Capacity Planning'!BI$3&gt;=('Capacity Planning'!$AR10+'Capacity Planning'!$D10),"",IF('Capacity Planning'!BI$3&lt;=('Capacity Planning'!$D10+'Capacity Planning'!$AR10-1-'Capacity Planning'!$AP10-'Capacity Planning'!$AN10-'Capacity Planning'!$AM10),"PCI &amp; PreStudy",IF('Capacity Planning'!BI$3&lt;=('Capacity Planning'!$D10+'Capacity Planning'!$AR10-1-'Capacity Planning'!$AP10-'Capacity Planning'!$AN10),"Factory",IF('Capacity Planning'!BI$3&lt;=('Capacity Planning'!$D10+'Capacity Planning'!$AR10-1-'Capacity Planning'!$AP10),"Certif &amp; R7","Release &amp; PostProd"))))))</f>
        <v>Release &amp; PostProd</v>
      </c>
      <c r="S9" s="202" t="str">
        <f>IF('Capacity Planning'!$D10="","",IF('Capacity Planning'!BJ$3&lt;'Capacity Planning'!$D10,"",IF('Capacity Planning'!BJ$3&gt;=('Capacity Planning'!$AR10+'Capacity Planning'!$D10),"",IF('Capacity Planning'!BJ$3&lt;=('Capacity Planning'!$D10+'Capacity Planning'!$AR10-1-'Capacity Planning'!$AP10-'Capacity Planning'!$AN10-'Capacity Planning'!$AM10),"PCI &amp; PreStudy",IF('Capacity Planning'!BJ$3&lt;=('Capacity Planning'!$D10+'Capacity Planning'!$AR10-1-'Capacity Planning'!$AP10-'Capacity Planning'!$AN10),"Factory",IF('Capacity Planning'!BJ$3&lt;=('Capacity Planning'!$D10+'Capacity Planning'!$AR10-1-'Capacity Planning'!$AP10),"Certif &amp; R7","Release &amp; PostProd"))))))</f>
        <v/>
      </c>
      <c r="T9" s="202" t="str">
        <f>IF('Capacity Planning'!$D10="","",IF('Capacity Planning'!BK$3&lt;'Capacity Planning'!$D10,"",IF('Capacity Planning'!BK$3&gt;=('Capacity Planning'!$AR10+'Capacity Planning'!$D10),"",IF('Capacity Planning'!BK$3&lt;=('Capacity Planning'!$D10+'Capacity Planning'!$AR10-1-'Capacity Planning'!$AP10-'Capacity Planning'!$AN10-'Capacity Planning'!$AM10),"PCI &amp; PreStudy",IF('Capacity Planning'!BK$3&lt;=('Capacity Planning'!$D10+'Capacity Planning'!$AR10-1-'Capacity Planning'!$AP10-'Capacity Planning'!$AN10),"Factory",IF('Capacity Planning'!BK$3&lt;=('Capacity Planning'!$D10+'Capacity Planning'!$AR10-1-'Capacity Planning'!$AP10),"Certif &amp; R7","Release &amp; PostProd"))))))</f>
        <v/>
      </c>
      <c r="U9" s="202" t="str">
        <f>IF('Capacity Planning'!$D10="","",IF('Capacity Planning'!BL$3&lt;'Capacity Planning'!$D10,"",IF('Capacity Planning'!BL$3&gt;=('Capacity Planning'!$AR10+'Capacity Planning'!$D10),"",IF('Capacity Planning'!BL$3&lt;=('Capacity Planning'!$D10+'Capacity Planning'!$AR10-1-'Capacity Planning'!$AP10-'Capacity Planning'!$AN10-'Capacity Planning'!$AM10),"PCI &amp; PreStudy",IF('Capacity Planning'!BL$3&lt;=('Capacity Planning'!$D10+'Capacity Planning'!$AR10-1-'Capacity Planning'!$AP10-'Capacity Planning'!$AN10),"Factory",IF('Capacity Planning'!BL$3&lt;=('Capacity Planning'!$D10+'Capacity Planning'!$AR10-1-'Capacity Planning'!$AP10),"Certif &amp; R7","Release &amp; PostProd"))))))</f>
        <v/>
      </c>
      <c r="V9" s="202" t="str">
        <f>IF('Capacity Planning'!$D10="","",IF('Capacity Planning'!BM$3&lt;'Capacity Planning'!$D10,"",IF('Capacity Planning'!BM$3&gt;=('Capacity Planning'!$AR10+'Capacity Planning'!$D10),"",IF('Capacity Planning'!BM$3&lt;=('Capacity Planning'!$D10+'Capacity Planning'!$AR10-1-'Capacity Planning'!$AP10-'Capacity Planning'!$AN10-'Capacity Planning'!$AM10),"PCI &amp; PreStudy",IF('Capacity Planning'!BM$3&lt;=('Capacity Planning'!$D10+'Capacity Planning'!$AR10-1-'Capacity Planning'!$AP10-'Capacity Planning'!$AN10),"Factory",IF('Capacity Planning'!BM$3&lt;=('Capacity Planning'!$D10+'Capacity Planning'!$AR10-1-'Capacity Planning'!$AP10),"Certif &amp; R7","Release &amp; PostProd"))))))</f>
        <v/>
      </c>
      <c r="W9" s="202" t="str">
        <f>IF('Capacity Planning'!$D10="","",IF('Capacity Planning'!BN$3&lt;'Capacity Planning'!$D10,"",IF('Capacity Planning'!BN$3&gt;=('Capacity Planning'!$AR10+'Capacity Planning'!$D10),"",IF('Capacity Planning'!BN$3&lt;=('Capacity Planning'!$D10+'Capacity Planning'!$AR10-1-'Capacity Planning'!$AP10-'Capacity Planning'!$AN10-'Capacity Planning'!$AM10),"PCI &amp; PreStudy",IF('Capacity Planning'!BN$3&lt;=('Capacity Planning'!$D10+'Capacity Planning'!$AR10-1-'Capacity Planning'!$AP10-'Capacity Planning'!$AN10),"Factory",IF('Capacity Planning'!BN$3&lt;=('Capacity Planning'!$D10+'Capacity Planning'!$AR10-1-'Capacity Planning'!$AP10),"Certif &amp; R7","Release &amp; PostProd"))))))</f>
        <v/>
      </c>
      <c r="X9" s="202" t="str">
        <f>IF('Capacity Planning'!$D10="","",IF('Capacity Planning'!BO$3&lt;'Capacity Planning'!$D10,"",IF('Capacity Planning'!BO$3&gt;=('Capacity Planning'!$AR10+'Capacity Planning'!$D10),"",IF('Capacity Planning'!BO$3&lt;=('Capacity Planning'!$D10+'Capacity Planning'!$AR10-1-'Capacity Planning'!$AP10-'Capacity Planning'!$AN10-'Capacity Planning'!$AM10),"PCI &amp; PreStudy",IF('Capacity Planning'!BO$3&lt;=('Capacity Planning'!$D10+'Capacity Planning'!$AR10-1-'Capacity Planning'!$AP10-'Capacity Planning'!$AN10),"Factory",IF('Capacity Planning'!BO$3&lt;=('Capacity Planning'!$D10+'Capacity Planning'!$AR10-1-'Capacity Planning'!$AP10),"Certif &amp; R7","Release &amp; PostProd"))))))</f>
        <v/>
      </c>
      <c r="Y9" s="202" t="str">
        <f>IF('Capacity Planning'!$D10="","",IF('Capacity Planning'!BP$3&lt;'Capacity Planning'!$D10,"",IF('Capacity Planning'!BP$3&gt;=('Capacity Planning'!$AR10+'Capacity Planning'!$D10),"",IF('Capacity Planning'!BP$3&lt;=('Capacity Planning'!$D10+'Capacity Planning'!$AR10-1-'Capacity Planning'!$AP10-'Capacity Planning'!$AN10-'Capacity Planning'!$AM10),"PCI &amp; PreStudy",IF('Capacity Planning'!BP$3&lt;=('Capacity Planning'!$D10+'Capacity Planning'!$AR10-1-'Capacity Planning'!$AP10-'Capacity Planning'!$AN10),"Factory",IF('Capacity Planning'!BP$3&lt;=('Capacity Planning'!$D10+'Capacity Planning'!$AR10-1-'Capacity Planning'!$AP10),"Certif &amp; R7","Release &amp; PostProd"))))))</f>
        <v/>
      </c>
      <c r="Z9" s="202" t="str">
        <f>IF('Capacity Planning'!$D10="","",IF('Capacity Planning'!BQ$3&lt;'Capacity Planning'!$D10,"",IF('Capacity Planning'!BQ$3&gt;=('Capacity Planning'!$AR10+'Capacity Planning'!$D10),"",IF('Capacity Planning'!BQ$3&lt;=('Capacity Planning'!$D10+'Capacity Planning'!$AR10-1-'Capacity Planning'!$AP10-'Capacity Planning'!$AN10-'Capacity Planning'!$AM10),"PCI &amp; PreStudy",IF('Capacity Planning'!BQ$3&lt;=('Capacity Planning'!$D10+'Capacity Planning'!$AR10-1-'Capacity Planning'!$AP10-'Capacity Planning'!$AN10),"Factory",IF('Capacity Planning'!BQ$3&lt;=('Capacity Planning'!$D10+'Capacity Planning'!$AR10-1-'Capacity Planning'!$AP10),"Certif &amp; R7","Release &amp; PostProd"))))))</f>
        <v/>
      </c>
      <c r="AA9" s="202" t="str">
        <f>IF('Capacity Planning'!$D10="","",IF('Capacity Planning'!BR$3&lt;'Capacity Planning'!$D10,"",IF('Capacity Planning'!BR$3&gt;=('Capacity Planning'!$AR10+'Capacity Planning'!$D10),"",IF('Capacity Planning'!BR$3&lt;=('Capacity Planning'!$D10+'Capacity Planning'!$AR10-1-'Capacity Planning'!$AP10-'Capacity Planning'!$AN10-'Capacity Planning'!$AM10),"PCI &amp; PreStudy",IF('Capacity Planning'!BR$3&lt;=('Capacity Planning'!$D10+'Capacity Planning'!$AR10-1-'Capacity Planning'!$AP10-'Capacity Planning'!$AN10),"Factory",IF('Capacity Planning'!BR$3&lt;=('Capacity Planning'!$D10+'Capacity Planning'!$AR10-1-'Capacity Planning'!$AP10),"Certif &amp; R7","Release &amp; PostProd"))))))</f>
        <v/>
      </c>
    </row>
    <row r="10" spans="1:27" x14ac:dyDescent="0.25">
      <c r="A10" s="26" t="str">
        <f>IF('Capacity Planning'!$B11="","",'Capacity Planning'!$B11)</f>
        <v>H</v>
      </c>
      <c r="B10" s="202" t="str">
        <f>IF('Capacity Planning'!$D11="","",IF('Capacity Planning'!AS$3&lt;'Capacity Planning'!$D11,"",IF('Capacity Planning'!AS$3&gt;=('Capacity Planning'!$AR11+'Capacity Planning'!$D11),"",IF('Capacity Planning'!AS$3&lt;=('Capacity Planning'!$D11+'Capacity Planning'!$AR11-1-'Capacity Planning'!$AP11-'Capacity Planning'!$AN11-'Capacity Planning'!$AM11),"PCI &amp; PreStudy",IF('Capacity Planning'!AS$3&lt;=('Capacity Planning'!$D11+'Capacity Planning'!$AR11-1-'Capacity Planning'!$AP11-'Capacity Planning'!$AN11),"Factory",IF('Capacity Planning'!AS$3&lt;=('Capacity Planning'!$D11+'Capacity Planning'!$AR11-1-'Capacity Planning'!$AP11),"Certif &amp; R7","Release &amp; PostProd"))))))</f>
        <v/>
      </c>
      <c r="C10" s="202" t="str">
        <f>IF('Capacity Planning'!$D11="","",IF('Capacity Planning'!AT$3&lt;'Capacity Planning'!$D11,"",IF('Capacity Planning'!AT$3&gt;=('Capacity Planning'!$AR11+'Capacity Planning'!$D11),"",IF('Capacity Planning'!AT$3&lt;=('Capacity Planning'!$D11+'Capacity Planning'!$AR11-1-'Capacity Planning'!$AP11-'Capacity Planning'!$AN11-'Capacity Planning'!$AM11),"PCI &amp; PreStudy",IF('Capacity Planning'!AT$3&lt;=('Capacity Planning'!$D11+'Capacity Planning'!$AR11-1-'Capacity Planning'!$AP11-'Capacity Planning'!$AN11),"Factory",IF('Capacity Planning'!AT$3&lt;=('Capacity Planning'!$D11+'Capacity Planning'!$AR11-1-'Capacity Planning'!$AP11),"Certif &amp; R7","Release &amp; PostProd"))))))</f>
        <v/>
      </c>
      <c r="D10" s="202" t="str">
        <f>IF('Capacity Planning'!$D11="","",IF('Capacity Planning'!AU$3&lt;'Capacity Planning'!$D11,"",IF('Capacity Planning'!AU$3&gt;=('Capacity Planning'!$AR11+'Capacity Planning'!$D11),"",IF('Capacity Planning'!AU$3&lt;=('Capacity Planning'!$D11+'Capacity Planning'!$AR11-1-'Capacity Planning'!$AP11-'Capacity Planning'!$AN11-'Capacity Planning'!$AM11),"PCI &amp; PreStudy",IF('Capacity Planning'!AU$3&lt;=('Capacity Planning'!$D11+'Capacity Planning'!$AR11-1-'Capacity Planning'!$AP11-'Capacity Planning'!$AN11),"Factory",IF('Capacity Planning'!AU$3&lt;=('Capacity Planning'!$D11+'Capacity Planning'!$AR11-1-'Capacity Planning'!$AP11),"Certif &amp; R7","Release &amp; PostProd"))))))</f>
        <v/>
      </c>
      <c r="E10" s="202" t="str">
        <f>IF('Capacity Planning'!$D11="","",IF('Capacity Planning'!AV$3&lt;'Capacity Planning'!$D11,"",IF('Capacity Planning'!AV$3&gt;=('Capacity Planning'!$AR11+'Capacity Planning'!$D11),"",IF('Capacity Planning'!AV$3&lt;=('Capacity Planning'!$D11+'Capacity Planning'!$AR11-1-'Capacity Planning'!$AP11-'Capacity Planning'!$AN11-'Capacity Planning'!$AM11),"PCI &amp; PreStudy",IF('Capacity Planning'!AV$3&lt;=('Capacity Planning'!$D11+'Capacity Planning'!$AR11-1-'Capacity Planning'!$AP11-'Capacity Planning'!$AN11),"Factory",IF('Capacity Planning'!AV$3&lt;=('Capacity Planning'!$D11+'Capacity Planning'!$AR11-1-'Capacity Planning'!$AP11),"Certif &amp; R7","Release &amp; PostProd"))))))</f>
        <v/>
      </c>
      <c r="F10" s="202" t="str">
        <f>IF('Capacity Planning'!$D11="","",IF('Capacity Planning'!AW$3&lt;'Capacity Planning'!$D11,"",IF('Capacity Planning'!AW$3&gt;=('Capacity Planning'!$AR11+'Capacity Planning'!$D11),"",IF('Capacity Planning'!AW$3&lt;=('Capacity Planning'!$D11+'Capacity Planning'!$AR11-1-'Capacity Planning'!$AP11-'Capacity Planning'!$AN11-'Capacity Planning'!$AM11),"PCI &amp; PreStudy",IF('Capacity Planning'!AW$3&lt;=('Capacity Planning'!$D11+'Capacity Planning'!$AR11-1-'Capacity Planning'!$AP11-'Capacity Planning'!$AN11),"Factory",IF('Capacity Planning'!AW$3&lt;=('Capacity Planning'!$D11+'Capacity Planning'!$AR11-1-'Capacity Planning'!$AP11),"Certif &amp; R7","Release &amp; PostProd"))))))</f>
        <v/>
      </c>
      <c r="G10" s="202" t="str">
        <f>IF('Capacity Planning'!$D11="","",IF('Capacity Planning'!AX$3&lt;'Capacity Planning'!$D11,"",IF('Capacity Planning'!AX$3&gt;=('Capacity Planning'!$AR11+'Capacity Planning'!$D11),"",IF('Capacity Planning'!AX$3&lt;=('Capacity Planning'!$D11+'Capacity Planning'!$AR11-1-'Capacity Planning'!$AP11-'Capacity Planning'!$AN11-'Capacity Planning'!$AM11),"PCI &amp; PreStudy",IF('Capacity Planning'!AX$3&lt;=('Capacity Planning'!$D11+'Capacity Planning'!$AR11-1-'Capacity Planning'!$AP11-'Capacity Planning'!$AN11),"Factory",IF('Capacity Planning'!AX$3&lt;=('Capacity Planning'!$D11+'Capacity Planning'!$AR11-1-'Capacity Planning'!$AP11),"Certif &amp; R7","Release &amp; PostProd"))))))</f>
        <v/>
      </c>
      <c r="H10" s="202" t="str">
        <f>IF('Capacity Planning'!$D11="","",IF('Capacity Planning'!AY$3&lt;'Capacity Planning'!$D11,"",IF('Capacity Planning'!AY$3&gt;=('Capacity Planning'!$AR11+'Capacity Planning'!$D11),"",IF('Capacity Planning'!AY$3&lt;=('Capacity Planning'!$D11+'Capacity Planning'!$AR11-1-'Capacity Planning'!$AP11-'Capacity Planning'!$AN11-'Capacity Planning'!$AM11),"PCI &amp; PreStudy",IF('Capacity Planning'!AY$3&lt;=('Capacity Planning'!$D11+'Capacity Planning'!$AR11-1-'Capacity Planning'!$AP11-'Capacity Planning'!$AN11),"Factory",IF('Capacity Planning'!AY$3&lt;=('Capacity Planning'!$D11+'Capacity Planning'!$AR11-1-'Capacity Planning'!$AP11),"Certif &amp; R7","Release &amp; PostProd"))))))</f>
        <v/>
      </c>
      <c r="I10" s="202" t="str">
        <f>IF('Capacity Planning'!$D11="","",IF('Capacity Planning'!AZ$3&lt;'Capacity Planning'!$D11,"",IF('Capacity Planning'!AZ$3&gt;=('Capacity Planning'!$AR11+'Capacity Planning'!$D11),"",IF('Capacity Planning'!AZ$3&lt;=('Capacity Planning'!$D11+'Capacity Planning'!$AR11-1-'Capacity Planning'!$AP11-'Capacity Planning'!$AN11-'Capacity Planning'!$AM11),"PCI &amp; PreStudy",IF('Capacity Planning'!AZ$3&lt;=('Capacity Planning'!$D11+'Capacity Planning'!$AR11-1-'Capacity Planning'!$AP11-'Capacity Planning'!$AN11),"Factory",IF('Capacity Planning'!AZ$3&lt;=('Capacity Planning'!$D11+'Capacity Planning'!$AR11-1-'Capacity Planning'!$AP11),"Certif &amp; R7","Release &amp; PostProd"))))))</f>
        <v/>
      </c>
      <c r="J10" s="202" t="str">
        <f>IF('Capacity Planning'!$D11="","",IF('Capacity Planning'!BA$3&lt;'Capacity Planning'!$D11,"",IF('Capacity Planning'!BA$3&gt;=('Capacity Planning'!$AR11+'Capacity Planning'!$D11),"",IF('Capacity Planning'!BA$3&lt;=('Capacity Planning'!$D11+'Capacity Planning'!$AR11-1-'Capacity Planning'!$AP11-'Capacity Planning'!$AN11-'Capacity Planning'!$AM11),"PCI &amp; PreStudy",IF('Capacity Planning'!BA$3&lt;=('Capacity Planning'!$D11+'Capacity Planning'!$AR11-1-'Capacity Planning'!$AP11-'Capacity Planning'!$AN11),"Factory",IF('Capacity Planning'!BA$3&lt;=('Capacity Planning'!$D11+'Capacity Planning'!$AR11-1-'Capacity Planning'!$AP11),"Certif &amp; R7","Release &amp; PostProd"))))))</f>
        <v>PCI &amp; PreStudy</v>
      </c>
      <c r="K10" s="202" t="str">
        <f>IF('Capacity Planning'!$D11="","",IF('Capacity Planning'!BB$3&lt;'Capacity Planning'!$D11,"",IF('Capacity Planning'!BB$3&gt;=('Capacity Planning'!$AR11+'Capacity Planning'!$D11),"",IF('Capacity Planning'!BB$3&lt;=('Capacity Planning'!$D11+'Capacity Planning'!$AR11-1-'Capacity Planning'!$AP11-'Capacity Planning'!$AN11-'Capacity Planning'!$AM11),"PCI &amp; PreStudy",IF('Capacity Planning'!BB$3&lt;=('Capacity Planning'!$D11+'Capacity Planning'!$AR11-1-'Capacity Planning'!$AP11-'Capacity Planning'!$AN11),"Factory",IF('Capacity Planning'!BB$3&lt;=('Capacity Planning'!$D11+'Capacity Planning'!$AR11-1-'Capacity Planning'!$AP11),"Certif &amp; R7","Release &amp; PostProd"))))))</f>
        <v>Factory</v>
      </c>
      <c r="L10" s="202" t="str">
        <f>IF('Capacity Planning'!$D11="","",IF('Capacity Planning'!BC$3&lt;'Capacity Planning'!$D11,"",IF('Capacity Planning'!BC$3&gt;=('Capacity Planning'!$AR11+'Capacity Planning'!$D11),"",IF('Capacity Planning'!BC$3&lt;=('Capacity Planning'!$D11+'Capacity Planning'!$AR11-1-'Capacity Planning'!$AP11-'Capacity Planning'!$AN11-'Capacity Planning'!$AM11),"PCI &amp; PreStudy",IF('Capacity Planning'!BC$3&lt;=('Capacity Planning'!$D11+'Capacity Planning'!$AR11-1-'Capacity Planning'!$AP11-'Capacity Planning'!$AN11),"Factory",IF('Capacity Planning'!BC$3&lt;=('Capacity Planning'!$D11+'Capacity Planning'!$AR11-1-'Capacity Planning'!$AP11),"Certif &amp; R7","Release &amp; PostProd"))))))</f>
        <v>Factory</v>
      </c>
      <c r="M10" s="202" t="str">
        <f>IF('Capacity Planning'!$D11="","",IF('Capacity Planning'!BD$3&lt;'Capacity Planning'!$D11,"",IF('Capacity Planning'!BD$3&gt;=('Capacity Planning'!$AR11+'Capacity Planning'!$D11),"",IF('Capacity Planning'!BD$3&lt;=('Capacity Planning'!$D11+'Capacity Planning'!$AR11-1-'Capacity Planning'!$AP11-'Capacity Planning'!$AN11-'Capacity Planning'!$AM11),"PCI &amp; PreStudy",IF('Capacity Planning'!BD$3&lt;=('Capacity Planning'!$D11+'Capacity Planning'!$AR11-1-'Capacity Planning'!$AP11-'Capacity Planning'!$AN11),"Factory",IF('Capacity Planning'!BD$3&lt;=('Capacity Planning'!$D11+'Capacity Planning'!$AR11-1-'Capacity Planning'!$AP11),"Certif &amp; R7","Release &amp; PostProd"))))))</f>
        <v>Factory</v>
      </c>
      <c r="N10" s="202" t="str">
        <f>IF('Capacity Planning'!$D11="","",IF('Capacity Planning'!BE$3&lt;'Capacity Planning'!$D11,"",IF('Capacity Planning'!BE$3&gt;=('Capacity Planning'!$AR11+'Capacity Planning'!$D11),"",IF('Capacity Planning'!BE$3&lt;=('Capacity Planning'!$D11+'Capacity Planning'!$AR11-1-'Capacity Planning'!$AP11-'Capacity Planning'!$AN11-'Capacity Planning'!$AM11),"PCI &amp; PreStudy",IF('Capacity Planning'!BE$3&lt;=('Capacity Planning'!$D11+'Capacity Planning'!$AR11-1-'Capacity Planning'!$AP11-'Capacity Planning'!$AN11),"Factory",IF('Capacity Planning'!BE$3&lt;=('Capacity Planning'!$D11+'Capacity Planning'!$AR11-1-'Capacity Planning'!$AP11),"Certif &amp; R7","Release &amp; PostProd"))))))</f>
        <v>Factory</v>
      </c>
      <c r="O10" s="202" t="str">
        <f>IF('Capacity Planning'!$D11="","",IF('Capacity Planning'!BF$3&lt;'Capacity Planning'!$D11,"",IF('Capacity Planning'!BF$3&gt;=('Capacity Planning'!$AR11+'Capacity Planning'!$D11),"",IF('Capacity Planning'!BF$3&lt;=('Capacity Planning'!$D11+'Capacity Planning'!$AR11-1-'Capacity Planning'!$AP11-'Capacity Planning'!$AN11-'Capacity Planning'!$AM11),"PCI &amp; PreStudy",IF('Capacity Planning'!BF$3&lt;=('Capacity Planning'!$D11+'Capacity Planning'!$AR11-1-'Capacity Planning'!$AP11-'Capacity Planning'!$AN11),"Factory",IF('Capacity Planning'!BF$3&lt;=('Capacity Planning'!$D11+'Capacity Planning'!$AR11-1-'Capacity Planning'!$AP11),"Certif &amp; R7","Release &amp; PostProd"))))))</f>
        <v>Factory</v>
      </c>
      <c r="P10" s="202" t="str">
        <f>IF('Capacity Planning'!$D11="","",IF('Capacity Planning'!BG$3&lt;'Capacity Planning'!$D11,"",IF('Capacity Planning'!BG$3&gt;=('Capacity Planning'!$AR11+'Capacity Planning'!$D11),"",IF('Capacity Planning'!BG$3&lt;=('Capacity Planning'!$D11+'Capacity Planning'!$AR11-1-'Capacity Planning'!$AP11-'Capacity Planning'!$AN11-'Capacity Planning'!$AM11),"PCI &amp; PreStudy",IF('Capacity Planning'!BG$3&lt;=('Capacity Planning'!$D11+'Capacity Planning'!$AR11-1-'Capacity Planning'!$AP11-'Capacity Planning'!$AN11),"Factory",IF('Capacity Planning'!BG$3&lt;=('Capacity Planning'!$D11+'Capacity Planning'!$AR11-1-'Capacity Planning'!$AP11),"Certif &amp; R7","Release &amp; PostProd"))))))</f>
        <v>Factory</v>
      </c>
      <c r="Q10" s="202" t="str">
        <f>IF('Capacity Planning'!$D11="","",IF('Capacity Planning'!BH$3&lt;'Capacity Planning'!$D11,"",IF('Capacity Planning'!BH$3&gt;=('Capacity Planning'!$AR11+'Capacity Planning'!$D11),"",IF('Capacity Planning'!BH$3&lt;=('Capacity Planning'!$D11+'Capacity Planning'!$AR11-1-'Capacity Planning'!$AP11-'Capacity Planning'!$AN11-'Capacity Planning'!$AM11),"PCI &amp; PreStudy",IF('Capacity Planning'!BH$3&lt;=('Capacity Planning'!$D11+'Capacity Planning'!$AR11-1-'Capacity Planning'!$AP11-'Capacity Planning'!$AN11),"Factory",IF('Capacity Planning'!BH$3&lt;=('Capacity Planning'!$D11+'Capacity Planning'!$AR11-1-'Capacity Planning'!$AP11),"Certif &amp; R7","Release &amp; PostProd"))))))</f>
        <v>Certif &amp; R7</v>
      </c>
      <c r="R10" s="202" t="str">
        <f>IF('Capacity Planning'!$D11="","",IF('Capacity Planning'!BI$3&lt;'Capacity Planning'!$D11,"",IF('Capacity Planning'!BI$3&gt;=('Capacity Planning'!$AR11+'Capacity Planning'!$D11),"",IF('Capacity Planning'!BI$3&lt;=('Capacity Planning'!$D11+'Capacity Planning'!$AR11-1-'Capacity Planning'!$AP11-'Capacity Planning'!$AN11-'Capacity Planning'!$AM11),"PCI &amp; PreStudy",IF('Capacity Planning'!BI$3&lt;=('Capacity Planning'!$D11+'Capacity Planning'!$AR11-1-'Capacity Planning'!$AP11-'Capacity Planning'!$AN11),"Factory",IF('Capacity Planning'!BI$3&lt;=('Capacity Planning'!$D11+'Capacity Planning'!$AR11-1-'Capacity Planning'!$AP11),"Certif &amp; R7","Release &amp; PostProd"))))))</f>
        <v>Release &amp; PostProd</v>
      </c>
      <c r="S10" s="202" t="str">
        <f>IF('Capacity Planning'!$D11="","",IF('Capacity Planning'!BJ$3&lt;'Capacity Planning'!$D11,"",IF('Capacity Planning'!BJ$3&gt;=('Capacity Planning'!$AR11+'Capacity Planning'!$D11),"",IF('Capacity Planning'!BJ$3&lt;=('Capacity Planning'!$D11+'Capacity Planning'!$AR11-1-'Capacity Planning'!$AP11-'Capacity Planning'!$AN11-'Capacity Planning'!$AM11),"PCI &amp; PreStudy",IF('Capacity Planning'!BJ$3&lt;=('Capacity Planning'!$D11+'Capacity Planning'!$AR11-1-'Capacity Planning'!$AP11-'Capacity Planning'!$AN11),"Factory",IF('Capacity Planning'!BJ$3&lt;=('Capacity Planning'!$D11+'Capacity Planning'!$AR11-1-'Capacity Planning'!$AP11),"Certif &amp; R7","Release &amp; PostProd"))))))</f>
        <v>Release &amp; PostProd</v>
      </c>
      <c r="T10" s="202" t="str">
        <f>IF('Capacity Planning'!$D11="","",IF('Capacity Planning'!BK$3&lt;'Capacity Planning'!$D11,"",IF('Capacity Planning'!BK$3&gt;=('Capacity Planning'!$AR11+'Capacity Planning'!$D11),"",IF('Capacity Planning'!BK$3&lt;=('Capacity Planning'!$D11+'Capacity Planning'!$AR11-1-'Capacity Planning'!$AP11-'Capacity Planning'!$AN11-'Capacity Planning'!$AM11),"PCI &amp; PreStudy",IF('Capacity Planning'!BK$3&lt;=('Capacity Planning'!$D11+'Capacity Planning'!$AR11-1-'Capacity Planning'!$AP11-'Capacity Planning'!$AN11),"Factory",IF('Capacity Planning'!BK$3&lt;=('Capacity Planning'!$D11+'Capacity Planning'!$AR11-1-'Capacity Planning'!$AP11),"Certif &amp; R7","Release &amp; PostProd"))))))</f>
        <v/>
      </c>
      <c r="U10" s="202" t="str">
        <f>IF('Capacity Planning'!$D11="","",IF('Capacity Planning'!BL$3&lt;'Capacity Planning'!$D11,"",IF('Capacity Planning'!BL$3&gt;=('Capacity Planning'!$AR11+'Capacity Planning'!$D11),"",IF('Capacity Planning'!BL$3&lt;=('Capacity Planning'!$D11+'Capacity Planning'!$AR11-1-'Capacity Planning'!$AP11-'Capacity Planning'!$AN11-'Capacity Planning'!$AM11),"PCI &amp; PreStudy",IF('Capacity Planning'!BL$3&lt;=('Capacity Planning'!$D11+'Capacity Planning'!$AR11-1-'Capacity Planning'!$AP11-'Capacity Planning'!$AN11),"Factory",IF('Capacity Planning'!BL$3&lt;=('Capacity Planning'!$D11+'Capacity Planning'!$AR11-1-'Capacity Planning'!$AP11),"Certif &amp; R7","Release &amp; PostProd"))))))</f>
        <v/>
      </c>
      <c r="V10" s="202" t="str">
        <f>IF('Capacity Planning'!$D11="","",IF('Capacity Planning'!BM$3&lt;'Capacity Planning'!$D11,"",IF('Capacity Planning'!BM$3&gt;=('Capacity Planning'!$AR11+'Capacity Planning'!$D11),"",IF('Capacity Planning'!BM$3&lt;=('Capacity Planning'!$D11+'Capacity Planning'!$AR11-1-'Capacity Planning'!$AP11-'Capacity Planning'!$AN11-'Capacity Planning'!$AM11),"PCI &amp; PreStudy",IF('Capacity Planning'!BM$3&lt;=('Capacity Planning'!$D11+'Capacity Planning'!$AR11-1-'Capacity Planning'!$AP11-'Capacity Planning'!$AN11),"Factory",IF('Capacity Planning'!BM$3&lt;=('Capacity Planning'!$D11+'Capacity Planning'!$AR11-1-'Capacity Planning'!$AP11),"Certif &amp; R7","Release &amp; PostProd"))))))</f>
        <v/>
      </c>
      <c r="W10" s="202" t="str">
        <f>IF('Capacity Planning'!$D11="","",IF('Capacity Planning'!BN$3&lt;'Capacity Planning'!$D11,"",IF('Capacity Planning'!BN$3&gt;=('Capacity Planning'!$AR11+'Capacity Planning'!$D11),"",IF('Capacity Planning'!BN$3&lt;=('Capacity Planning'!$D11+'Capacity Planning'!$AR11-1-'Capacity Planning'!$AP11-'Capacity Planning'!$AN11-'Capacity Planning'!$AM11),"PCI &amp; PreStudy",IF('Capacity Planning'!BN$3&lt;=('Capacity Planning'!$D11+'Capacity Planning'!$AR11-1-'Capacity Planning'!$AP11-'Capacity Planning'!$AN11),"Factory",IF('Capacity Planning'!BN$3&lt;=('Capacity Planning'!$D11+'Capacity Planning'!$AR11-1-'Capacity Planning'!$AP11),"Certif &amp; R7","Release &amp; PostProd"))))))</f>
        <v/>
      </c>
      <c r="X10" s="202" t="str">
        <f>IF('Capacity Planning'!$D11="","",IF('Capacity Planning'!BO$3&lt;'Capacity Planning'!$D11,"",IF('Capacity Planning'!BO$3&gt;=('Capacity Planning'!$AR11+'Capacity Planning'!$D11),"",IF('Capacity Planning'!BO$3&lt;=('Capacity Planning'!$D11+'Capacity Planning'!$AR11-1-'Capacity Planning'!$AP11-'Capacity Planning'!$AN11-'Capacity Planning'!$AM11),"PCI &amp; PreStudy",IF('Capacity Planning'!BO$3&lt;=('Capacity Planning'!$D11+'Capacity Planning'!$AR11-1-'Capacity Planning'!$AP11-'Capacity Planning'!$AN11),"Factory",IF('Capacity Planning'!BO$3&lt;=('Capacity Planning'!$D11+'Capacity Planning'!$AR11-1-'Capacity Planning'!$AP11),"Certif &amp; R7","Release &amp; PostProd"))))))</f>
        <v/>
      </c>
      <c r="Y10" s="202" t="str">
        <f>IF('Capacity Planning'!$D11="","",IF('Capacity Planning'!BP$3&lt;'Capacity Planning'!$D11,"",IF('Capacity Planning'!BP$3&gt;=('Capacity Planning'!$AR11+'Capacity Planning'!$D11),"",IF('Capacity Planning'!BP$3&lt;=('Capacity Planning'!$D11+'Capacity Planning'!$AR11-1-'Capacity Planning'!$AP11-'Capacity Planning'!$AN11-'Capacity Planning'!$AM11),"PCI &amp; PreStudy",IF('Capacity Planning'!BP$3&lt;=('Capacity Planning'!$D11+'Capacity Planning'!$AR11-1-'Capacity Planning'!$AP11-'Capacity Planning'!$AN11),"Factory",IF('Capacity Planning'!BP$3&lt;=('Capacity Planning'!$D11+'Capacity Planning'!$AR11-1-'Capacity Planning'!$AP11),"Certif &amp; R7","Release &amp; PostProd"))))))</f>
        <v/>
      </c>
      <c r="Z10" s="202" t="str">
        <f>IF('Capacity Planning'!$D11="","",IF('Capacity Planning'!BQ$3&lt;'Capacity Planning'!$D11,"",IF('Capacity Planning'!BQ$3&gt;=('Capacity Planning'!$AR11+'Capacity Planning'!$D11),"",IF('Capacity Planning'!BQ$3&lt;=('Capacity Planning'!$D11+'Capacity Planning'!$AR11-1-'Capacity Planning'!$AP11-'Capacity Planning'!$AN11-'Capacity Planning'!$AM11),"PCI &amp; PreStudy",IF('Capacity Planning'!BQ$3&lt;=('Capacity Planning'!$D11+'Capacity Planning'!$AR11-1-'Capacity Planning'!$AP11-'Capacity Planning'!$AN11),"Factory",IF('Capacity Planning'!BQ$3&lt;=('Capacity Planning'!$D11+'Capacity Planning'!$AR11-1-'Capacity Planning'!$AP11),"Certif &amp; R7","Release &amp; PostProd"))))))</f>
        <v/>
      </c>
      <c r="AA10" s="202" t="str">
        <f>IF('Capacity Planning'!$D11="","",IF('Capacity Planning'!BR$3&lt;'Capacity Planning'!$D11,"",IF('Capacity Planning'!BR$3&gt;=('Capacity Planning'!$AR11+'Capacity Planning'!$D11),"",IF('Capacity Planning'!BR$3&lt;=('Capacity Planning'!$D11+'Capacity Planning'!$AR11-1-'Capacity Planning'!$AP11-'Capacity Planning'!$AN11-'Capacity Planning'!$AM11),"PCI &amp; PreStudy",IF('Capacity Planning'!BR$3&lt;=('Capacity Planning'!$D11+'Capacity Planning'!$AR11-1-'Capacity Planning'!$AP11-'Capacity Planning'!$AN11),"Factory",IF('Capacity Planning'!BR$3&lt;=('Capacity Planning'!$D11+'Capacity Planning'!$AR11-1-'Capacity Planning'!$AP11),"Certif &amp; R7","Release &amp; PostProd"))))))</f>
        <v/>
      </c>
    </row>
    <row r="11" spans="1:27" x14ac:dyDescent="0.25">
      <c r="A11" s="26" t="str">
        <f>IF('Capacity Planning'!$B12="","",'Capacity Planning'!$B12)</f>
        <v>I</v>
      </c>
      <c r="B11" s="202" t="str">
        <f>IF('Capacity Planning'!$D12="","",IF('Capacity Planning'!AS$3&lt;'Capacity Planning'!$D12,"",IF('Capacity Planning'!AS$3&gt;=('Capacity Planning'!$AR12+'Capacity Planning'!$D12),"",IF('Capacity Planning'!AS$3&lt;=('Capacity Planning'!$D12+'Capacity Planning'!$AR12-1-'Capacity Planning'!$AP12-'Capacity Planning'!$AN12-'Capacity Planning'!$AM12),"PCI &amp; PreStudy",IF('Capacity Planning'!AS$3&lt;=('Capacity Planning'!$D12+'Capacity Planning'!$AR12-1-'Capacity Planning'!$AP12-'Capacity Planning'!$AN12),"Factory",IF('Capacity Planning'!AS$3&lt;=('Capacity Planning'!$D12+'Capacity Planning'!$AR12-1-'Capacity Planning'!$AP12),"Certif &amp; R7","Release &amp; PostProd"))))))</f>
        <v/>
      </c>
      <c r="C11" s="202" t="str">
        <f>IF('Capacity Planning'!$D12="","",IF('Capacity Planning'!AT$3&lt;'Capacity Planning'!$D12,"",IF('Capacity Planning'!AT$3&gt;=('Capacity Planning'!$AR12+'Capacity Planning'!$D12),"",IF('Capacity Planning'!AT$3&lt;=('Capacity Planning'!$D12+'Capacity Planning'!$AR12-1-'Capacity Planning'!$AP12-'Capacity Planning'!$AN12-'Capacity Planning'!$AM12),"PCI &amp; PreStudy",IF('Capacity Planning'!AT$3&lt;=('Capacity Planning'!$D12+'Capacity Planning'!$AR12-1-'Capacity Planning'!$AP12-'Capacity Planning'!$AN12),"Factory",IF('Capacity Planning'!AT$3&lt;=('Capacity Planning'!$D12+'Capacity Planning'!$AR12-1-'Capacity Planning'!$AP12),"Certif &amp; R7","Release &amp; PostProd"))))))</f>
        <v/>
      </c>
      <c r="D11" s="202" t="str">
        <f>IF('Capacity Planning'!$D12="","",IF('Capacity Planning'!AU$3&lt;'Capacity Planning'!$D12,"",IF('Capacity Planning'!AU$3&gt;=('Capacity Planning'!$AR12+'Capacity Planning'!$D12),"",IF('Capacity Planning'!AU$3&lt;=('Capacity Planning'!$D12+'Capacity Planning'!$AR12-1-'Capacity Planning'!$AP12-'Capacity Planning'!$AN12-'Capacity Planning'!$AM12),"PCI &amp; PreStudy",IF('Capacity Planning'!AU$3&lt;=('Capacity Planning'!$D12+'Capacity Planning'!$AR12-1-'Capacity Planning'!$AP12-'Capacity Planning'!$AN12),"Factory",IF('Capacity Planning'!AU$3&lt;=('Capacity Planning'!$D12+'Capacity Planning'!$AR12-1-'Capacity Planning'!$AP12),"Certif &amp; R7","Release &amp; PostProd"))))))</f>
        <v/>
      </c>
      <c r="E11" s="202" t="str">
        <f>IF('Capacity Planning'!$D12="","",IF('Capacity Planning'!AV$3&lt;'Capacity Planning'!$D12,"",IF('Capacity Planning'!AV$3&gt;=('Capacity Planning'!$AR12+'Capacity Planning'!$D12),"",IF('Capacity Planning'!AV$3&lt;=('Capacity Planning'!$D12+'Capacity Planning'!$AR12-1-'Capacity Planning'!$AP12-'Capacity Planning'!$AN12-'Capacity Planning'!$AM12),"PCI &amp; PreStudy",IF('Capacity Planning'!AV$3&lt;=('Capacity Planning'!$D12+'Capacity Planning'!$AR12-1-'Capacity Planning'!$AP12-'Capacity Planning'!$AN12),"Factory",IF('Capacity Planning'!AV$3&lt;=('Capacity Planning'!$D12+'Capacity Planning'!$AR12-1-'Capacity Planning'!$AP12),"Certif &amp; R7","Release &amp; PostProd"))))))</f>
        <v/>
      </c>
      <c r="F11" s="202" t="str">
        <f>IF('Capacity Planning'!$D12="","",IF('Capacity Planning'!AW$3&lt;'Capacity Planning'!$D12,"",IF('Capacity Planning'!AW$3&gt;=('Capacity Planning'!$AR12+'Capacity Planning'!$D12),"",IF('Capacity Planning'!AW$3&lt;=('Capacity Planning'!$D12+'Capacity Planning'!$AR12-1-'Capacity Planning'!$AP12-'Capacity Planning'!$AN12-'Capacity Planning'!$AM12),"PCI &amp; PreStudy",IF('Capacity Planning'!AW$3&lt;=('Capacity Planning'!$D12+'Capacity Planning'!$AR12-1-'Capacity Planning'!$AP12-'Capacity Planning'!$AN12),"Factory",IF('Capacity Planning'!AW$3&lt;=('Capacity Planning'!$D12+'Capacity Planning'!$AR12-1-'Capacity Planning'!$AP12),"Certif &amp; R7","Release &amp; PostProd"))))))</f>
        <v/>
      </c>
      <c r="G11" s="202" t="str">
        <f>IF('Capacity Planning'!$D12="","",IF('Capacity Planning'!AX$3&lt;'Capacity Planning'!$D12,"",IF('Capacity Planning'!AX$3&gt;=('Capacity Planning'!$AR12+'Capacity Planning'!$D12),"",IF('Capacity Planning'!AX$3&lt;=('Capacity Planning'!$D12+'Capacity Planning'!$AR12-1-'Capacity Planning'!$AP12-'Capacity Planning'!$AN12-'Capacity Planning'!$AM12),"PCI &amp; PreStudy",IF('Capacity Planning'!AX$3&lt;=('Capacity Planning'!$D12+'Capacity Planning'!$AR12-1-'Capacity Planning'!$AP12-'Capacity Planning'!$AN12),"Factory",IF('Capacity Planning'!AX$3&lt;=('Capacity Planning'!$D12+'Capacity Planning'!$AR12-1-'Capacity Planning'!$AP12),"Certif &amp; R7","Release &amp; PostProd"))))))</f>
        <v/>
      </c>
      <c r="H11" s="202" t="str">
        <f>IF('Capacity Planning'!$D12="","",IF('Capacity Planning'!AY$3&lt;'Capacity Planning'!$D12,"",IF('Capacity Planning'!AY$3&gt;=('Capacity Planning'!$AR12+'Capacity Planning'!$D12),"",IF('Capacity Planning'!AY$3&lt;=('Capacity Planning'!$D12+'Capacity Planning'!$AR12-1-'Capacity Planning'!$AP12-'Capacity Planning'!$AN12-'Capacity Planning'!$AM12),"PCI &amp; PreStudy",IF('Capacity Planning'!AY$3&lt;=('Capacity Planning'!$D12+'Capacity Planning'!$AR12-1-'Capacity Planning'!$AP12-'Capacity Planning'!$AN12),"Factory",IF('Capacity Planning'!AY$3&lt;=('Capacity Planning'!$D12+'Capacity Planning'!$AR12-1-'Capacity Planning'!$AP12),"Certif &amp; R7","Release &amp; PostProd"))))))</f>
        <v/>
      </c>
      <c r="I11" s="202" t="str">
        <f>IF('Capacity Planning'!$D12="","",IF('Capacity Planning'!AZ$3&lt;'Capacity Planning'!$D12,"",IF('Capacity Planning'!AZ$3&gt;=('Capacity Planning'!$AR12+'Capacity Planning'!$D12),"",IF('Capacity Planning'!AZ$3&lt;=('Capacity Planning'!$D12+'Capacity Planning'!$AR12-1-'Capacity Planning'!$AP12-'Capacity Planning'!$AN12-'Capacity Planning'!$AM12),"PCI &amp; PreStudy",IF('Capacity Planning'!AZ$3&lt;=('Capacity Planning'!$D12+'Capacity Planning'!$AR12-1-'Capacity Planning'!$AP12-'Capacity Planning'!$AN12),"Factory",IF('Capacity Planning'!AZ$3&lt;=('Capacity Planning'!$D12+'Capacity Planning'!$AR12-1-'Capacity Planning'!$AP12),"Certif &amp; R7","Release &amp; PostProd"))))))</f>
        <v/>
      </c>
      <c r="J11" s="202" t="str">
        <f>IF('Capacity Planning'!$D12="","",IF('Capacity Planning'!BA$3&lt;'Capacity Planning'!$D12,"",IF('Capacity Planning'!BA$3&gt;=('Capacity Planning'!$AR12+'Capacity Planning'!$D12),"",IF('Capacity Planning'!BA$3&lt;=('Capacity Planning'!$D12+'Capacity Planning'!$AR12-1-'Capacity Planning'!$AP12-'Capacity Planning'!$AN12-'Capacity Planning'!$AM12),"PCI &amp; PreStudy",IF('Capacity Planning'!BA$3&lt;=('Capacity Planning'!$D12+'Capacity Planning'!$AR12-1-'Capacity Planning'!$AP12-'Capacity Planning'!$AN12),"Factory",IF('Capacity Planning'!BA$3&lt;=('Capacity Planning'!$D12+'Capacity Planning'!$AR12-1-'Capacity Planning'!$AP12),"Certif &amp; R7","Release &amp; PostProd"))))))</f>
        <v/>
      </c>
      <c r="K11" s="202" t="str">
        <f>IF('Capacity Planning'!$D12="","",IF('Capacity Planning'!BB$3&lt;'Capacity Planning'!$D12,"",IF('Capacity Planning'!BB$3&gt;=('Capacity Planning'!$AR12+'Capacity Planning'!$D12),"",IF('Capacity Planning'!BB$3&lt;=('Capacity Planning'!$D12+'Capacity Planning'!$AR12-1-'Capacity Planning'!$AP12-'Capacity Planning'!$AN12-'Capacity Planning'!$AM12),"PCI &amp; PreStudy",IF('Capacity Planning'!BB$3&lt;=('Capacity Planning'!$D12+'Capacity Planning'!$AR12-1-'Capacity Planning'!$AP12-'Capacity Planning'!$AN12),"Factory",IF('Capacity Planning'!BB$3&lt;=('Capacity Planning'!$D12+'Capacity Planning'!$AR12-1-'Capacity Planning'!$AP12),"Certif &amp; R7","Release &amp; PostProd"))))))</f>
        <v/>
      </c>
      <c r="L11" s="202" t="str">
        <f>IF('Capacity Planning'!$D12="","",IF('Capacity Planning'!BC$3&lt;'Capacity Planning'!$D12,"",IF('Capacity Planning'!BC$3&gt;=('Capacity Planning'!$AR12+'Capacity Planning'!$D12),"",IF('Capacity Planning'!BC$3&lt;=('Capacity Planning'!$D12+'Capacity Planning'!$AR12-1-'Capacity Planning'!$AP12-'Capacity Planning'!$AN12-'Capacity Planning'!$AM12),"PCI &amp; PreStudy",IF('Capacity Planning'!BC$3&lt;=('Capacity Planning'!$D12+'Capacity Planning'!$AR12-1-'Capacity Planning'!$AP12-'Capacity Planning'!$AN12),"Factory",IF('Capacity Planning'!BC$3&lt;=('Capacity Planning'!$D12+'Capacity Planning'!$AR12-1-'Capacity Planning'!$AP12),"Certif &amp; R7","Release &amp; PostProd"))))))</f>
        <v/>
      </c>
      <c r="M11" s="202" t="str">
        <f>IF('Capacity Planning'!$D12="","",IF('Capacity Planning'!BD$3&lt;'Capacity Planning'!$D12,"",IF('Capacity Planning'!BD$3&gt;=('Capacity Planning'!$AR12+'Capacity Planning'!$D12),"",IF('Capacity Planning'!BD$3&lt;=('Capacity Planning'!$D12+'Capacity Planning'!$AR12-1-'Capacity Planning'!$AP12-'Capacity Planning'!$AN12-'Capacity Planning'!$AM12),"PCI &amp; PreStudy",IF('Capacity Planning'!BD$3&lt;=('Capacity Planning'!$D12+'Capacity Planning'!$AR12-1-'Capacity Planning'!$AP12-'Capacity Planning'!$AN12),"Factory",IF('Capacity Planning'!BD$3&lt;=('Capacity Planning'!$D12+'Capacity Planning'!$AR12-1-'Capacity Planning'!$AP12),"Certif &amp; R7","Release &amp; PostProd"))))))</f>
        <v/>
      </c>
      <c r="N11" s="202" t="str">
        <f>IF('Capacity Planning'!$D12="","",IF('Capacity Planning'!BE$3&lt;'Capacity Planning'!$D12,"",IF('Capacity Planning'!BE$3&gt;=('Capacity Planning'!$AR12+'Capacity Planning'!$D12),"",IF('Capacity Planning'!BE$3&lt;=('Capacity Planning'!$D12+'Capacity Planning'!$AR12-1-'Capacity Planning'!$AP12-'Capacity Planning'!$AN12-'Capacity Planning'!$AM12),"PCI &amp; PreStudy",IF('Capacity Planning'!BE$3&lt;=('Capacity Planning'!$D12+'Capacity Planning'!$AR12-1-'Capacity Planning'!$AP12-'Capacity Planning'!$AN12),"Factory",IF('Capacity Planning'!BE$3&lt;=('Capacity Planning'!$D12+'Capacity Planning'!$AR12-1-'Capacity Planning'!$AP12),"Certif &amp; R7","Release &amp; PostProd"))))))</f>
        <v/>
      </c>
      <c r="O11" s="202" t="str">
        <f>IF('Capacity Planning'!$D12="","",IF('Capacity Planning'!BF$3&lt;'Capacity Planning'!$D12,"",IF('Capacity Planning'!BF$3&gt;=('Capacity Planning'!$AR12+'Capacity Planning'!$D12),"",IF('Capacity Planning'!BF$3&lt;=('Capacity Planning'!$D12+'Capacity Planning'!$AR12-1-'Capacity Planning'!$AP12-'Capacity Planning'!$AN12-'Capacity Planning'!$AM12),"PCI &amp; PreStudy",IF('Capacity Planning'!BF$3&lt;=('Capacity Planning'!$D12+'Capacity Planning'!$AR12-1-'Capacity Planning'!$AP12-'Capacity Planning'!$AN12),"Factory",IF('Capacity Planning'!BF$3&lt;=('Capacity Planning'!$D12+'Capacity Planning'!$AR12-1-'Capacity Planning'!$AP12),"Certif &amp; R7","Release &amp; PostProd"))))))</f>
        <v/>
      </c>
      <c r="P11" s="202" t="str">
        <f>IF('Capacity Planning'!$D12="","",IF('Capacity Planning'!BG$3&lt;'Capacity Planning'!$D12,"",IF('Capacity Planning'!BG$3&gt;=('Capacity Planning'!$AR12+'Capacity Planning'!$D12),"",IF('Capacity Planning'!BG$3&lt;=('Capacity Planning'!$D12+'Capacity Planning'!$AR12-1-'Capacity Planning'!$AP12-'Capacity Planning'!$AN12-'Capacity Planning'!$AM12),"PCI &amp; PreStudy",IF('Capacity Planning'!BG$3&lt;=('Capacity Planning'!$D12+'Capacity Planning'!$AR12-1-'Capacity Planning'!$AP12-'Capacity Planning'!$AN12),"Factory",IF('Capacity Planning'!BG$3&lt;=('Capacity Planning'!$D12+'Capacity Planning'!$AR12-1-'Capacity Planning'!$AP12),"Certif &amp; R7","Release &amp; PostProd"))))))</f>
        <v>PCI &amp; PreStudy</v>
      </c>
      <c r="Q11" s="202" t="str">
        <f>IF('Capacity Planning'!$D12="","",IF('Capacity Planning'!BH$3&lt;'Capacity Planning'!$D12,"",IF('Capacity Planning'!BH$3&gt;=('Capacity Planning'!$AR12+'Capacity Planning'!$D12),"",IF('Capacity Planning'!BH$3&lt;=('Capacity Planning'!$D12+'Capacity Planning'!$AR12-1-'Capacity Planning'!$AP12-'Capacity Planning'!$AN12-'Capacity Planning'!$AM12),"PCI &amp; PreStudy",IF('Capacity Planning'!BH$3&lt;=('Capacity Planning'!$D12+'Capacity Planning'!$AR12-1-'Capacity Planning'!$AP12-'Capacity Planning'!$AN12),"Factory",IF('Capacity Planning'!BH$3&lt;=('Capacity Planning'!$D12+'Capacity Planning'!$AR12-1-'Capacity Planning'!$AP12),"Certif &amp; R7","Release &amp; PostProd"))))))</f>
        <v>Factory</v>
      </c>
      <c r="R11" s="202" t="str">
        <f>IF('Capacity Planning'!$D12="","",IF('Capacity Planning'!BI$3&lt;'Capacity Planning'!$D12,"",IF('Capacity Planning'!BI$3&gt;=('Capacity Planning'!$AR12+'Capacity Planning'!$D12),"",IF('Capacity Planning'!BI$3&lt;=('Capacity Planning'!$D12+'Capacity Planning'!$AR12-1-'Capacity Planning'!$AP12-'Capacity Planning'!$AN12-'Capacity Planning'!$AM12),"PCI &amp; PreStudy",IF('Capacity Planning'!BI$3&lt;=('Capacity Planning'!$D12+'Capacity Planning'!$AR12-1-'Capacity Planning'!$AP12-'Capacity Planning'!$AN12),"Factory",IF('Capacity Planning'!BI$3&lt;=('Capacity Planning'!$D12+'Capacity Planning'!$AR12-1-'Capacity Planning'!$AP12),"Certif &amp; R7","Release &amp; PostProd"))))))</f>
        <v>Factory</v>
      </c>
      <c r="S11" s="202" t="str">
        <f>IF('Capacity Planning'!$D12="","",IF('Capacity Planning'!BJ$3&lt;'Capacity Planning'!$D12,"",IF('Capacity Planning'!BJ$3&gt;=('Capacity Planning'!$AR12+'Capacity Planning'!$D12),"",IF('Capacity Planning'!BJ$3&lt;=('Capacity Planning'!$D12+'Capacity Planning'!$AR12-1-'Capacity Planning'!$AP12-'Capacity Planning'!$AN12-'Capacity Planning'!$AM12),"PCI &amp; PreStudy",IF('Capacity Planning'!BJ$3&lt;=('Capacity Planning'!$D12+'Capacity Planning'!$AR12-1-'Capacity Planning'!$AP12-'Capacity Planning'!$AN12),"Factory",IF('Capacity Planning'!BJ$3&lt;=('Capacity Planning'!$D12+'Capacity Planning'!$AR12-1-'Capacity Planning'!$AP12),"Certif &amp; R7","Release &amp; PostProd"))))))</f>
        <v>Certif &amp; R7</v>
      </c>
      <c r="T11" s="202" t="str">
        <f>IF('Capacity Planning'!$D12="","",IF('Capacity Planning'!BK$3&lt;'Capacity Planning'!$D12,"",IF('Capacity Planning'!BK$3&gt;=('Capacity Planning'!$AR12+'Capacity Planning'!$D12),"",IF('Capacity Planning'!BK$3&lt;=('Capacity Planning'!$D12+'Capacity Planning'!$AR12-1-'Capacity Planning'!$AP12-'Capacity Planning'!$AN12-'Capacity Planning'!$AM12),"PCI &amp; PreStudy",IF('Capacity Planning'!BK$3&lt;=('Capacity Planning'!$D12+'Capacity Planning'!$AR12-1-'Capacity Planning'!$AP12-'Capacity Planning'!$AN12),"Factory",IF('Capacity Planning'!BK$3&lt;=('Capacity Planning'!$D12+'Capacity Planning'!$AR12-1-'Capacity Planning'!$AP12),"Certif &amp; R7","Release &amp; PostProd"))))))</f>
        <v>Release &amp; PostProd</v>
      </c>
      <c r="U11" s="202" t="str">
        <f>IF('Capacity Planning'!$D12="","",IF('Capacity Planning'!BL$3&lt;'Capacity Planning'!$D12,"",IF('Capacity Planning'!BL$3&gt;=('Capacity Planning'!$AR12+'Capacity Planning'!$D12),"",IF('Capacity Planning'!BL$3&lt;=('Capacity Planning'!$D12+'Capacity Planning'!$AR12-1-'Capacity Planning'!$AP12-'Capacity Planning'!$AN12-'Capacity Planning'!$AM12),"PCI &amp; PreStudy",IF('Capacity Planning'!BL$3&lt;=('Capacity Planning'!$D12+'Capacity Planning'!$AR12-1-'Capacity Planning'!$AP12-'Capacity Planning'!$AN12),"Factory",IF('Capacity Planning'!BL$3&lt;=('Capacity Planning'!$D12+'Capacity Planning'!$AR12-1-'Capacity Planning'!$AP12),"Certif &amp; R7","Release &amp; PostProd"))))))</f>
        <v>Release &amp; PostProd</v>
      </c>
      <c r="V11" s="202" t="str">
        <f>IF('Capacity Planning'!$D12="","",IF('Capacity Planning'!BM$3&lt;'Capacity Planning'!$D12,"",IF('Capacity Planning'!BM$3&gt;=('Capacity Planning'!$AR12+'Capacity Planning'!$D12),"",IF('Capacity Planning'!BM$3&lt;=('Capacity Planning'!$D12+'Capacity Planning'!$AR12-1-'Capacity Planning'!$AP12-'Capacity Planning'!$AN12-'Capacity Planning'!$AM12),"PCI &amp; PreStudy",IF('Capacity Planning'!BM$3&lt;=('Capacity Planning'!$D12+'Capacity Planning'!$AR12-1-'Capacity Planning'!$AP12-'Capacity Planning'!$AN12),"Factory",IF('Capacity Planning'!BM$3&lt;=('Capacity Planning'!$D12+'Capacity Planning'!$AR12-1-'Capacity Planning'!$AP12),"Certif &amp; R7","Release &amp; PostProd"))))))</f>
        <v/>
      </c>
      <c r="W11" s="202" t="str">
        <f>IF('Capacity Planning'!$D12="","",IF('Capacity Planning'!BN$3&lt;'Capacity Planning'!$D12,"",IF('Capacity Planning'!BN$3&gt;=('Capacity Planning'!$AR12+'Capacity Planning'!$D12),"",IF('Capacity Planning'!BN$3&lt;=('Capacity Planning'!$D12+'Capacity Planning'!$AR12-1-'Capacity Planning'!$AP12-'Capacity Planning'!$AN12-'Capacity Planning'!$AM12),"PCI &amp; PreStudy",IF('Capacity Planning'!BN$3&lt;=('Capacity Planning'!$D12+'Capacity Planning'!$AR12-1-'Capacity Planning'!$AP12-'Capacity Planning'!$AN12),"Factory",IF('Capacity Planning'!BN$3&lt;=('Capacity Planning'!$D12+'Capacity Planning'!$AR12-1-'Capacity Planning'!$AP12),"Certif &amp; R7","Release &amp; PostProd"))))))</f>
        <v/>
      </c>
      <c r="X11" s="202" t="str">
        <f>IF('Capacity Planning'!$D12="","",IF('Capacity Planning'!BO$3&lt;'Capacity Planning'!$D12,"",IF('Capacity Planning'!BO$3&gt;=('Capacity Planning'!$AR12+'Capacity Planning'!$D12),"",IF('Capacity Planning'!BO$3&lt;=('Capacity Planning'!$D12+'Capacity Planning'!$AR12-1-'Capacity Planning'!$AP12-'Capacity Planning'!$AN12-'Capacity Planning'!$AM12),"PCI &amp; PreStudy",IF('Capacity Planning'!BO$3&lt;=('Capacity Planning'!$D12+'Capacity Planning'!$AR12-1-'Capacity Planning'!$AP12-'Capacity Planning'!$AN12),"Factory",IF('Capacity Planning'!BO$3&lt;=('Capacity Planning'!$D12+'Capacity Planning'!$AR12-1-'Capacity Planning'!$AP12),"Certif &amp; R7","Release &amp; PostProd"))))))</f>
        <v/>
      </c>
      <c r="Y11" s="202" t="str">
        <f>IF('Capacity Planning'!$D12="","",IF('Capacity Planning'!BP$3&lt;'Capacity Planning'!$D12,"",IF('Capacity Planning'!BP$3&gt;=('Capacity Planning'!$AR12+'Capacity Planning'!$D12),"",IF('Capacity Planning'!BP$3&lt;=('Capacity Planning'!$D12+'Capacity Planning'!$AR12-1-'Capacity Planning'!$AP12-'Capacity Planning'!$AN12-'Capacity Planning'!$AM12),"PCI &amp; PreStudy",IF('Capacity Planning'!BP$3&lt;=('Capacity Planning'!$D12+'Capacity Planning'!$AR12-1-'Capacity Planning'!$AP12-'Capacity Planning'!$AN12),"Factory",IF('Capacity Planning'!BP$3&lt;=('Capacity Planning'!$D12+'Capacity Planning'!$AR12-1-'Capacity Planning'!$AP12),"Certif &amp; R7","Release &amp; PostProd"))))))</f>
        <v/>
      </c>
      <c r="Z11" s="202" t="str">
        <f>IF('Capacity Planning'!$D12="","",IF('Capacity Planning'!BQ$3&lt;'Capacity Planning'!$D12,"",IF('Capacity Planning'!BQ$3&gt;=('Capacity Planning'!$AR12+'Capacity Planning'!$D12),"",IF('Capacity Planning'!BQ$3&lt;=('Capacity Planning'!$D12+'Capacity Planning'!$AR12-1-'Capacity Planning'!$AP12-'Capacity Planning'!$AN12-'Capacity Planning'!$AM12),"PCI &amp; PreStudy",IF('Capacity Planning'!BQ$3&lt;=('Capacity Planning'!$D12+'Capacity Planning'!$AR12-1-'Capacity Planning'!$AP12-'Capacity Planning'!$AN12),"Factory",IF('Capacity Planning'!BQ$3&lt;=('Capacity Planning'!$D12+'Capacity Planning'!$AR12-1-'Capacity Planning'!$AP12),"Certif &amp; R7","Release &amp; PostProd"))))))</f>
        <v/>
      </c>
      <c r="AA11" s="202" t="str">
        <f>IF('Capacity Planning'!$D12="","",IF('Capacity Planning'!BR$3&lt;'Capacity Planning'!$D12,"",IF('Capacity Planning'!BR$3&gt;=('Capacity Planning'!$AR12+'Capacity Planning'!$D12),"",IF('Capacity Planning'!BR$3&lt;=('Capacity Planning'!$D12+'Capacity Planning'!$AR12-1-'Capacity Planning'!$AP12-'Capacity Planning'!$AN12-'Capacity Planning'!$AM12),"PCI &amp; PreStudy",IF('Capacity Planning'!BR$3&lt;=('Capacity Planning'!$D12+'Capacity Planning'!$AR12-1-'Capacity Planning'!$AP12-'Capacity Planning'!$AN12),"Factory",IF('Capacity Planning'!BR$3&lt;=('Capacity Planning'!$D12+'Capacity Planning'!$AR12-1-'Capacity Planning'!$AP12),"Certif &amp; R7","Release &amp; PostProd"))))))</f>
        <v/>
      </c>
    </row>
    <row r="12" spans="1:27" x14ac:dyDescent="0.25">
      <c r="A12" s="26" t="str">
        <f>IF('Capacity Planning'!$B13="","",'Capacity Planning'!$B13)</f>
        <v>J</v>
      </c>
      <c r="B12" s="202" t="str">
        <f>IF('Capacity Planning'!$D13="","",IF('Capacity Planning'!AS$3&lt;'Capacity Planning'!$D13,"",IF('Capacity Planning'!AS$3&gt;=('Capacity Planning'!$AR13+'Capacity Planning'!$D13),"",IF('Capacity Planning'!AS$3&lt;=('Capacity Planning'!$D13+'Capacity Planning'!$AR13-1-'Capacity Planning'!$AP13-'Capacity Planning'!$AN13-'Capacity Planning'!$AM13),"PCI &amp; PreStudy",IF('Capacity Planning'!AS$3&lt;=('Capacity Planning'!$D13+'Capacity Planning'!$AR13-1-'Capacity Planning'!$AP13-'Capacity Planning'!$AN13),"Factory",IF('Capacity Planning'!AS$3&lt;=('Capacity Planning'!$D13+'Capacity Planning'!$AR13-1-'Capacity Planning'!$AP13),"Certif &amp; R7","Release &amp; PostProd"))))))</f>
        <v/>
      </c>
      <c r="C12" s="202" t="str">
        <f>IF('Capacity Planning'!$D13="","",IF('Capacity Planning'!AT$3&lt;'Capacity Planning'!$D13,"",IF('Capacity Planning'!AT$3&gt;=('Capacity Planning'!$AR13+'Capacity Planning'!$D13),"",IF('Capacity Planning'!AT$3&lt;=('Capacity Planning'!$D13+'Capacity Planning'!$AR13-1-'Capacity Planning'!$AP13-'Capacity Planning'!$AN13-'Capacity Planning'!$AM13),"PCI &amp; PreStudy",IF('Capacity Planning'!AT$3&lt;=('Capacity Planning'!$D13+'Capacity Planning'!$AR13-1-'Capacity Planning'!$AP13-'Capacity Planning'!$AN13),"Factory",IF('Capacity Planning'!AT$3&lt;=('Capacity Planning'!$D13+'Capacity Planning'!$AR13-1-'Capacity Planning'!$AP13),"Certif &amp; R7","Release &amp; PostProd"))))))</f>
        <v/>
      </c>
      <c r="D12" s="202" t="str">
        <f>IF('Capacity Planning'!$D13="","",IF('Capacity Planning'!AU$3&lt;'Capacity Planning'!$D13,"",IF('Capacity Planning'!AU$3&gt;=('Capacity Planning'!$AR13+'Capacity Planning'!$D13),"",IF('Capacity Planning'!AU$3&lt;=('Capacity Planning'!$D13+'Capacity Planning'!$AR13-1-'Capacity Planning'!$AP13-'Capacity Planning'!$AN13-'Capacity Planning'!$AM13),"PCI &amp; PreStudy",IF('Capacity Planning'!AU$3&lt;=('Capacity Planning'!$D13+'Capacity Planning'!$AR13-1-'Capacity Planning'!$AP13-'Capacity Planning'!$AN13),"Factory",IF('Capacity Planning'!AU$3&lt;=('Capacity Planning'!$D13+'Capacity Planning'!$AR13-1-'Capacity Planning'!$AP13),"Certif &amp; R7","Release &amp; PostProd"))))))</f>
        <v/>
      </c>
      <c r="E12" s="202" t="str">
        <f>IF('Capacity Planning'!$D13="","",IF('Capacity Planning'!AV$3&lt;'Capacity Planning'!$D13,"",IF('Capacity Planning'!AV$3&gt;=('Capacity Planning'!$AR13+'Capacity Planning'!$D13),"",IF('Capacity Planning'!AV$3&lt;=('Capacity Planning'!$D13+'Capacity Planning'!$AR13-1-'Capacity Planning'!$AP13-'Capacity Planning'!$AN13-'Capacity Planning'!$AM13),"PCI &amp; PreStudy",IF('Capacity Planning'!AV$3&lt;=('Capacity Planning'!$D13+'Capacity Planning'!$AR13-1-'Capacity Planning'!$AP13-'Capacity Planning'!$AN13),"Factory",IF('Capacity Planning'!AV$3&lt;=('Capacity Planning'!$D13+'Capacity Planning'!$AR13-1-'Capacity Planning'!$AP13),"Certif &amp; R7","Release &amp; PostProd"))))))</f>
        <v/>
      </c>
      <c r="F12" s="202" t="str">
        <f>IF('Capacity Planning'!$D13="","",IF('Capacity Planning'!AW$3&lt;'Capacity Planning'!$D13,"",IF('Capacity Planning'!AW$3&gt;=('Capacity Planning'!$AR13+'Capacity Planning'!$D13),"",IF('Capacity Planning'!AW$3&lt;=('Capacity Planning'!$D13+'Capacity Planning'!$AR13-1-'Capacity Planning'!$AP13-'Capacity Planning'!$AN13-'Capacity Planning'!$AM13),"PCI &amp; PreStudy",IF('Capacity Planning'!AW$3&lt;=('Capacity Planning'!$D13+'Capacity Planning'!$AR13-1-'Capacity Planning'!$AP13-'Capacity Planning'!$AN13),"Factory",IF('Capacity Planning'!AW$3&lt;=('Capacity Planning'!$D13+'Capacity Planning'!$AR13-1-'Capacity Planning'!$AP13),"Certif &amp; R7","Release &amp; PostProd"))))))</f>
        <v/>
      </c>
      <c r="G12" s="202" t="str">
        <f>IF('Capacity Planning'!$D13="","",IF('Capacity Planning'!AX$3&lt;'Capacity Planning'!$D13,"",IF('Capacity Planning'!AX$3&gt;=('Capacity Planning'!$AR13+'Capacity Planning'!$D13),"",IF('Capacity Planning'!AX$3&lt;=('Capacity Planning'!$D13+'Capacity Planning'!$AR13-1-'Capacity Planning'!$AP13-'Capacity Planning'!$AN13-'Capacity Planning'!$AM13),"PCI &amp; PreStudy",IF('Capacity Planning'!AX$3&lt;=('Capacity Planning'!$D13+'Capacity Planning'!$AR13-1-'Capacity Planning'!$AP13-'Capacity Planning'!$AN13),"Factory",IF('Capacity Planning'!AX$3&lt;=('Capacity Planning'!$D13+'Capacity Planning'!$AR13-1-'Capacity Planning'!$AP13),"Certif &amp; R7","Release &amp; PostProd"))))))</f>
        <v/>
      </c>
      <c r="H12" s="202" t="str">
        <f>IF('Capacity Planning'!$D13="","",IF('Capacity Planning'!AY$3&lt;'Capacity Planning'!$D13,"",IF('Capacity Planning'!AY$3&gt;=('Capacity Planning'!$AR13+'Capacity Planning'!$D13),"",IF('Capacity Planning'!AY$3&lt;=('Capacity Planning'!$D13+'Capacity Planning'!$AR13-1-'Capacity Planning'!$AP13-'Capacity Planning'!$AN13-'Capacity Planning'!$AM13),"PCI &amp; PreStudy",IF('Capacity Planning'!AY$3&lt;=('Capacity Planning'!$D13+'Capacity Planning'!$AR13-1-'Capacity Planning'!$AP13-'Capacity Planning'!$AN13),"Factory",IF('Capacity Planning'!AY$3&lt;=('Capacity Planning'!$D13+'Capacity Planning'!$AR13-1-'Capacity Planning'!$AP13),"Certif &amp; R7","Release &amp; PostProd"))))))</f>
        <v/>
      </c>
      <c r="I12" s="202" t="str">
        <f>IF('Capacity Planning'!$D13="","",IF('Capacity Planning'!AZ$3&lt;'Capacity Planning'!$D13,"",IF('Capacity Planning'!AZ$3&gt;=('Capacity Planning'!$AR13+'Capacity Planning'!$D13),"",IF('Capacity Planning'!AZ$3&lt;=('Capacity Planning'!$D13+'Capacity Planning'!$AR13-1-'Capacity Planning'!$AP13-'Capacity Planning'!$AN13-'Capacity Planning'!$AM13),"PCI &amp; PreStudy",IF('Capacity Planning'!AZ$3&lt;=('Capacity Planning'!$D13+'Capacity Planning'!$AR13-1-'Capacity Planning'!$AP13-'Capacity Planning'!$AN13),"Factory",IF('Capacity Planning'!AZ$3&lt;=('Capacity Planning'!$D13+'Capacity Planning'!$AR13-1-'Capacity Planning'!$AP13),"Certif &amp; R7","Release &amp; PostProd"))))))</f>
        <v/>
      </c>
      <c r="J12" s="202" t="str">
        <f>IF('Capacity Planning'!$D13="","",IF('Capacity Planning'!BA$3&lt;'Capacity Planning'!$D13,"",IF('Capacity Planning'!BA$3&gt;=('Capacity Planning'!$AR13+'Capacity Planning'!$D13),"",IF('Capacity Planning'!BA$3&lt;=('Capacity Planning'!$D13+'Capacity Planning'!$AR13-1-'Capacity Planning'!$AP13-'Capacity Planning'!$AN13-'Capacity Planning'!$AM13),"PCI &amp; PreStudy",IF('Capacity Planning'!BA$3&lt;=('Capacity Planning'!$D13+'Capacity Planning'!$AR13-1-'Capacity Planning'!$AP13-'Capacity Planning'!$AN13),"Factory",IF('Capacity Planning'!BA$3&lt;=('Capacity Planning'!$D13+'Capacity Planning'!$AR13-1-'Capacity Planning'!$AP13),"Certif &amp; R7","Release &amp; PostProd"))))))</f>
        <v/>
      </c>
      <c r="K12" s="202" t="str">
        <f>IF('Capacity Planning'!$D13="","",IF('Capacity Planning'!BB$3&lt;'Capacity Planning'!$D13,"",IF('Capacity Planning'!BB$3&gt;=('Capacity Planning'!$AR13+'Capacity Planning'!$D13),"",IF('Capacity Planning'!BB$3&lt;=('Capacity Planning'!$D13+'Capacity Planning'!$AR13-1-'Capacity Planning'!$AP13-'Capacity Planning'!$AN13-'Capacity Planning'!$AM13),"PCI &amp; PreStudy",IF('Capacity Planning'!BB$3&lt;=('Capacity Planning'!$D13+'Capacity Planning'!$AR13-1-'Capacity Planning'!$AP13-'Capacity Planning'!$AN13),"Factory",IF('Capacity Planning'!BB$3&lt;=('Capacity Planning'!$D13+'Capacity Planning'!$AR13-1-'Capacity Planning'!$AP13),"Certif &amp; R7","Release &amp; PostProd"))))))</f>
        <v/>
      </c>
      <c r="L12" s="202" t="str">
        <f>IF('Capacity Planning'!$D13="","",IF('Capacity Planning'!BC$3&lt;'Capacity Planning'!$D13,"",IF('Capacity Planning'!BC$3&gt;=('Capacity Planning'!$AR13+'Capacity Planning'!$D13),"",IF('Capacity Planning'!BC$3&lt;=('Capacity Planning'!$D13+'Capacity Planning'!$AR13-1-'Capacity Planning'!$AP13-'Capacity Planning'!$AN13-'Capacity Planning'!$AM13),"PCI &amp; PreStudy",IF('Capacity Planning'!BC$3&lt;=('Capacity Planning'!$D13+'Capacity Planning'!$AR13-1-'Capacity Planning'!$AP13-'Capacity Planning'!$AN13),"Factory",IF('Capacity Planning'!BC$3&lt;=('Capacity Planning'!$D13+'Capacity Planning'!$AR13-1-'Capacity Planning'!$AP13),"Certif &amp; R7","Release &amp; PostProd"))))))</f>
        <v>PCI &amp; PreStudy</v>
      </c>
      <c r="M12" s="202" t="str">
        <f>IF('Capacity Planning'!$D13="","",IF('Capacity Planning'!BD$3&lt;'Capacity Planning'!$D13,"",IF('Capacity Planning'!BD$3&gt;=('Capacity Planning'!$AR13+'Capacity Planning'!$D13),"",IF('Capacity Planning'!BD$3&lt;=('Capacity Planning'!$D13+'Capacity Planning'!$AR13-1-'Capacity Planning'!$AP13-'Capacity Planning'!$AN13-'Capacity Planning'!$AM13),"PCI &amp; PreStudy",IF('Capacity Planning'!BD$3&lt;=('Capacity Planning'!$D13+'Capacity Planning'!$AR13-1-'Capacity Planning'!$AP13-'Capacity Planning'!$AN13),"Factory",IF('Capacity Planning'!BD$3&lt;=('Capacity Planning'!$D13+'Capacity Planning'!$AR13-1-'Capacity Planning'!$AP13),"Certif &amp; R7","Release &amp; PostProd"))))))</f>
        <v>Factory</v>
      </c>
      <c r="N12" s="202" t="str">
        <f>IF('Capacity Planning'!$D13="","",IF('Capacity Planning'!BE$3&lt;'Capacity Planning'!$D13,"",IF('Capacity Planning'!BE$3&gt;=('Capacity Planning'!$AR13+'Capacity Planning'!$D13),"",IF('Capacity Planning'!BE$3&lt;=('Capacity Planning'!$D13+'Capacity Planning'!$AR13-1-'Capacity Planning'!$AP13-'Capacity Planning'!$AN13-'Capacity Planning'!$AM13),"PCI &amp; PreStudy",IF('Capacity Planning'!BE$3&lt;=('Capacity Planning'!$D13+'Capacity Planning'!$AR13-1-'Capacity Planning'!$AP13-'Capacity Planning'!$AN13),"Factory",IF('Capacity Planning'!BE$3&lt;=('Capacity Planning'!$D13+'Capacity Planning'!$AR13-1-'Capacity Planning'!$AP13),"Certif &amp; R7","Release &amp; PostProd"))))))</f>
        <v>Factory</v>
      </c>
      <c r="O12" s="202" t="str">
        <f>IF('Capacity Planning'!$D13="","",IF('Capacity Planning'!BF$3&lt;'Capacity Planning'!$D13,"",IF('Capacity Planning'!BF$3&gt;=('Capacity Planning'!$AR13+'Capacity Planning'!$D13),"",IF('Capacity Planning'!BF$3&lt;=('Capacity Planning'!$D13+'Capacity Planning'!$AR13-1-'Capacity Planning'!$AP13-'Capacity Planning'!$AN13-'Capacity Planning'!$AM13),"PCI &amp; PreStudy",IF('Capacity Planning'!BF$3&lt;=('Capacity Planning'!$D13+'Capacity Planning'!$AR13-1-'Capacity Planning'!$AP13-'Capacity Planning'!$AN13),"Factory",IF('Capacity Planning'!BF$3&lt;=('Capacity Planning'!$D13+'Capacity Planning'!$AR13-1-'Capacity Planning'!$AP13),"Certif &amp; R7","Release &amp; PostProd"))))))</f>
        <v>Certif &amp; R7</v>
      </c>
      <c r="P12" s="202" t="str">
        <f>IF('Capacity Planning'!$D13="","",IF('Capacity Planning'!BG$3&lt;'Capacity Planning'!$D13,"",IF('Capacity Planning'!BG$3&gt;=('Capacity Planning'!$AR13+'Capacity Planning'!$D13),"",IF('Capacity Planning'!BG$3&lt;=('Capacity Planning'!$D13+'Capacity Planning'!$AR13-1-'Capacity Planning'!$AP13-'Capacity Planning'!$AN13-'Capacity Planning'!$AM13),"PCI &amp; PreStudy",IF('Capacity Planning'!BG$3&lt;=('Capacity Planning'!$D13+'Capacity Planning'!$AR13-1-'Capacity Planning'!$AP13-'Capacity Planning'!$AN13),"Factory",IF('Capacity Planning'!BG$3&lt;=('Capacity Planning'!$D13+'Capacity Planning'!$AR13-1-'Capacity Planning'!$AP13),"Certif &amp; R7","Release &amp; PostProd"))))))</f>
        <v>Release &amp; PostProd</v>
      </c>
      <c r="Q12" s="202" t="str">
        <f>IF('Capacity Planning'!$D13="","",IF('Capacity Planning'!BH$3&lt;'Capacity Planning'!$D13,"",IF('Capacity Planning'!BH$3&gt;=('Capacity Planning'!$AR13+'Capacity Planning'!$D13),"",IF('Capacity Planning'!BH$3&lt;=('Capacity Planning'!$D13+'Capacity Planning'!$AR13-1-'Capacity Planning'!$AP13-'Capacity Planning'!$AN13-'Capacity Planning'!$AM13),"PCI &amp; PreStudy",IF('Capacity Planning'!BH$3&lt;=('Capacity Planning'!$D13+'Capacity Planning'!$AR13-1-'Capacity Planning'!$AP13-'Capacity Planning'!$AN13),"Factory",IF('Capacity Planning'!BH$3&lt;=('Capacity Planning'!$D13+'Capacity Planning'!$AR13-1-'Capacity Planning'!$AP13),"Certif &amp; R7","Release &amp; PostProd"))))))</f>
        <v>Release &amp; PostProd</v>
      </c>
      <c r="R12" s="202" t="str">
        <f>IF('Capacity Planning'!$D13="","",IF('Capacity Planning'!BI$3&lt;'Capacity Planning'!$D13,"",IF('Capacity Planning'!BI$3&gt;=('Capacity Planning'!$AR13+'Capacity Planning'!$D13),"",IF('Capacity Planning'!BI$3&lt;=('Capacity Planning'!$D13+'Capacity Planning'!$AR13-1-'Capacity Planning'!$AP13-'Capacity Planning'!$AN13-'Capacity Planning'!$AM13),"PCI &amp; PreStudy",IF('Capacity Planning'!BI$3&lt;=('Capacity Planning'!$D13+'Capacity Planning'!$AR13-1-'Capacity Planning'!$AP13-'Capacity Planning'!$AN13),"Factory",IF('Capacity Planning'!BI$3&lt;=('Capacity Planning'!$D13+'Capacity Planning'!$AR13-1-'Capacity Planning'!$AP13),"Certif &amp; R7","Release &amp; PostProd"))))))</f>
        <v/>
      </c>
      <c r="S12" s="202" t="str">
        <f>IF('Capacity Planning'!$D13="","",IF('Capacity Planning'!BJ$3&lt;'Capacity Planning'!$D13,"",IF('Capacity Planning'!BJ$3&gt;=('Capacity Planning'!$AR13+'Capacity Planning'!$D13),"",IF('Capacity Planning'!BJ$3&lt;=('Capacity Planning'!$D13+'Capacity Planning'!$AR13-1-'Capacity Planning'!$AP13-'Capacity Planning'!$AN13-'Capacity Planning'!$AM13),"PCI &amp; PreStudy",IF('Capacity Planning'!BJ$3&lt;=('Capacity Planning'!$D13+'Capacity Planning'!$AR13-1-'Capacity Planning'!$AP13-'Capacity Planning'!$AN13),"Factory",IF('Capacity Planning'!BJ$3&lt;=('Capacity Planning'!$D13+'Capacity Planning'!$AR13-1-'Capacity Planning'!$AP13),"Certif &amp; R7","Release &amp; PostProd"))))))</f>
        <v/>
      </c>
      <c r="T12" s="202" t="str">
        <f>IF('Capacity Planning'!$D13="","",IF('Capacity Planning'!BK$3&lt;'Capacity Planning'!$D13,"",IF('Capacity Planning'!BK$3&gt;=('Capacity Planning'!$AR13+'Capacity Planning'!$D13),"",IF('Capacity Planning'!BK$3&lt;=('Capacity Planning'!$D13+'Capacity Planning'!$AR13-1-'Capacity Planning'!$AP13-'Capacity Planning'!$AN13-'Capacity Planning'!$AM13),"PCI &amp; PreStudy",IF('Capacity Planning'!BK$3&lt;=('Capacity Planning'!$D13+'Capacity Planning'!$AR13-1-'Capacity Planning'!$AP13-'Capacity Planning'!$AN13),"Factory",IF('Capacity Planning'!BK$3&lt;=('Capacity Planning'!$D13+'Capacity Planning'!$AR13-1-'Capacity Planning'!$AP13),"Certif &amp; R7","Release &amp; PostProd"))))))</f>
        <v/>
      </c>
      <c r="U12" s="202" t="str">
        <f>IF('Capacity Planning'!$D13="","",IF('Capacity Planning'!BL$3&lt;'Capacity Planning'!$D13,"",IF('Capacity Planning'!BL$3&gt;=('Capacity Planning'!$AR13+'Capacity Planning'!$D13),"",IF('Capacity Planning'!BL$3&lt;=('Capacity Planning'!$D13+'Capacity Planning'!$AR13-1-'Capacity Planning'!$AP13-'Capacity Planning'!$AN13-'Capacity Planning'!$AM13),"PCI &amp; PreStudy",IF('Capacity Planning'!BL$3&lt;=('Capacity Planning'!$D13+'Capacity Planning'!$AR13-1-'Capacity Planning'!$AP13-'Capacity Planning'!$AN13),"Factory",IF('Capacity Planning'!BL$3&lt;=('Capacity Planning'!$D13+'Capacity Planning'!$AR13-1-'Capacity Planning'!$AP13),"Certif &amp; R7","Release &amp; PostProd"))))))</f>
        <v/>
      </c>
      <c r="V12" s="202" t="str">
        <f>IF('Capacity Planning'!$D13="","",IF('Capacity Planning'!BM$3&lt;'Capacity Planning'!$D13,"",IF('Capacity Planning'!BM$3&gt;=('Capacity Planning'!$AR13+'Capacity Planning'!$D13),"",IF('Capacity Planning'!BM$3&lt;=('Capacity Planning'!$D13+'Capacity Planning'!$AR13-1-'Capacity Planning'!$AP13-'Capacity Planning'!$AN13-'Capacity Planning'!$AM13),"PCI &amp; PreStudy",IF('Capacity Planning'!BM$3&lt;=('Capacity Planning'!$D13+'Capacity Planning'!$AR13-1-'Capacity Planning'!$AP13-'Capacity Planning'!$AN13),"Factory",IF('Capacity Planning'!BM$3&lt;=('Capacity Planning'!$D13+'Capacity Planning'!$AR13-1-'Capacity Planning'!$AP13),"Certif &amp; R7","Release &amp; PostProd"))))))</f>
        <v/>
      </c>
      <c r="W12" s="202" t="str">
        <f>IF('Capacity Planning'!$D13="","",IF('Capacity Planning'!BN$3&lt;'Capacity Planning'!$D13,"",IF('Capacity Planning'!BN$3&gt;=('Capacity Planning'!$AR13+'Capacity Planning'!$D13),"",IF('Capacity Planning'!BN$3&lt;=('Capacity Planning'!$D13+'Capacity Planning'!$AR13-1-'Capacity Planning'!$AP13-'Capacity Planning'!$AN13-'Capacity Planning'!$AM13),"PCI &amp; PreStudy",IF('Capacity Planning'!BN$3&lt;=('Capacity Planning'!$D13+'Capacity Planning'!$AR13-1-'Capacity Planning'!$AP13-'Capacity Planning'!$AN13),"Factory",IF('Capacity Planning'!BN$3&lt;=('Capacity Planning'!$D13+'Capacity Planning'!$AR13-1-'Capacity Planning'!$AP13),"Certif &amp; R7","Release &amp; PostProd"))))))</f>
        <v/>
      </c>
      <c r="X12" s="202" t="str">
        <f>IF('Capacity Planning'!$D13="","",IF('Capacity Planning'!BO$3&lt;'Capacity Planning'!$D13,"",IF('Capacity Planning'!BO$3&gt;=('Capacity Planning'!$AR13+'Capacity Planning'!$D13),"",IF('Capacity Planning'!BO$3&lt;=('Capacity Planning'!$D13+'Capacity Planning'!$AR13-1-'Capacity Planning'!$AP13-'Capacity Planning'!$AN13-'Capacity Planning'!$AM13),"PCI &amp; PreStudy",IF('Capacity Planning'!BO$3&lt;=('Capacity Planning'!$D13+'Capacity Planning'!$AR13-1-'Capacity Planning'!$AP13-'Capacity Planning'!$AN13),"Factory",IF('Capacity Planning'!BO$3&lt;=('Capacity Planning'!$D13+'Capacity Planning'!$AR13-1-'Capacity Planning'!$AP13),"Certif &amp; R7","Release &amp; PostProd"))))))</f>
        <v/>
      </c>
      <c r="Y12" s="202" t="str">
        <f>IF('Capacity Planning'!$D13="","",IF('Capacity Planning'!BP$3&lt;'Capacity Planning'!$D13,"",IF('Capacity Planning'!BP$3&gt;=('Capacity Planning'!$AR13+'Capacity Planning'!$D13),"",IF('Capacity Planning'!BP$3&lt;=('Capacity Planning'!$D13+'Capacity Planning'!$AR13-1-'Capacity Planning'!$AP13-'Capacity Planning'!$AN13-'Capacity Planning'!$AM13),"PCI &amp; PreStudy",IF('Capacity Planning'!BP$3&lt;=('Capacity Planning'!$D13+'Capacity Planning'!$AR13-1-'Capacity Planning'!$AP13-'Capacity Planning'!$AN13),"Factory",IF('Capacity Planning'!BP$3&lt;=('Capacity Planning'!$D13+'Capacity Planning'!$AR13-1-'Capacity Planning'!$AP13),"Certif &amp; R7","Release &amp; PostProd"))))))</f>
        <v/>
      </c>
      <c r="Z12" s="202" t="str">
        <f>IF('Capacity Planning'!$D13="","",IF('Capacity Planning'!BQ$3&lt;'Capacity Planning'!$D13,"",IF('Capacity Planning'!BQ$3&gt;=('Capacity Planning'!$AR13+'Capacity Planning'!$D13),"",IF('Capacity Planning'!BQ$3&lt;=('Capacity Planning'!$D13+'Capacity Planning'!$AR13-1-'Capacity Planning'!$AP13-'Capacity Planning'!$AN13-'Capacity Planning'!$AM13),"PCI &amp; PreStudy",IF('Capacity Planning'!BQ$3&lt;=('Capacity Planning'!$D13+'Capacity Planning'!$AR13-1-'Capacity Planning'!$AP13-'Capacity Planning'!$AN13),"Factory",IF('Capacity Planning'!BQ$3&lt;=('Capacity Planning'!$D13+'Capacity Planning'!$AR13-1-'Capacity Planning'!$AP13),"Certif &amp; R7","Release &amp; PostProd"))))))</f>
        <v/>
      </c>
      <c r="AA12" s="202" t="str">
        <f>IF('Capacity Planning'!$D13="","",IF('Capacity Planning'!BR$3&lt;'Capacity Planning'!$D13,"",IF('Capacity Planning'!BR$3&gt;=('Capacity Planning'!$AR13+'Capacity Planning'!$D13),"",IF('Capacity Planning'!BR$3&lt;=('Capacity Planning'!$D13+'Capacity Planning'!$AR13-1-'Capacity Planning'!$AP13-'Capacity Planning'!$AN13-'Capacity Planning'!$AM13),"PCI &amp; PreStudy",IF('Capacity Planning'!BR$3&lt;=('Capacity Planning'!$D13+'Capacity Planning'!$AR13-1-'Capacity Planning'!$AP13-'Capacity Planning'!$AN13),"Factory",IF('Capacity Planning'!BR$3&lt;=('Capacity Planning'!$D13+'Capacity Planning'!$AR13-1-'Capacity Planning'!$AP13),"Certif &amp; R7","Release &amp; PostProd"))))))</f>
        <v/>
      </c>
    </row>
    <row r="13" spans="1:27" x14ac:dyDescent="0.25">
      <c r="A13" s="26" t="str">
        <f>IF('Capacity Planning'!$B14="","",'Capacity Planning'!$B14)</f>
        <v>K</v>
      </c>
      <c r="B13" s="202" t="str">
        <f>IF('Capacity Planning'!$D14="","",IF('Capacity Planning'!AS$3&lt;'Capacity Planning'!$D14,"",IF('Capacity Planning'!AS$3&gt;=('Capacity Planning'!$AR14+'Capacity Planning'!$D14),"",IF('Capacity Planning'!AS$3&lt;=('Capacity Planning'!$D14+'Capacity Planning'!$AR14-1-'Capacity Planning'!$AP14-'Capacity Planning'!$AN14-'Capacity Planning'!$AM14),"PCI &amp; PreStudy",IF('Capacity Planning'!AS$3&lt;=('Capacity Planning'!$D14+'Capacity Planning'!$AR14-1-'Capacity Planning'!$AP14-'Capacity Planning'!$AN14),"Factory",IF('Capacity Planning'!AS$3&lt;=('Capacity Planning'!$D14+'Capacity Planning'!$AR14-1-'Capacity Planning'!$AP14),"Certif &amp; R7","Release &amp; PostProd"))))))</f>
        <v/>
      </c>
      <c r="C13" s="202" t="str">
        <f>IF('Capacity Planning'!$D14="","",IF('Capacity Planning'!AT$3&lt;'Capacity Planning'!$D14,"",IF('Capacity Planning'!AT$3&gt;=('Capacity Planning'!$AR14+'Capacity Planning'!$D14),"",IF('Capacity Planning'!AT$3&lt;=('Capacity Planning'!$D14+'Capacity Planning'!$AR14-1-'Capacity Planning'!$AP14-'Capacity Planning'!$AN14-'Capacity Planning'!$AM14),"PCI &amp; PreStudy",IF('Capacity Planning'!AT$3&lt;=('Capacity Planning'!$D14+'Capacity Planning'!$AR14-1-'Capacity Planning'!$AP14-'Capacity Planning'!$AN14),"Factory",IF('Capacity Planning'!AT$3&lt;=('Capacity Planning'!$D14+'Capacity Planning'!$AR14-1-'Capacity Planning'!$AP14),"Certif &amp; R7","Release &amp; PostProd"))))))</f>
        <v/>
      </c>
      <c r="D13" s="202" t="str">
        <f>IF('Capacity Planning'!$D14="","",IF('Capacity Planning'!AU$3&lt;'Capacity Planning'!$D14,"",IF('Capacity Planning'!AU$3&gt;=('Capacity Planning'!$AR14+'Capacity Planning'!$D14),"",IF('Capacity Planning'!AU$3&lt;=('Capacity Planning'!$D14+'Capacity Planning'!$AR14-1-'Capacity Planning'!$AP14-'Capacity Planning'!$AN14-'Capacity Planning'!$AM14),"PCI &amp; PreStudy",IF('Capacity Planning'!AU$3&lt;=('Capacity Planning'!$D14+'Capacity Planning'!$AR14-1-'Capacity Planning'!$AP14-'Capacity Planning'!$AN14),"Factory",IF('Capacity Planning'!AU$3&lt;=('Capacity Planning'!$D14+'Capacity Planning'!$AR14-1-'Capacity Planning'!$AP14),"Certif &amp; R7","Release &amp; PostProd"))))))</f>
        <v/>
      </c>
      <c r="E13" s="202" t="str">
        <f>IF('Capacity Planning'!$D14="","",IF('Capacity Planning'!AV$3&lt;'Capacity Planning'!$D14,"",IF('Capacity Planning'!AV$3&gt;=('Capacity Planning'!$AR14+'Capacity Planning'!$D14),"",IF('Capacity Planning'!AV$3&lt;=('Capacity Planning'!$D14+'Capacity Planning'!$AR14-1-'Capacity Planning'!$AP14-'Capacity Planning'!$AN14-'Capacity Planning'!$AM14),"PCI &amp; PreStudy",IF('Capacity Planning'!AV$3&lt;=('Capacity Planning'!$D14+'Capacity Planning'!$AR14-1-'Capacity Planning'!$AP14-'Capacity Planning'!$AN14),"Factory",IF('Capacity Planning'!AV$3&lt;=('Capacity Planning'!$D14+'Capacity Planning'!$AR14-1-'Capacity Planning'!$AP14),"Certif &amp; R7","Release &amp; PostProd"))))))</f>
        <v/>
      </c>
      <c r="F13" s="202" t="str">
        <f>IF('Capacity Planning'!$D14="","",IF('Capacity Planning'!AW$3&lt;'Capacity Planning'!$D14,"",IF('Capacity Planning'!AW$3&gt;=('Capacity Planning'!$AR14+'Capacity Planning'!$D14),"",IF('Capacity Planning'!AW$3&lt;=('Capacity Planning'!$D14+'Capacity Planning'!$AR14-1-'Capacity Planning'!$AP14-'Capacity Planning'!$AN14-'Capacity Planning'!$AM14),"PCI &amp; PreStudy",IF('Capacity Planning'!AW$3&lt;=('Capacity Planning'!$D14+'Capacity Planning'!$AR14-1-'Capacity Planning'!$AP14-'Capacity Planning'!$AN14),"Factory",IF('Capacity Planning'!AW$3&lt;=('Capacity Planning'!$D14+'Capacity Planning'!$AR14-1-'Capacity Planning'!$AP14),"Certif &amp; R7","Release &amp; PostProd"))))))</f>
        <v/>
      </c>
      <c r="G13" s="202" t="str">
        <f>IF('Capacity Planning'!$D14="","",IF('Capacity Planning'!AX$3&lt;'Capacity Planning'!$D14,"",IF('Capacity Planning'!AX$3&gt;=('Capacity Planning'!$AR14+'Capacity Planning'!$D14),"",IF('Capacity Planning'!AX$3&lt;=('Capacity Planning'!$D14+'Capacity Planning'!$AR14-1-'Capacity Planning'!$AP14-'Capacity Planning'!$AN14-'Capacity Planning'!$AM14),"PCI &amp; PreStudy",IF('Capacity Planning'!AX$3&lt;=('Capacity Planning'!$D14+'Capacity Planning'!$AR14-1-'Capacity Planning'!$AP14-'Capacity Planning'!$AN14),"Factory",IF('Capacity Planning'!AX$3&lt;=('Capacity Planning'!$D14+'Capacity Planning'!$AR14-1-'Capacity Planning'!$AP14),"Certif &amp; R7","Release &amp; PostProd"))))))</f>
        <v>PCI &amp; PreStudy</v>
      </c>
      <c r="H13" s="202" t="str">
        <f>IF('Capacity Planning'!$D14="","",IF('Capacity Planning'!AY$3&lt;'Capacity Planning'!$D14,"",IF('Capacity Planning'!AY$3&gt;=('Capacity Planning'!$AR14+'Capacity Planning'!$D14),"",IF('Capacity Planning'!AY$3&lt;=('Capacity Planning'!$D14+'Capacity Planning'!$AR14-1-'Capacity Planning'!$AP14-'Capacity Planning'!$AN14-'Capacity Planning'!$AM14),"PCI &amp; PreStudy",IF('Capacity Planning'!AY$3&lt;=('Capacity Planning'!$D14+'Capacity Planning'!$AR14-1-'Capacity Planning'!$AP14-'Capacity Planning'!$AN14),"Factory",IF('Capacity Planning'!AY$3&lt;=('Capacity Planning'!$D14+'Capacity Planning'!$AR14-1-'Capacity Planning'!$AP14),"Certif &amp; R7","Release &amp; PostProd"))))))</f>
        <v>Factory</v>
      </c>
      <c r="I13" s="202" t="str">
        <f>IF('Capacity Planning'!$D14="","",IF('Capacity Planning'!AZ$3&lt;'Capacity Planning'!$D14,"",IF('Capacity Planning'!AZ$3&gt;=('Capacity Planning'!$AR14+'Capacity Planning'!$D14),"",IF('Capacity Planning'!AZ$3&lt;=('Capacity Planning'!$D14+'Capacity Planning'!$AR14-1-'Capacity Planning'!$AP14-'Capacity Planning'!$AN14-'Capacity Planning'!$AM14),"PCI &amp; PreStudy",IF('Capacity Planning'!AZ$3&lt;=('Capacity Planning'!$D14+'Capacity Planning'!$AR14-1-'Capacity Planning'!$AP14-'Capacity Planning'!$AN14),"Factory",IF('Capacity Planning'!AZ$3&lt;=('Capacity Planning'!$D14+'Capacity Planning'!$AR14-1-'Capacity Planning'!$AP14),"Certif &amp; R7","Release &amp; PostProd"))))))</f>
        <v>Certif &amp; R7</v>
      </c>
      <c r="J13" s="202" t="str">
        <f>IF('Capacity Planning'!$D14="","",IF('Capacity Planning'!BA$3&lt;'Capacity Planning'!$D14,"",IF('Capacity Planning'!BA$3&gt;=('Capacity Planning'!$AR14+'Capacity Planning'!$D14),"",IF('Capacity Planning'!BA$3&lt;=('Capacity Planning'!$D14+'Capacity Planning'!$AR14-1-'Capacity Planning'!$AP14-'Capacity Planning'!$AN14-'Capacity Planning'!$AM14),"PCI &amp; PreStudy",IF('Capacity Planning'!BA$3&lt;=('Capacity Planning'!$D14+'Capacity Planning'!$AR14-1-'Capacity Planning'!$AP14-'Capacity Planning'!$AN14),"Factory",IF('Capacity Planning'!BA$3&lt;=('Capacity Planning'!$D14+'Capacity Planning'!$AR14-1-'Capacity Planning'!$AP14),"Certif &amp; R7","Release &amp; PostProd"))))))</f>
        <v>Release &amp; PostProd</v>
      </c>
      <c r="K13" s="202" t="str">
        <f>IF('Capacity Planning'!$D14="","",IF('Capacity Planning'!BB$3&lt;'Capacity Planning'!$D14,"",IF('Capacity Planning'!BB$3&gt;=('Capacity Planning'!$AR14+'Capacity Planning'!$D14),"",IF('Capacity Planning'!BB$3&lt;=('Capacity Planning'!$D14+'Capacity Planning'!$AR14-1-'Capacity Planning'!$AP14-'Capacity Planning'!$AN14-'Capacity Planning'!$AM14),"PCI &amp; PreStudy",IF('Capacity Planning'!BB$3&lt;=('Capacity Planning'!$D14+'Capacity Planning'!$AR14-1-'Capacity Planning'!$AP14-'Capacity Planning'!$AN14),"Factory",IF('Capacity Planning'!BB$3&lt;=('Capacity Planning'!$D14+'Capacity Planning'!$AR14-1-'Capacity Planning'!$AP14),"Certif &amp; R7","Release &amp; PostProd"))))))</f>
        <v>Release &amp; PostProd</v>
      </c>
      <c r="L13" s="202" t="str">
        <f>IF('Capacity Planning'!$D14="","",IF('Capacity Planning'!BC$3&lt;'Capacity Planning'!$D14,"",IF('Capacity Planning'!BC$3&gt;=('Capacity Planning'!$AR14+'Capacity Planning'!$D14),"",IF('Capacity Planning'!BC$3&lt;=('Capacity Planning'!$D14+'Capacity Planning'!$AR14-1-'Capacity Planning'!$AP14-'Capacity Planning'!$AN14-'Capacity Planning'!$AM14),"PCI &amp; PreStudy",IF('Capacity Planning'!BC$3&lt;=('Capacity Planning'!$D14+'Capacity Planning'!$AR14-1-'Capacity Planning'!$AP14-'Capacity Planning'!$AN14),"Factory",IF('Capacity Planning'!BC$3&lt;=('Capacity Planning'!$D14+'Capacity Planning'!$AR14-1-'Capacity Planning'!$AP14),"Certif &amp; R7","Release &amp; PostProd"))))))</f>
        <v/>
      </c>
      <c r="M13" s="202" t="str">
        <f>IF('Capacity Planning'!$D14="","",IF('Capacity Planning'!BD$3&lt;'Capacity Planning'!$D14,"",IF('Capacity Planning'!BD$3&gt;=('Capacity Planning'!$AR14+'Capacity Planning'!$D14),"",IF('Capacity Planning'!BD$3&lt;=('Capacity Planning'!$D14+'Capacity Planning'!$AR14-1-'Capacity Planning'!$AP14-'Capacity Planning'!$AN14-'Capacity Planning'!$AM14),"PCI &amp; PreStudy",IF('Capacity Planning'!BD$3&lt;=('Capacity Planning'!$D14+'Capacity Planning'!$AR14-1-'Capacity Planning'!$AP14-'Capacity Planning'!$AN14),"Factory",IF('Capacity Planning'!BD$3&lt;=('Capacity Planning'!$D14+'Capacity Planning'!$AR14-1-'Capacity Planning'!$AP14),"Certif &amp; R7","Release &amp; PostProd"))))))</f>
        <v/>
      </c>
      <c r="N13" s="202" t="str">
        <f>IF('Capacity Planning'!$D14="","",IF('Capacity Planning'!BE$3&lt;'Capacity Planning'!$D14,"",IF('Capacity Planning'!BE$3&gt;=('Capacity Planning'!$AR14+'Capacity Planning'!$D14),"",IF('Capacity Planning'!BE$3&lt;=('Capacity Planning'!$D14+'Capacity Planning'!$AR14-1-'Capacity Planning'!$AP14-'Capacity Planning'!$AN14-'Capacity Planning'!$AM14),"PCI &amp; PreStudy",IF('Capacity Planning'!BE$3&lt;=('Capacity Planning'!$D14+'Capacity Planning'!$AR14-1-'Capacity Planning'!$AP14-'Capacity Planning'!$AN14),"Factory",IF('Capacity Planning'!BE$3&lt;=('Capacity Planning'!$D14+'Capacity Planning'!$AR14-1-'Capacity Planning'!$AP14),"Certif &amp; R7","Release &amp; PostProd"))))))</f>
        <v/>
      </c>
      <c r="O13" s="202" t="str">
        <f>IF('Capacity Planning'!$D14="","",IF('Capacity Planning'!BF$3&lt;'Capacity Planning'!$D14,"",IF('Capacity Planning'!BF$3&gt;=('Capacity Planning'!$AR14+'Capacity Planning'!$D14),"",IF('Capacity Planning'!BF$3&lt;=('Capacity Planning'!$D14+'Capacity Planning'!$AR14-1-'Capacity Planning'!$AP14-'Capacity Planning'!$AN14-'Capacity Planning'!$AM14),"PCI &amp; PreStudy",IF('Capacity Planning'!BF$3&lt;=('Capacity Planning'!$D14+'Capacity Planning'!$AR14-1-'Capacity Planning'!$AP14-'Capacity Planning'!$AN14),"Factory",IF('Capacity Planning'!BF$3&lt;=('Capacity Planning'!$D14+'Capacity Planning'!$AR14-1-'Capacity Planning'!$AP14),"Certif &amp; R7","Release &amp; PostProd"))))))</f>
        <v/>
      </c>
      <c r="P13" s="202" t="str">
        <f>IF('Capacity Planning'!$D14="","",IF('Capacity Planning'!BG$3&lt;'Capacity Planning'!$D14,"",IF('Capacity Planning'!BG$3&gt;=('Capacity Planning'!$AR14+'Capacity Planning'!$D14),"",IF('Capacity Planning'!BG$3&lt;=('Capacity Planning'!$D14+'Capacity Planning'!$AR14-1-'Capacity Planning'!$AP14-'Capacity Planning'!$AN14-'Capacity Planning'!$AM14),"PCI &amp; PreStudy",IF('Capacity Planning'!BG$3&lt;=('Capacity Planning'!$D14+'Capacity Planning'!$AR14-1-'Capacity Planning'!$AP14-'Capacity Planning'!$AN14),"Factory",IF('Capacity Planning'!BG$3&lt;=('Capacity Planning'!$D14+'Capacity Planning'!$AR14-1-'Capacity Planning'!$AP14),"Certif &amp; R7","Release &amp; PostProd"))))))</f>
        <v/>
      </c>
      <c r="Q13" s="202" t="str">
        <f>IF('Capacity Planning'!$D14="","",IF('Capacity Planning'!BH$3&lt;'Capacity Planning'!$D14,"",IF('Capacity Planning'!BH$3&gt;=('Capacity Planning'!$AR14+'Capacity Planning'!$D14),"",IF('Capacity Planning'!BH$3&lt;=('Capacity Planning'!$D14+'Capacity Planning'!$AR14-1-'Capacity Planning'!$AP14-'Capacity Planning'!$AN14-'Capacity Planning'!$AM14),"PCI &amp; PreStudy",IF('Capacity Planning'!BH$3&lt;=('Capacity Planning'!$D14+'Capacity Planning'!$AR14-1-'Capacity Planning'!$AP14-'Capacity Planning'!$AN14),"Factory",IF('Capacity Planning'!BH$3&lt;=('Capacity Planning'!$D14+'Capacity Planning'!$AR14-1-'Capacity Planning'!$AP14),"Certif &amp; R7","Release &amp; PostProd"))))))</f>
        <v/>
      </c>
      <c r="R13" s="202" t="str">
        <f>IF('Capacity Planning'!$D14="","",IF('Capacity Planning'!BI$3&lt;'Capacity Planning'!$D14,"",IF('Capacity Planning'!BI$3&gt;=('Capacity Planning'!$AR14+'Capacity Planning'!$D14),"",IF('Capacity Planning'!BI$3&lt;=('Capacity Planning'!$D14+'Capacity Planning'!$AR14-1-'Capacity Planning'!$AP14-'Capacity Planning'!$AN14-'Capacity Planning'!$AM14),"PCI &amp; PreStudy",IF('Capacity Planning'!BI$3&lt;=('Capacity Planning'!$D14+'Capacity Planning'!$AR14-1-'Capacity Planning'!$AP14-'Capacity Planning'!$AN14),"Factory",IF('Capacity Planning'!BI$3&lt;=('Capacity Planning'!$D14+'Capacity Planning'!$AR14-1-'Capacity Planning'!$AP14),"Certif &amp; R7","Release &amp; PostProd"))))))</f>
        <v/>
      </c>
      <c r="S13" s="202" t="str">
        <f>IF('Capacity Planning'!$D14="","",IF('Capacity Planning'!BJ$3&lt;'Capacity Planning'!$D14,"",IF('Capacity Planning'!BJ$3&gt;=('Capacity Planning'!$AR14+'Capacity Planning'!$D14),"",IF('Capacity Planning'!BJ$3&lt;=('Capacity Planning'!$D14+'Capacity Planning'!$AR14-1-'Capacity Planning'!$AP14-'Capacity Planning'!$AN14-'Capacity Planning'!$AM14),"PCI &amp; PreStudy",IF('Capacity Planning'!BJ$3&lt;=('Capacity Planning'!$D14+'Capacity Planning'!$AR14-1-'Capacity Planning'!$AP14-'Capacity Planning'!$AN14),"Factory",IF('Capacity Planning'!BJ$3&lt;=('Capacity Planning'!$D14+'Capacity Planning'!$AR14-1-'Capacity Planning'!$AP14),"Certif &amp; R7","Release &amp; PostProd"))))))</f>
        <v/>
      </c>
      <c r="T13" s="202" t="str">
        <f>IF('Capacity Planning'!$D14="","",IF('Capacity Planning'!BK$3&lt;'Capacity Planning'!$D14,"",IF('Capacity Planning'!BK$3&gt;=('Capacity Planning'!$AR14+'Capacity Planning'!$D14),"",IF('Capacity Planning'!BK$3&lt;=('Capacity Planning'!$D14+'Capacity Planning'!$AR14-1-'Capacity Planning'!$AP14-'Capacity Planning'!$AN14-'Capacity Planning'!$AM14),"PCI &amp; PreStudy",IF('Capacity Planning'!BK$3&lt;=('Capacity Planning'!$D14+'Capacity Planning'!$AR14-1-'Capacity Planning'!$AP14-'Capacity Planning'!$AN14),"Factory",IF('Capacity Planning'!BK$3&lt;=('Capacity Planning'!$D14+'Capacity Planning'!$AR14-1-'Capacity Planning'!$AP14),"Certif &amp; R7","Release &amp; PostProd"))))))</f>
        <v/>
      </c>
      <c r="U13" s="202" t="str">
        <f>IF('Capacity Planning'!$D14="","",IF('Capacity Planning'!BL$3&lt;'Capacity Planning'!$D14,"",IF('Capacity Planning'!BL$3&gt;=('Capacity Planning'!$AR14+'Capacity Planning'!$D14),"",IF('Capacity Planning'!BL$3&lt;=('Capacity Planning'!$D14+'Capacity Planning'!$AR14-1-'Capacity Planning'!$AP14-'Capacity Planning'!$AN14-'Capacity Planning'!$AM14),"PCI &amp; PreStudy",IF('Capacity Planning'!BL$3&lt;=('Capacity Planning'!$D14+'Capacity Planning'!$AR14-1-'Capacity Planning'!$AP14-'Capacity Planning'!$AN14),"Factory",IF('Capacity Planning'!BL$3&lt;=('Capacity Planning'!$D14+'Capacity Planning'!$AR14-1-'Capacity Planning'!$AP14),"Certif &amp; R7","Release &amp; PostProd"))))))</f>
        <v/>
      </c>
      <c r="V13" s="202" t="str">
        <f>IF('Capacity Planning'!$D14="","",IF('Capacity Planning'!BM$3&lt;'Capacity Planning'!$D14,"",IF('Capacity Planning'!BM$3&gt;=('Capacity Planning'!$AR14+'Capacity Planning'!$D14),"",IF('Capacity Planning'!BM$3&lt;=('Capacity Planning'!$D14+'Capacity Planning'!$AR14-1-'Capacity Planning'!$AP14-'Capacity Planning'!$AN14-'Capacity Planning'!$AM14),"PCI &amp; PreStudy",IF('Capacity Planning'!BM$3&lt;=('Capacity Planning'!$D14+'Capacity Planning'!$AR14-1-'Capacity Planning'!$AP14-'Capacity Planning'!$AN14),"Factory",IF('Capacity Planning'!BM$3&lt;=('Capacity Planning'!$D14+'Capacity Planning'!$AR14-1-'Capacity Planning'!$AP14),"Certif &amp; R7","Release &amp; PostProd"))))))</f>
        <v/>
      </c>
      <c r="W13" s="202" t="str">
        <f>IF('Capacity Planning'!$D14="","",IF('Capacity Planning'!BN$3&lt;'Capacity Planning'!$D14,"",IF('Capacity Planning'!BN$3&gt;=('Capacity Planning'!$AR14+'Capacity Planning'!$D14),"",IF('Capacity Planning'!BN$3&lt;=('Capacity Planning'!$D14+'Capacity Planning'!$AR14-1-'Capacity Planning'!$AP14-'Capacity Planning'!$AN14-'Capacity Planning'!$AM14),"PCI &amp; PreStudy",IF('Capacity Planning'!BN$3&lt;=('Capacity Planning'!$D14+'Capacity Planning'!$AR14-1-'Capacity Planning'!$AP14-'Capacity Planning'!$AN14),"Factory",IF('Capacity Planning'!BN$3&lt;=('Capacity Planning'!$D14+'Capacity Planning'!$AR14-1-'Capacity Planning'!$AP14),"Certif &amp; R7","Release &amp; PostProd"))))))</f>
        <v/>
      </c>
      <c r="X13" s="202" t="str">
        <f>IF('Capacity Planning'!$D14="","",IF('Capacity Planning'!BO$3&lt;'Capacity Planning'!$D14,"",IF('Capacity Planning'!BO$3&gt;=('Capacity Planning'!$AR14+'Capacity Planning'!$D14),"",IF('Capacity Planning'!BO$3&lt;=('Capacity Planning'!$D14+'Capacity Planning'!$AR14-1-'Capacity Planning'!$AP14-'Capacity Planning'!$AN14-'Capacity Planning'!$AM14),"PCI &amp; PreStudy",IF('Capacity Planning'!BO$3&lt;=('Capacity Planning'!$D14+'Capacity Planning'!$AR14-1-'Capacity Planning'!$AP14-'Capacity Planning'!$AN14),"Factory",IF('Capacity Planning'!BO$3&lt;=('Capacity Planning'!$D14+'Capacity Planning'!$AR14-1-'Capacity Planning'!$AP14),"Certif &amp; R7","Release &amp; PostProd"))))))</f>
        <v/>
      </c>
      <c r="Y13" s="202" t="str">
        <f>IF('Capacity Planning'!$D14="","",IF('Capacity Planning'!BP$3&lt;'Capacity Planning'!$D14,"",IF('Capacity Planning'!BP$3&gt;=('Capacity Planning'!$AR14+'Capacity Planning'!$D14),"",IF('Capacity Planning'!BP$3&lt;=('Capacity Planning'!$D14+'Capacity Planning'!$AR14-1-'Capacity Planning'!$AP14-'Capacity Planning'!$AN14-'Capacity Planning'!$AM14),"PCI &amp; PreStudy",IF('Capacity Planning'!BP$3&lt;=('Capacity Planning'!$D14+'Capacity Planning'!$AR14-1-'Capacity Planning'!$AP14-'Capacity Planning'!$AN14),"Factory",IF('Capacity Planning'!BP$3&lt;=('Capacity Planning'!$D14+'Capacity Planning'!$AR14-1-'Capacity Planning'!$AP14),"Certif &amp; R7","Release &amp; PostProd"))))))</f>
        <v/>
      </c>
      <c r="Z13" s="202" t="str">
        <f>IF('Capacity Planning'!$D14="","",IF('Capacity Planning'!BQ$3&lt;'Capacity Planning'!$D14,"",IF('Capacity Planning'!BQ$3&gt;=('Capacity Planning'!$AR14+'Capacity Planning'!$D14),"",IF('Capacity Planning'!BQ$3&lt;=('Capacity Planning'!$D14+'Capacity Planning'!$AR14-1-'Capacity Planning'!$AP14-'Capacity Planning'!$AN14-'Capacity Planning'!$AM14),"PCI &amp; PreStudy",IF('Capacity Planning'!BQ$3&lt;=('Capacity Planning'!$D14+'Capacity Planning'!$AR14-1-'Capacity Planning'!$AP14-'Capacity Planning'!$AN14),"Factory",IF('Capacity Planning'!BQ$3&lt;=('Capacity Planning'!$D14+'Capacity Planning'!$AR14-1-'Capacity Planning'!$AP14),"Certif &amp; R7","Release &amp; PostProd"))))))</f>
        <v/>
      </c>
      <c r="AA13" s="202" t="str">
        <f>IF('Capacity Planning'!$D14="","",IF('Capacity Planning'!BR$3&lt;'Capacity Planning'!$D14,"",IF('Capacity Planning'!BR$3&gt;=('Capacity Planning'!$AR14+'Capacity Planning'!$D14),"",IF('Capacity Planning'!BR$3&lt;=('Capacity Planning'!$D14+'Capacity Planning'!$AR14-1-'Capacity Planning'!$AP14-'Capacity Planning'!$AN14-'Capacity Planning'!$AM14),"PCI &amp; PreStudy",IF('Capacity Planning'!BR$3&lt;=('Capacity Planning'!$D14+'Capacity Planning'!$AR14-1-'Capacity Planning'!$AP14-'Capacity Planning'!$AN14),"Factory",IF('Capacity Planning'!BR$3&lt;=('Capacity Planning'!$D14+'Capacity Planning'!$AR14-1-'Capacity Planning'!$AP14),"Certif &amp; R7","Release &amp; PostProd"))))))</f>
        <v/>
      </c>
    </row>
    <row r="14" spans="1:27" x14ac:dyDescent="0.25">
      <c r="A14" s="26" t="str">
        <f>IF('Capacity Planning'!$B15="","",'Capacity Planning'!$B15)</f>
        <v>L</v>
      </c>
      <c r="B14" s="202" t="str">
        <f>IF('Capacity Planning'!$D15="","",IF('Capacity Planning'!AS$3&lt;'Capacity Planning'!$D15,"",IF('Capacity Planning'!AS$3&gt;=('Capacity Planning'!$AR15+'Capacity Planning'!$D15),"",IF('Capacity Planning'!AS$3&lt;=('Capacity Planning'!$D15+'Capacity Planning'!$AR15-1-'Capacity Planning'!$AP15-'Capacity Planning'!$AN15-'Capacity Planning'!$AM15),"PCI &amp; PreStudy",IF('Capacity Planning'!AS$3&lt;=('Capacity Planning'!$D15+'Capacity Planning'!$AR15-1-'Capacity Planning'!$AP15-'Capacity Planning'!$AN15),"Factory",IF('Capacity Planning'!AS$3&lt;=('Capacity Planning'!$D15+'Capacity Planning'!$AR15-1-'Capacity Planning'!$AP15),"Certif &amp; R7","Release &amp; PostProd"))))))</f>
        <v/>
      </c>
      <c r="C14" s="202" t="str">
        <f>IF('Capacity Planning'!$D15="","",IF('Capacity Planning'!AT$3&lt;'Capacity Planning'!$D15,"",IF('Capacity Planning'!AT$3&gt;=('Capacity Planning'!$AR15+'Capacity Planning'!$D15),"",IF('Capacity Planning'!AT$3&lt;=('Capacity Planning'!$D15+'Capacity Planning'!$AR15-1-'Capacity Planning'!$AP15-'Capacity Planning'!$AN15-'Capacity Planning'!$AM15),"PCI &amp; PreStudy",IF('Capacity Planning'!AT$3&lt;=('Capacity Planning'!$D15+'Capacity Planning'!$AR15-1-'Capacity Planning'!$AP15-'Capacity Planning'!$AN15),"Factory",IF('Capacity Planning'!AT$3&lt;=('Capacity Planning'!$D15+'Capacity Planning'!$AR15-1-'Capacity Planning'!$AP15),"Certif &amp; R7","Release &amp; PostProd"))))))</f>
        <v/>
      </c>
      <c r="D14" s="202" t="str">
        <f>IF('Capacity Planning'!$D15="","",IF('Capacity Planning'!AU$3&lt;'Capacity Planning'!$D15,"",IF('Capacity Planning'!AU$3&gt;=('Capacity Planning'!$AR15+'Capacity Planning'!$D15),"",IF('Capacity Planning'!AU$3&lt;=('Capacity Planning'!$D15+'Capacity Planning'!$AR15-1-'Capacity Planning'!$AP15-'Capacity Planning'!$AN15-'Capacity Planning'!$AM15),"PCI &amp; PreStudy",IF('Capacity Planning'!AU$3&lt;=('Capacity Planning'!$D15+'Capacity Planning'!$AR15-1-'Capacity Planning'!$AP15-'Capacity Planning'!$AN15),"Factory",IF('Capacity Planning'!AU$3&lt;=('Capacity Planning'!$D15+'Capacity Planning'!$AR15-1-'Capacity Planning'!$AP15),"Certif &amp; R7","Release &amp; PostProd"))))))</f>
        <v/>
      </c>
      <c r="E14" s="202" t="str">
        <f>IF('Capacity Planning'!$D15="","",IF('Capacity Planning'!AV$3&lt;'Capacity Planning'!$D15,"",IF('Capacity Planning'!AV$3&gt;=('Capacity Planning'!$AR15+'Capacity Planning'!$D15),"",IF('Capacity Planning'!AV$3&lt;=('Capacity Planning'!$D15+'Capacity Planning'!$AR15-1-'Capacity Planning'!$AP15-'Capacity Planning'!$AN15-'Capacity Planning'!$AM15),"PCI &amp; PreStudy",IF('Capacity Planning'!AV$3&lt;=('Capacity Planning'!$D15+'Capacity Planning'!$AR15-1-'Capacity Planning'!$AP15-'Capacity Planning'!$AN15),"Factory",IF('Capacity Planning'!AV$3&lt;=('Capacity Planning'!$D15+'Capacity Planning'!$AR15-1-'Capacity Planning'!$AP15),"Certif &amp; R7","Release &amp; PostProd"))))))</f>
        <v/>
      </c>
      <c r="F14" s="202" t="str">
        <f>IF('Capacity Planning'!$D15="","",IF('Capacity Planning'!AW$3&lt;'Capacity Planning'!$D15,"",IF('Capacity Planning'!AW$3&gt;=('Capacity Planning'!$AR15+'Capacity Planning'!$D15),"",IF('Capacity Planning'!AW$3&lt;=('Capacity Planning'!$D15+'Capacity Planning'!$AR15-1-'Capacity Planning'!$AP15-'Capacity Planning'!$AN15-'Capacity Planning'!$AM15),"PCI &amp; PreStudy",IF('Capacity Planning'!AW$3&lt;=('Capacity Planning'!$D15+'Capacity Planning'!$AR15-1-'Capacity Planning'!$AP15-'Capacity Planning'!$AN15),"Factory",IF('Capacity Planning'!AW$3&lt;=('Capacity Planning'!$D15+'Capacity Planning'!$AR15-1-'Capacity Planning'!$AP15),"Certif &amp; R7","Release &amp; PostProd"))))))</f>
        <v/>
      </c>
      <c r="G14" s="202" t="str">
        <f>IF('Capacity Planning'!$D15="","",IF('Capacity Planning'!AX$3&lt;'Capacity Planning'!$D15,"",IF('Capacity Planning'!AX$3&gt;=('Capacity Planning'!$AR15+'Capacity Planning'!$D15),"",IF('Capacity Planning'!AX$3&lt;=('Capacity Planning'!$D15+'Capacity Planning'!$AR15-1-'Capacity Planning'!$AP15-'Capacity Planning'!$AN15-'Capacity Planning'!$AM15),"PCI &amp; PreStudy",IF('Capacity Planning'!AX$3&lt;=('Capacity Planning'!$D15+'Capacity Planning'!$AR15-1-'Capacity Planning'!$AP15-'Capacity Planning'!$AN15),"Factory",IF('Capacity Planning'!AX$3&lt;=('Capacity Planning'!$D15+'Capacity Planning'!$AR15-1-'Capacity Planning'!$AP15),"Certif &amp; R7","Release &amp; PostProd"))))))</f>
        <v/>
      </c>
      <c r="H14" s="202" t="str">
        <f>IF('Capacity Planning'!$D15="","",IF('Capacity Planning'!AY$3&lt;'Capacity Planning'!$D15,"",IF('Capacity Planning'!AY$3&gt;=('Capacity Planning'!$AR15+'Capacity Planning'!$D15),"",IF('Capacity Planning'!AY$3&lt;=('Capacity Planning'!$D15+'Capacity Planning'!$AR15-1-'Capacity Planning'!$AP15-'Capacity Planning'!$AN15-'Capacity Planning'!$AM15),"PCI &amp; PreStudy",IF('Capacity Planning'!AY$3&lt;=('Capacity Planning'!$D15+'Capacity Planning'!$AR15-1-'Capacity Planning'!$AP15-'Capacity Planning'!$AN15),"Factory",IF('Capacity Planning'!AY$3&lt;=('Capacity Planning'!$D15+'Capacity Planning'!$AR15-1-'Capacity Planning'!$AP15),"Certif &amp; R7","Release &amp; PostProd"))))))</f>
        <v/>
      </c>
      <c r="I14" s="202" t="str">
        <f>IF('Capacity Planning'!$D15="","",IF('Capacity Planning'!AZ$3&lt;'Capacity Planning'!$D15,"",IF('Capacity Planning'!AZ$3&gt;=('Capacity Planning'!$AR15+'Capacity Planning'!$D15),"",IF('Capacity Planning'!AZ$3&lt;=('Capacity Planning'!$D15+'Capacity Planning'!$AR15-1-'Capacity Planning'!$AP15-'Capacity Planning'!$AN15-'Capacity Planning'!$AM15),"PCI &amp; PreStudy",IF('Capacity Planning'!AZ$3&lt;=('Capacity Planning'!$D15+'Capacity Planning'!$AR15-1-'Capacity Planning'!$AP15-'Capacity Planning'!$AN15),"Factory",IF('Capacity Planning'!AZ$3&lt;=('Capacity Planning'!$D15+'Capacity Planning'!$AR15-1-'Capacity Planning'!$AP15),"Certif &amp; R7","Release &amp; PostProd"))))))</f>
        <v/>
      </c>
      <c r="J14" s="202" t="str">
        <f>IF('Capacity Planning'!$D15="","",IF('Capacity Planning'!BA$3&lt;'Capacity Planning'!$D15,"",IF('Capacity Planning'!BA$3&gt;=('Capacity Planning'!$AR15+'Capacity Planning'!$D15),"",IF('Capacity Planning'!BA$3&lt;=('Capacity Planning'!$D15+'Capacity Planning'!$AR15-1-'Capacity Planning'!$AP15-'Capacity Planning'!$AN15-'Capacity Planning'!$AM15),"PCI &amp; PreStudy",IF('Capacity Planning'!BA$3&lt;=('Capacity Planning'!$D15+'Capacity Planning'!$AR15-1-'Capacity Planning'!$AP15-'Capacity Planning'!$AN15),"Factory",IF('Capacity Planning'!BA$3&lt;=('Capacity Planning'!$D15+'Capacity Planning'!$AR15-1-'Capacity Planning'!$AP15),"Certif &amp; R7","Release &amp; PostProd"))))))</f>
        <v/>
      </c>
      <c r="K14" s="202" t="str">
        <f>IF('Capacity Planning'!$D15="","",IF('Capacity Planning'!BB$3&lt;'Capacity Planning'!$D15,"",IF('Capacity Planning'!BB$3&gt;=('Capacity Planning'!$AR15+'Capacity Planning'!$D15),"",IF('Capacity Planning'!BB$3&lt;=('Capacity Planning'!$D15+'Capacity Planning'!$AR15-1-'Capacity Planning'!$AP15-'Capacity Planning'!$AN15-'Capacity Planning'!$AM15),"PCI &amp; PreStudy",IF('Capacity Planning'!BB$3&lt;=('Capacity Planning'!$D15+'Capacity Planning'!$AR15-1-'Capacity Planning'!$AP15-'Capacity Planning'!$AN15),"Factory",IF('Capacity Planning'!BB$3&lt;=('Capacity Planning'!$D15+'Capacity Planning'!$AR15-1-'Capacity Planning'!$AP15),"Certif &amp; R7","Release &amp; PostProd"))))))</f>
        <v/>
      </c>
      <c r="L14" s="202" t="str">
        <f>IF('Capacity Planning'!$D15="","",IF('Capacity Planning'!BC$3&lt;'Capacity Planning'!$D15,"",IF('Capacity Planning'!BC$3&gt;=('Capacity Planning'!$AR15+'Capacity Planning'!$D15),"",IF('Capacity Planning'!BC$3&lt;=('Capacity Planning'!$D15+'Capacity Planning'!$AR15-1-'Capacity Planning'!$AP15-'Capacity Planning'!$AN15-'Capacity Planning'!$AM15),"PCI &amp; PreStudy",IF('Capacity Planning'!BC$3&lt;=('Capacity Planning'!$D15+'Capacity Planning'!$AR15-1-'Capacity Planning'!$AP15-'Capacity Planning'!$AN15),"Factory",IF('Capacity Planning'!BC$3&lt;=('Capacity Planning'!$D15+'Capacity Planning'!$AR15-1-'Capacity Planning'!$AP15),"Certif &amp; R7","Release &amp; PostProd"))))))</f>
        <v/>
      </c>
      <c r="M14" s="202" t="str">
        <f>IF('Capacity Planning'!$D15="","",IF('Capacity Planning'!BD$3&lt;'Capacity Planning'!$D15,"",IF('Capacity Planning'!BD$3&gt;=('Capacity Planning'!$AR15+'Capacity Planning'!$D15),"",IF('Capacity Planning'!BD$3&lt;=('Capacity Planning'!$D15+'Capacity Planning'!$AR15-1-'Capacity Planning'!$AP15-'Capacity Planning'!$AN15-'Capacity Planning'!$AM15),"PCI &amp; PreStudy",IF('Capacity Planning'!BD$3&lt;=('Capacity Planning'!$D15+'Capacity Planning'!$AR15-1-'Capacity Planning'!$AP15-'Capacity Planning'!$AN15),"Factory",IF('Capacity Planning'!BD$3&lt;=('Capacity Planning'!$D15+'Capacity Planning'!$AR15-1-'Capacity Planning'!$AP15),"Certif &amp; R7","Release &amp; PostProd"))))))</f>
        <v>PCI &amp; PreStudy</v>
      </c>
      <c r="N14" s="202" t="str">
        <f>IF('Capacity Planning'!$D15="","",IF('Capacity Planning'!BE$3&lt;'Capacity Planning'!$D15,"",IF('Capacity Planning'!BE$3&gt;=('Capacity Planning'!$AR15+'Capacity Planning'!$D15),"",IF('Capacity Planning'!BE$3&lt;=('Capacity Planning'!$D15+'Capacity Planning'!$AR15-1-'Capacity Planning'!$AP15-'Capacity Planning'!$AN15-'Capacity Planning'!$AM15),"PCI &amp; PreStudy",IF('Capacity Planning'!BE$3&lt;=('Capacity Planning'!$D15+'Capacity Planning'!$AR15-1-'Capacity Planning'!$AP15-'Capacity Planning'!$AN15),"Factory",IF('Capacity Planning'!BE$3&lt;=('Capacity Planning'!$D15+'Capacity Planning'!$AR15-1-'Capacity Planning'!$AP15),"Certif &amp; R7","Release &amp; PostProd"))))))</f>
        <v>Factory</v>
      </c>
      <c r="O14" s="202" t="str">
        <f>IF('Capacity Planning'!$D15="","",IF('Capacity Planning'!BF$3&lt;'Capacity Planning'!$D15,"",IF('Capacity Planning'!BF$3&gt;=('Capacity Planning'!$AR15+'Capacity Planning'!$D15),"",IF('Capacity Planning'!BF$3&lt;=('Capacity Planning'!$D15+'Capacity Planning'!$AR15-1-'Capacity Planning'!$AP15-'Capacity Planning'!$AN15-'Capacity Planning'!$AM15),"PCI &amp; PreStudy",IF('Capacity Planning'!BF$3&lt;=('Capacity Planning'!$D15+'Capacity Planning'!$AR15-1-'Capacity Planning'!$AP15-'Capacity Planning'!$AN15),"Factory",IF('Capacity Planning'!BF$3&lt;=('Capacity Planning'!$D15+'Capacity Planning'!$AR15-1-'Capacity Planning'!$AP15),"Certif &amp; R7","Release &amp; PostProd"))))))</f>
        <v>Factory</v>
      </c>
      <c r="P14" s="202" t="str">
        <f>IF('Capacity Planning'!$D15="","",IF('Capacity Planning'!BG$3&lt;'Capacity Planning'!$D15,"",IF('Capacity Planning'!BG$3&gt;=('Capacity Planning'!$AR15+'Capacity Planning'!$D15),"",IF('Capacity Planning'!BG$3&lt;=('Capacity Planning'!$D15+'Capacity Planning'!$AR15-1-'Capacity Planning'!$AP15-'Capacity Planning'!$AN15-'Capacity Planning'!$AM15),"PCI &amp; PreStudy",IF('Capacity Planning'!BG$3&lt;=('Capacity Planning'!$D15+'Capacity Planning'!$AR15-1-'Capacity Planning'!$AP15-'Capacity Planning'!$AN15),"Factory",IF('Capacity Planning'!BG$3&lt;=('Capacity Planning'!$D15+'Capacity Planning'!$AR15-1-'Capacity Planning'!$AP15),"Certif &amp; R7","Release &amp; PostProd"))))))</f>
        <v>Factory</v>
      </c>
      <c r="Q14" s="202" t="str">
        <f>IF('Capacity Planning'!$D15="","",IF('Capacity Planning'!BH$3&lt;'Capacity Planning'!$D15,"",IF('Capacity Planning'!BH$3&gt;=('Capacity Planning'!$AR15+'Capacity Planning'!$D15),"",IF('Capacity Planning'!BH$3&lt;=('Capacity Planning'!$D15+'Capacity Planning'!$AR15-1-'Capacity Planning'!$AP15-'Capacity Planning'!$AN15-'Capacity Planning'!$AM15),"PCI &amp; PreStudy",IF('Capacity Planning'!BH$3&lt;=('Capacity Planning'!$D15+'Capacity Planning'!$AR15-1-'Capacity Planning'!$AP15-'Capacity Planning'!$AN15),"Factory",IF('Capacity Planning'!BH$3&lt;=('Capacity Planning'!$D15+'Capacity Planning'!$AR15-1-'Capacity Planning'!$AP15),"Certif &amp; R7","Release &amp; PostProd"))))))</f>
        <v>Factory</v>
      </c>
      <c r="R14" s="202" t="str">
        <f>IF('Capacity Planning'!$D15="","",IF('Capacity Planning'!BI$3&lt;'Capacity Planning'!$D15,"",IF('Capacity Planning'!BI$3&gt;=('Capacity Planning'!$AR15+'Capacity Planning'!$D15),"",IF('Capacity Planning'!BI$3&lt;=('Capacity Planning'!$D15+'Capacity Planning'!$AR15-1-'Capacity Planning'!$AP15-'Capacity Planning'!$AN15-'Capacity Planning'!$AM15),"PCI &amp; PreStudy",IF('Capacity Planning'!BI$3&lt;=('Capacity Planning'!$D15+'Capacity Planning'!$AR15-1-'Capacity Planning'!$AP15-'Capacity Planning'!$AN15),"Factory",IF('Capacity Planning'!BI$3&lt;=('Capacity Planning'!$D15+'Capacity Planning'!$AR15-1-'Capacity Planning'!$AP15),"Certif &amp; R7","Release &amp; PostProd"))))))</f>
        <v>Factory</v>
      </c>
      <c r="S14" s="202" t="str">
        <f>IF('Capacity Planning'!$D15="","",IF('Capacity Planning'!BJ$3&lt;'Capacity Planning'!$D15,"",IF('Capacity Planning'!BJ$3&gt;=('Capacity Planning'!$AR15+'Capacity Planning'!$D15),"",IF('Capacity Planning'!BJ$3&lt;=('Capacity Planning'!$D15+'Capacity Planning'!$AR15-1-'Capacity Planning'!$AP15-'Capacity Planning'!$AN15-'Capacity Planning'!$AM15),"PCI &amp; PreStudy",IF('Capacity Planning'!BJ$3&lt;=('Capacity Planning'!$D15+'Capacity Planning'!$AR15-1-'Capacity Planning'!$AP15-'Capacity Planning'!$AN15),"Factory",IF('Capacity Planning'!BJ$3&lt;=('Capacity Planning'!$D15+'Capacity Planning'!$AR15-1-'Capacity Planning'!$AP15),"Certif &amp; R7","Release &amp; PostProd"))))))</f>
        <v>Certif &amp; R7</v>
      </c>
      <c r="T14" s="202" t="str">
        <f>IF('Capacity Planning'!$D15="","",IF('Capacity Planning'!BK$3&lt;'Capacity Planning'!$D15,"",IF('Capacity Planning'!BK$3&gt;=('Capacity Planning'!$AR15+'Capacity Planning'!$D15),"",IF('Capacity Planning'!BK$3&lt;=('Capacity Planning'!$D15+'Capacity Planning'!$AR15-1-'Capacity Planning'!$AP15-'Capacity Planning'!$AN15-'Capacity Planning'!$AM15),"PCI &amp; PreStudy",IF('Capacity Planning'!BK$3&lt;=('Capacity Planning'!$D15+'Capacity Planning'!$AR15-1-'Capacity Planning'!$AP15-'Capacity Planning'!$AN15),"Factory",IF('Capacity Planning'!BK$3&lt;=('Capacity Planning'!$D15+'Capacity Planning'!$AR15-1-'Capacity Planning'!$AP15),"Certif &amp; R7","Release &amp; PostProd"))))))</f>
        <v>Release &amp; PostProd</v>
      </c>
      <c r="U14" s="202" t="str">
        <f>IF('Capacity Planning'!$D15="","",IF('Capacity Planning'!BL$3&lt;'Capacity Planning'!$D15,"",IF('Capacity Planning'!BL$3&gt;=('Capacity Planning'!$AR15+'Capacity Planning'!$D15),"",IF('Capacity Planning'!BL$3&lt;=('Capacity Planning'!$D15+'Capacity Planning'!$AR15-1-'Capacity Planning'!$AP15-'Capacity Planning'!$AN15-'Capacity Planning'!$AM15),"PCI &amp; PreStudy",IF('Capacity Planning'!BL$3&lt;=('Capacity Planning'!$D15+'Capacity Planning'!$AR15-1-'Capacity Planning'!$AP15-'Capacity Planning'!$AN15),"Factory",IF('Capacity Planning'!BL$3&lt;=('Capacity Planning'!$D15+'Capacity Planning'!$AR15-1-'Capacity Planning'!$AP15),"Certif &amp; R7","Release &amp; PostProd"))))))</f>
        <v>Release &amp; PostProd</v>
      </c>
      <c r="V14" s="202" t="str">
        <f>IF('Capacity Planning'!$D15="","",IF('Capacity Planning'!BM$3&lt;'Capacity Planning'!$D15,"",IF('Capacity Planning'!BM$3&gt;=('Capacity Planning'!$AR15+'Capacity Planning'!$D15),"",IF('Capacity Planning'!BM$3&lt;=('Capacity Planning'!$D15+'Capacity Planning'!$AR15-1-'Capacity Planning'!$AP15-'Capacity Planning'!$AN15-'Capacity Planning'!$AM15),"PCI &amp; PreStudy",IF('Capacity Planning'!BM$3&lt;=('Capacity Planning'!$D15+'Capacity Planning'!$AR15-1-'Capacity Planning'!$AP15-'Capacity Planning'!$AN15),"Factory",IF('Capacity Planning'!BM$3&lt;=('Capacity Planning'!$D15+'Capacity Planning'!$AR15-1-'Capacity Planning'!$AP15),"Certif &amp; R7","Release &amp; PostProd"))))))</f>
        <v/>
      </c>
      <c r="W14" s="202" t="str">
        <f>IF('Capacity Planning'!$D15="","",IF('Capacity Planning'!BN$3&lt;'Capacity Planning'!$D15,"",IF('Capacity Planning'!BN$3&gt;=('Capacity Planning'!$AR15+'Capacity Planning'!$D15),"",IF('Capacity Planning'!BN$3&lt;=('Capacity Planning'!$D15+'Capacity Planning'!$AR15-1-'Capacity Planning'!$AP15-'Capacity Planning'!$AN15-'Capacity Planning'!$AM15),"PCI &amp; PreStudy",IF('Capacity Planning'!BN$3&lt;=('Capacity Planning'!$D15+'Capacity Planning'!$AR15-1-'Capacity Planning'!$AP15-'Capacity Planning'!$AN15),"Factory",IF('Capacity Planning'!BN$3&lt;=('Capacity Planning'!$D15+'Capacity Planning'!$AR15-1-'Capacity Planning'!$AP15),"Certif &amp; R7","Release &amp; PostProd"))))))</f>
        <v/>
      </c>
      <c r="X14" s="202" t="str">
        <f>IF('Capacity Planning'!$D15="","",IF('Capacity Planning'!BO$3&lt;'Capacity Planning'!$D15,"",IF('Capacity Planning'!BO$3&gt;=('Capacity Planning'!$AR15+'Capacity Planning'!$D15),"",IF('Capacity Planning'!BO$3&lt;=('Capacity Planning'!$D15+'Capacity Planning'!$AR15-1-'Capacity Planning'!$AP15-'Capacity Planning'!$AN15-'Capacity Planning'!$AM15),"PCI &amp; PreStudy",IF('Capacity Planning'!BO$3&lt;=('Capacity Planning'!$D15+'Capacity Planning'!$AR15-1-'Capacity Planning'!$AP15-'Capacity Planning'!$AN15),"Factory",IF('Capacity Planning'!BO$3&lt;=('Capacity Planning'!$D15+'Capacity Planning'!$AR15-1-'Capacity Planning'!$AP15),"Certif &amp; R7","Release &amp; PostProd"))))))</f>
        <v/>
      </c>
      <c r="Y14" s="202" t="str">
        <f>IF('Capacity Planning'!$D15="","",IF('Capacity Planning'!BP$3&lt;'Capacity Planning'!$D15,"",IF('Capacity Planning'!BP$3&gt;=('Capacity Planning'!$AR15+'Capacity Planning'!$D15),"",IF('Capacity Planning'!BP$3&lt;=('Capacity Planning'!$D15+'Capacity Planning'!$AR15-1-'Capacity Planning'!$AP15-'Capacity Planning'!$AN15-'Capacity Planning'!$AM15),"PCI &amp; PreStudy",IF('Capacity Planning'!BP$3&lt;=('Capacity Planning'!$D15+'Capacity Planning'!$AR15-1-'Capacity Planning'!$AP15-'Capacity Planning'!$AN15),"Factory",IF('Capacity Planning'!BP$3&lt;=('Capacity Planning'!$D15+'Capacity Planning'!$AR15-1-'Capacity Planning'!$AP15),"Certif &amp; R7","Release &amp; PostProd"))))))</f>
        <v/>
      </c>
      <c r="Z14" s="202" t="str">
        <f>IF('Capacity Planning'!$D15="","",IF('Capacity Planning'!BQ$3&lt;'Capacity Planning'!$D15,"",IF('Capacity Planning'!BQ$3&gt;=('Capacity Planning'!$AR15+'Capacity Planning'!$D15),"",IF('Capacity Planning'!BQ$3&lt;=('Capacity Planning'!$D15+'Capacity Planning'!$AR15-1-'Capacity Planning'!$AP15-'Capacity Planning'!$AN15-'Capacity Planning'!$AM15),"PCI &amp; PreStudy",IF('Capacity Planning'!BQ$3&lt;=('Capacity Planning'!$D15+'Capacity Planning'!$AR15-1-'Capacity Planning'!$AP15-'Capacity Planning'!$AN15),"Factory",IF('Capacity Planning'!BQ$3&lt;=('Capacity Planning'!$D15+'Capacity Planning'!$AR15-1-'Capacity Planning'!$AP15),"Certif &amp; R7","Release &amp; PostProd"))))))</f>
        <v/>
      </c>
      <c r="AA14" s="202" t="str">
        <f>IF('Capacity Planning'!$D15="","",IF('Capacity Planning'!BR$3&lt;'Capacity Planning'!$D15,"",IF('Capacity Planning'!BR$3&gt;=('Capacity Planning'!$AR15+'Capacity Planning'!$D15),"",IF('Capacity Planning'!BR$3&lt;=('Capacity Planning'!$D15+'Capacity Planning'!$AR15-1-'Capacity Planning'!$AP15-'Capacity Planning'!$AN15-'Capacity Planning'!$AM15),"PCI &amp; PreStudy",IF('Capacity Planning'!BR$3&lt;=('Capacity Planning'!$D15+'Capacity Planning'!$AR15-1-'Capacity Planning'!$AP15-'Capacity Planning'!$AN15),"Factory",IF('Capacity Planning'!BR$3&lt;=('Capacity Planning'!$D15+'Capacity Planning'!$AR15-1-'Capacity Planning'!$AP15),"Certif &amp; R7","Release &amp; PostProd"))))))</f>
        <v/>
      </c>
    </row>
    <row r="15" spans="1:27" x14ac:dyDescent="0.25">
      <c r="A15" s="26" t="str">
        <f>IF('Capacity Planning'!$B16="","",'Capacity Planning'!$B16)</f>
        <v>M</v>
      </c>
      <c r="B15" s="202" t="str">
        <f>IF('Capacity Planning'!$D16="","",IF('Capacity Planning'!AS$3&lt;'Capacity Planning'!$D16,"",IF('Capacity Planning'!AS$3&gt;=('Capacity Planning'!$AR16+'Capacity Planning'!$D16),"",IF('Capacity Planning'!AS$3&lt;=('Capacity Planning'!$D16+'Capacity Planning'!$AR16-1-'Capacity Planning'!$AP16-'Capacity Planning'!$AN16-'Capacity Planning'!$AM16),"PCI &amp; PreStudy",IF('Capacity Planning'!AS$3&lt;=('Capacity Planning'!$D16+'Capacity Planning'!$AR16-1-'Capacity Planning'!$AP16-'Capacity Planning'!$AN16),"Factory",IF('Capacity Planning'!AS$3&lt;=('Capacity Planning'!$D16+'Capacity Planning'!$AR16-1-'Capacity Planning'!$AP16),"Certif &amp; R7","Release &amp; PostProd"))))))</f>
        <v/>
      </c>
      <c r="C15" s="202" t="str">
        <f>IF('Capacity Planning'!$D16="","",IF('Capacity Planning'!AT$3&lt;'Capacity Planning'!$D16,"",IF('Capacity Planning'!AT$3&gt;=('Capacity Planning'!$AR16+'Capacity Planning'!$D16),"",IF('Capacity Planning'!AT$3&lt;=('Capacity Planning'!$D16+'Capacity Planning'!$AR16-1-'Capacity Planning'!$AP16-'Capacity Planning'!$AN16-'Capacity Planning'!$AM16),"PCI &amp; PreStudy",IF('Capacity Planning'!AT$3&lt;=('Capacity Planning'!$D16+'Capacity Planning'!$AR16-1-'Capacity Planning'!$AP16-'Capacity Planning'!$AN16),"Factory",IF('Capacity Planning'!AT$3&lt;=('Capacity Planning'!$D16+'Capacity Planning'!$AR16-1-'Capacity Planning'!$AP16),"Certif &amp; R7","Release &amp; PostProd"))))))</f>
        <v/>
      </c>
      <c r="D15" s="202" t="str">
        <f>IF('Capacity Planning'!$D16="","",IF('Capacity Planning'!AU$3&lt;'Capacity Planning'!$D16,"",IF('Capacity Planning'!AU$3&gt;=('Capacity Planning'!$AR16+'Capacity Planning'!$D16),"",IF('Capacity Planning'!AU$3&lt;=('Capacity Planning'!$D16+'Capacity Planning'!$AR16-1-'Capacity Planning'!$AP16-'Capacity Planning'!$AN16-'Capacity Planning'!$AM16),"PCI &amp; PreStudy",IF('Capacity Planning'!AU$3&lt;=('Capacity Planning'!$D16+'Capacity Planning'!$AR16-1-'Capacity Planning'!$AP16-'Capacity Planning'!$AN16),"Factory",IF('Capacity Planning'!AU$3&lt;=('Capacity Planning'!$D16+'Capacity Planning'!$AR16-1-'Capacity Planning'!$AP16),"Certif &amp; R7","Release &amp; PostProd"))))))</f>
        <v/>
      </c>
      <c r="E15" s="202" t="str">
        <f>IF('Capacity Planning'!$D16="","",IF('Capacity Planning'!AV$3&lt;'Capacity Planning'!$D16,"",IF('Capacity Planning'!AV$3&gt;=('Capacity Planning'!$AR16+'Capacity Planning'!$D16),"",IF('Capacity Planning'!AV$3&lt;=('Capacity Planning'!$D16+'Capacity Planning'!$AR16-1-'Capacity Planning'!$AP16-'Capacity Planning'!$AN16-'Capacity Planning'!$AM16),"PCI &amp; PreStudy",IF('Capacity Planning'!AV$3&lt;=('Capacity Planning'!$D16+'Capacity Planning'!$AR16-1-'Capacity Planning'!$AP16-'Capacity Planning'!$AN16),"Factory",IF('Capacity Planning'!AV$3&lt;=('Capacity Planning'!$D16+'Capacity Planning'!$AR16-1-'Capacity Planning'!$AP16),"Certif &amp; R7","Release &amp; PostProd"))))))</f>
        <v/>
      </c>
      <c r="F15" s="202" t="str">
        <f>IF('Capacity Planning'!$D16="","",IF('Capacity Planning'!AW$3&lt;'Capacity Planning'!$D16,"",IF('Capacity Planning'!AW$3&gt;=('Capacity Planning'!$AR16+'Capacity Planning'!$D16),"",IF('Capacity Planning'!AW$3&lt;=('Capacity Planning'!$D16+'Capacity Planning'!$AR16-1-'Capacity Planning'!$AP16-'Capacity Planning'!$AN16-'Capacity Planning'!$AM16),"PCI &amp; PreStudy",IF('Capacity Planning'!AW$3&lt;=('Capacity Planning'!$D16+'Capacity Planning'!$AR16-1-'Capacity Planning'!$AP16-'Capacity Planning'!$AN16),"Factory",IF('Capacity Planning'!AW$3&lt;=('Capacity Planning'!$D16+'Capacity Planning'!$AR16-1-'Capacity Planning'!$AP16),"Certif &amp; R7","Release &amp; PostProd"))))))</f>
        <v/>
      </c>
      <c r="G15" s="202" t="str">
        <f>IF('Capacity Planning'!$D16="","",IF('Capacity Planning'!AX$3&lt;'Capacity Planning'!$D16,"",IF('Capacity Planning'!AX$3&gt;=('Capacity Planning'!$AR16+'Capacity Planning'!$D16),"",IF('Capacity Planning'!AX$3&lt;=('Capacity Planning'!$D16+'Capacity Planning'!$AR16-1-'Capacity Planning'!$AP16-'Capacity Planning'!$AN16-'Capacity Planning'!$AM16),"PCI &amp; PreStudy",IF('Capacity Planning'!AX$3&lt;=('Capacity Planning'!$D16+'Capacity Planning'!$AR16-1-'Capacity Planning'!$AP16-'Capacity Planning'!$AN16),"Factory",IF('Capacity Planning'!AX$3&lt;=('Capacity Planning'!$D16+'Capacity Planning'!$AR16-1-'Capacity Planning'!$AP16),"Certif &amp; R7","Release &amp; PostProd"))))))</f>
        <v/>
      </c>
      <c r="H15" s="202" t="str">
        <f>IF('Capacity Planning'!$D16="","",IF('Capacity Planning'!AY$3&lt;'Capacity Planning'!$D16,"",IF('Capacity Planning'!AY$3&gt;=('Capacity Planning'!$AR16+'Capacity Planning'!$D16),"",IF('Capacity Planning'!AY$3&lt;=('Capacity Planning'!$D16+'Capacity Planning'!$AR16-1-'Capacity Planning'!$AP16-'Capacity Planning'!$AN16-'Capacity Planning'!$AM16),"PCI &amp; PreStudy",IF('Capacity Planning'!AY$3&lt;=('Capacity Planning'!$D16+'Capacity Planning'!$AR16-1-'Capacity Planning'!$AP16-'Capacity Planning'!$AN16),"Factory",IF('Capacity Planning'!AY$3&lt;=('Capacity Planning'!$D16+'Capacity Planning'!$AR16-1-'Capacity Planning'!$AP16),"Certif &amp; R7","Release &amp; PostProd"))))))</f>
        <v/>
      </c>
      <c r="I15" s="202" t="str">
        <f>IF('Capacity Planning'!$D16="","",IF('Capacity Planning'!AZ$3&lt;'Capacity Planning'!$D16,"",IF('Capacity Planning'!AZ$3&gt;=('Capacity Planning'!$AR16+'Capacity Planning'!$D16),"",IF('Capacity Planning'!AZ$3&lt;=('Capacity Planning'!$D16+'Capacity Planning'!$AR16-1-'Capacity Planning'!$AP16-'Capacity Planning'!$AN16-'Capacity Planning'!$AM16),"PCI &amp; PreStudy",IF('Capacity Planning'!AZ$3&lt;=('Capacity Planning'!$D16+'Capacity Planning'!$AR16-1-'Capacity Planning'!$AP16-'Capacity Planning'!$AN16),"Factory",IF('Capacity Planning'!AZ$3&lt;=('Capacity Planning'!$D16+'Capacity Planning'!$AR16-1-'Capacity Planning'!$AP16),"Certif &amp; R7","Release &amp; PostProd"))))))</f>
        <v/>
      </c>
      <c r="J15" s="202" t="str">
        <f>IF('Capacity Planning'!$D16="","",IF('Capacity Planning'!BA$3&lt;'Capacity Planning'!$D16,"",IF('Capacity Planning'!BA$3&gt;=('Capacity Planning'!$AR16+'Capacity Planning'!$D16),"",IF('Capacity Planning'!BA$3&lt;=('Capacity Planning'!$D16+'Capacity Planning'!$AR16-1-'Capacity Planning'!$AP16-'Capacity Planning'!$AN16-'Capacity Planning'!$AM16),"PCI &amp; PreStudy",IF('Capacity Planning'!BA$3&lt;=('Capacity Planning'!$D16+'Capacity Planning'!$AR16-1-'Capacity Planning'!$AP16-'Capacity Planning'!$AN16),"Factory",IF('Capacity Planning'!BA$3&lt;=('Capacity Planning'!$D16+'Capacity Planning'!$AR16-1-'Capacity Planning'!$AP16),"Certif &amp; R7","Release &amp; PostProd"))))))</f>
        <v>PCI &amp; PreStudy</v>
      </c>
      <c r="K15" s="202" t="str">
        <f>IF('Capacity Planning'!$D16="","",IF('Capacity Planning'!BB$3&lt;'Capacity Planning'!$D16,"",IF('Capacity Planning'!BB$3&gt;=('Capacity Planning'!$AR16+'Capacity Planning'!$D16),"",IF('Capacity Planning'!BB$3&lt;=('Capacity Planning'!$D16+'Capacity Planning'!$AR16-1-'Capacity Planning'!$AP16-'Capacity Planning'!$AN16-'Capacity Planning'!$AM16),"PCI &amp; PreStudy",IF('Capacity Planning'!BB$3&lt;=('Capacity Planning'!$D16+'Capacity Planning'!$AR16-1-'Capacity Planning'!$AP16-'Capacity Planning'!$AN16),"Factory",IF('Capacity Planning'!BB$3&lt;=('Capacity Planning'!$D16+'Capacity Planning'!$AR16-1-'Capacity Planning'!$AP16),"Certif &amp; R7","Release &amp; PostProd"))))))</f>
        <v>Factory</v>
      </c>
      <c r="L15" s="202" t="str">
        <f>IF('Capacity Planning'!$D16="","",IF('Capacity Planning'!BC$3&lt;'Capacity Planning'!$D16,"",IF('Capacity Planning'!BC$3&gt;=('Capacity Planning'!$AR16+'Capacity Planning'!$D16),"",IF('Capacity Planning'!BC$3&lt;=('Capacity Planning'!$D16+'Capacity Planning'!$AR16-1-'Capacity Planning'!$AP16-'Capacity Planning'!$AN16-'Capacity Planning'!$AM16),"PCI &amp; PreStudy",IF('Capacity Planning'!BC$3&lt;=('Capacity Planning'!$D16+'Capacity Planning'!$AR16-1-'Capacity Planning'!$AP16-'Capacity Planning'!$AN16),"Factory",IF('Capacity Planning'!BC$3&lt;=('Capacity Planning'!$D16+'Capacity Planning'!$AR16-1-'Capacity Planning'!$AP16),"Certif &amp; R7","Release &amp; PostProd"))))))</f>
        <v>Certif &amp; R7</v>
      </c>
      <c r="M15" s="202" t="str">
        <f>IF('Capacity Planning'!$D16="","",IF('Capacity Planning'!BD$3&lt;'Capacity Planning'!$D16,"",IF('Capacity Planning'!BD$3&gt;=('Capacity Planning'!$AR16+'Capacity Planning'!$D16),"",IF('Capacity Planning'!BD$3&lt;=('Capacity Planning'!$D16+'Capacity Planning'!$AR16-1-'Capacity Planning'!$AP16-'Capacity Planning'!$AN16-'Capacity Planning'!$AM16),"PCI &amp; PreStudy",IF('Capacity Planning'!BD$3&lt;=('Capacity Planning'!$D16+'Capacity Planning'!$AR16-1-'Capacity Planning'!$AP16-'Capacity Planning'!$AN16),"Factory",IF('Capacity Planning'!BD$3&lt;=('Capacity Planning'!$D16+'Capacity Planning'!$AR16-1-'Capacity Planning'!$AP16),"Certif &amp; R7","Release &amp; PostProd"))))))</f>
        <v>Release &amp; PostProd</v>
      </c>
      <c r="N15" s="202" t="str">
        <f>IF('Capacity Planning'!$D16="","",IF('Capacity Planning'!BE$3&lt;'Capacity Planning'!$D16,"",IF('Capacity Planning'!BE$3&gt;=('Capacity Planning'!$AR16+'Capacity Planning'!$D16),"",IF('Capacity Planning'!BE$3&lt;=('Capacity Planning'!$D16+'Capacity Planning'!$AR16-1-'Capacity Planning'!$AP16-'Capacity Planning'!$AN16-'Capacity Planning'!$AM16),"PCI &amp; PreStudy",IF('Capacity Planning'!BE$3&lt;=('Capacity Planning'!$D16+'Capacity Planning'!$AR16-1-'Capacity Planning'!$AP16-'Capacity Planning'!$AN16),"Factory",IF('Capacity Planning'!BE$3&lt;=('Capacity Planning'!$D16+'Capacity Planning'!$AR16-1-'Capacity Planning'!$AP16),"Certif &amp; R7","Release &amp; PostProd"))))))</f>
        <v>Release &amp; PostProd</v>
      </c>
      <c r="O15" s="202" t="str">
        <f>IF('Capacity Planning'!$D16="","",IF('Capacity Planning'!BF$3&lt;'Capacity Planning'!$D16,"",IF('Capacity Planning'!BF$3&gt;=('Capacity Planning'!$AR16+'Capacity Planning'!$D16),"",IF('Capacity Planning'!BF$3&lt;=('Capacity Planning'!$D16+'Capacity Planning'!$AR16-1-'Capacity Planning'!$AP16-'Capacity Planning'!$AN16-'Capacity Planning'!$AM16),"PCI &amp; PreStudy",IF('Capacity Planning'!BF$3&lt;=('Capacity Planning'!$D16+'Capacity Planning'!$AR16-1-'Capacity Planning'!$AP16-'Capacity Planning'!$AN16),"Factory",IF('Capacity Planning'!BF$3&lt;=('Capacity Planning'!$D16+'Capacity Planning'!$AR16-1-'Capacity Planning'!$AP16),"Certif &amp; R7","Release &amp; PostProd"))))))</f>
        <v/>
      </c>
      <c r="P15" s="202" t="str">
        <f>IF('Capacity Planning'!$D16="","",IF('Capacity Planning'!BG$3&lt;'Capacity Planning'!$D16,"",IF('Capacity Planning'!BG$3&gt;=('Capacity Planning'!$AR16+'Capacity Planning'!$D16),"",IF('Capacity Planning'!BG$3&lt;=('Capacity Planning'!$D16+'Capacity Planning'!$AR16-1-'Capacity Planning'!$AP16-'Capacity Planning'!$AN16-'Capacity Planning'!$AM16),"PCI &amp; PreStudy",IF('Capacity Planning'!BG$3&lt;=('Capacity Planning'!$D16+'Capacity Planning'!$AR16-1-'Capacity Planning'!$AP16-'Capacity Planning'!$AN16),"Factory",IF('Capacity Planning'!BG$3&lt;=('Capacity Planning'!$D16+'Capacity Planning'!$AR16-1-'Capacity Planning'!$AP16),"Certif &amp; R7","Release &amp; PostProd"))))))</f>
        <v/>
      </c>
      <c r="Q15" s="202" t="str">
        <f>IF('Capacity Planning'!$D16="","",IF('Capacity Planning'!BH$3&lt;'Capacity Planning'!$D16,"",IF('Capacity Planning'!BH$3&gt;=('Capacity Planning'!$AR16+'Capacity Planning'!$D16),"",IF('Capacity Planning'!BH$3&lt;=('Capacity Planning'!$D16+'Capacity Planning'!$AR16-1-'Capacity Planning'!$AP16-'Capacity Planning'!$AN16-'Capacity Planning'!$AM16),"PCI &amp; PreStudy",IF('Capacity Planning'!BH$3&lt;=('Capacity Planning'!$D16+'Capacity Planning'!$AR16-1-'Capacity Planning'!$AP16-'Capacity Planning'!$AN16),"Factory",IF('Capacity Planning'!BH$3&lt;=('Capacity Planning'!$D16+'Capacity Planning'!$AR16-1-'Capacity Planning'!$AP16),"Certif &amp; R7","Release &amp; PostProd"))))))</f>
        <v/>
      </c>
      <c r="R15" s="202" t="str">
        <f>IF('Capacity Planning'!$D16="","",IF('Capacity Planning'!BI$3&lt;'Capacity Planning'!$D16,"",IF('Capacity Planning'!BI$3&gt;=('Capacity Planning'!$AR16+'Capacity Planning'!$D16),"",IF('Capacity Planning'!BI$3&lt;=('Capacity Planning'!$D16+'Capacity Planning'!$AR16-1-'Capacity Planning'!$AP16-'Capacity Planning'!$AN16-'Capacity Planning'!$AM16),"PCI &amp; PreStudy",IF('Capacity Planning'!BI$3&lt;=('Capacity Planning'!$D16+'Capacity Planning'!$AR16-1-'Capacity Planning'!$AP16-'Capacity Planning'!$AN16),"Factory",IF('Capacity Planning'!BI$3&lt;=('Capacity Planning'!$D16+'Capacity Planning'!$AR16-1-'Capacity Planning'!$AP16),"Certif &amp; R7","Release &amp; PostProd"))))))</f>
        <v/>
      </c>
      <c r="S15" s="202" t="str">
        <f>IF('Capacity Planning'!$D16="","",IF('Capacity Planning'!BJ$3&lt;'Capacity Planning'!$D16,"",IF('Capacity Planning'!BJ$3&gt;=('Capacity Planning'!$AR16+'Capacity Planning'!$D16),"",IF('Capacity Planning'!BJ$3&lt;=('Capacity Planning'!$D16+'Capacity Planning'!$AR16-1-'Capacity Planning'!$AP16-'Capacity Planning'!$AN16-'Capacity Planning'!$AM16),"PCI &amp; PreStudy",IF('Capacity Planning'!BJ$3&lt;=('Capacity Planning'!$D16+'Capacity Planning'!$AR16-1-'Capacity Planning'!$AP16-'Capacity Planning'!$AN16),"Factory",IF('Capacity Planning'!BJ$3&lt;=('Capacity Planning'!$D16+'Capacity Planning'!$AR16-1-'Capacity Planning'!$AP16),"Certif &amp; R7","Release &amp; PostProd"))))))</f>
        <v/>
      </c>
      <c r="T15" s="202" t="str">
        <f>IF('Capacity Planning'!$D16="","",IF('Capacity Planning'!BK$3&lt;'Capacity Planning'!$D16,"",IF('Capacity Planning'!BK$3&gt;=('Capacity Planning'!$AR16+'Capacity Planning'!$D16),"",IF('Capacity Planning'!BK$3&lt;=('Capacity Planning'!$D16+'Capacity Planning'!$AR16-1-'Capacity Planning'!$AP16-'Capacity Planning'!$AN16-'Capacity Planning'!$AM16),"PCI &amp; PreStudy",IF('Capacity Planning'!BK$3&lt;=('Capacity Planning'!$D16+'Capacity Planning'!$AR16-1-'Capacity Planning'!$AP16-'Capacity Planning'!$AN16),"Factory",IF('Capacity Planning'!BK$3&lt;=('Capacity Planning'!$D16+'Capacity Planning'!$AR16-1-'Capacity Planning'!$AP16),"Certif &amp; R7","Release &amp; PostProd"))))))</f>
        <v/>
      </c>
      <c r="U15" s="202" t="str">
        <f>IF('Capacity Planning'!$D16="","",IF('Capacity Planning'!BL$3&lt;'Capacity Planning'!$D16,"",IF('Capacity Planning'!BL$3&gt;=('Capacity Planning'!$AR16+'Capacity Planning'!$D16),"",IF('Capacity Planning'!BL$3&lt;=('Capacity Planning'!$D16+'Capacity Planning'!$AR16-1-'Capacity Planning'!$AP16-'Capacity Planning'!$AN16-'Capacity Planning'!$AM16),"PCI &amp; PreStudy",IF('Capacity Planning'!BL$3&lt;=('Capacity Planning'!$D16+'Capacity Planning'!$AR16-1-'Capacity Planning'!$AP16-'Capacity Planning'!$AN16),"Factory",IF('Capacity Planning'!BL$3&lt;=('Capacity Planning'!$D16+'Capacity Planning'!$AR16-1-'Capacity Planning'!$AP16),"Certif &amp; R7","Release &amp; PostProd"))))))</f>
        <v/>
      </c>
      <c r="V15" s="202" t="str">
        <f>IF('Capacity Planning'!$D16="","",IF('Capacity Planning'!BM$3&lt;'Capacity Planning'!$D16,"",IF('Capacity Planning'!BM$3&gt;=('Capacity Planning'!$AR16+'Capacity Planning'!$D16),"",IF('Capacity Planning'!BM$3&lt;=('Capacity Planning'!$D16+'Capacity Planning'!$AR16-1-'Capacity Planning'!$AP16-'Capacity Planning'!$AN16-'Capacity Planning'!$AM16),"PCI &amp; PreStudy",IF('Capacity Planning'!BM$3&lt;=('Capacity Planning'!$D16+'Capacity Planning'!$AR16-1-'Capacity Planning'!$AP16-'Capacity Planning'!$AN16),"Factory",IF('Capacity Planning'!BM$3&lt;=('Capacity Planning'!$D16+'Capacity Planning'!$AR16-1-'Capacity Planning'!$AP16),"Certif &amp; R7","Release &amp; PostProd"))))))</f>
        <v/>
      </c>
      <c r="W15" s="202" t="str">
        <f>IF('Capacity Planning'!$D16="","",IF('Capacity Planning'!BN$3&lt;'Capacity Planning'!$D16,"",IF('Capacity Planning'!BN$3&gt;=('Capacity Planning'!$AR16+'Capacity Planning'!$D16),"",IF('Capacity Planning'!BN$3&lt;=('Capacity Planning'!$D16+'Capacity Planning'!$AR16-1-'Capacity Planning'!$AP16-'Capacity Planning'!$AN16-'Capacity Planning'!$AM16),"PCI &amp; PreStudy",IF('Capacity Planning'!BN$3&lt;=('Capacity Planning'!$D16+'Capacity Planning'!$AR16-1-'Capacity Planning'!$AP16-'Capacity Planning'!$AN16),"Factory",IF('Capacity Planning'!BN$3&lt;=('Capacity Planning'!$D16+'Capacity Planning'!$AR16-1-'Capacity Planning'!$AP16),"Certif &amp; R7","Release &amp; PostProd"))))))</f>
        <v/>
      </c>
      <c r="X15" s="202" t="str">
        <f>IF('Capacity Planning'!$D16="","",IF('Capacity Planning'!BO$3&lt;'Capacity Planning'!$D16,"",IF('Capacity Planning'!BO$3&gt;=('Capacity Planning'!$AR16+'Capacity Planning'!$D16),"",IF('Capacity Planning'!BO$3&lt;=('Capacity Planning'!$D16+'Capacity Planning'!$AR16-1-'Capacity Planning'!$AP16-'Capacity Planning'!$AN16-'Capacity Planning'!$AM16),"PCI &amp; PreStudy",IF('Capacity Planning'!BO$3&lt;=('Capacity Planning'!$D16+'Capacity Planning'!$AR16-1-'Capacity Planning'!$AP16-'Capacity Planning'!$AN16),"Factory",IF('Capacity Planning'!BO$3&lt;=('Capacity Planning'!$D16+'Capacity Planning'!$AR16-1-'Capacity Planning'!$AP16),"Certif &amp; R7","Release &amp; PostProd"))))))</f>
        <v/>
      </c>
      <c r="Y15" s="202" t="str">
        <f>IF('Capacity Planning'!$D16="","",IF('Capacity Planning'!BP$3&lt;'Capacity Planning'!$D16,"",IF('Capacity Planning'!BP$3&gt;=('Capacity Planning'!$AR16+'Capacity Planning'!$D16),"",IF('Capacity Planning'!BP$3&lt;=('Capacity Planning'!$D16+'Capacity Planning'!$AR16-1-'Capacity Planning'!$AP16-'Capacity Planning'!$AN16-'Capacity Planning'!$AM16),"PCI &amp; PreStudy",IF('Capacity Planning'!BP$3&lt;=('Capacity Planning'!$D16+'Capacity Planning'!$AR16-1-'Capacity Planning'!$AP16-'Capacity Planning'!$AN16),"Factory",IF('Capacity Planning'!BP$3&lt;=('Capacity Planning'!$D16+'Capacity Planning'!$AR16-1-'Capacity Planning'!$AP16),"Certif &amp; R7","Release &amp; PostProd"))))))</f>
        <v/>
      </c>
      <c r="Z15" s="202" t="str">
        <f>IF('Capacity Planning'!$D16="","",IF('Capacity Planning'!BQ$3&lt;'Capacity Planning'!$D16,"",IF('Capacity Planning'!BQ$3&gt;=('Capacity Planning'!$AR16+'Capacity Planning'!$D16),"",IF('Capacity Planning'!BQ$3&lt;=('Capacity Planning'!$D16+'Capacity Planning'!$AR16-1-'Capacity Planning'!$AP16-'Capacity Planning'!$AN16-'Capacity Planning'!$AM16),"PCI &amp; PreStudy",IF('Capacity Planning'!BQ$3&lt;=('Capacity Planning'!$D16+'Capacity Planning'!$AR16-1-'Capacity Planning'!$AP16-'Capacity Planning'!$AN16),"Factory",IF('Capacity Planning'!BQ$3&lt;=('Capacity Planning'!$D16+'Capacity Planning'!$AR16-1-'Capacity Planning'!$AP16),"Certif &amp; R7","Release &amp; PostProd"))))))</f>
        <v/>
      </c>
      <c r="AA15" s="202" t="str">
        <f>IF('Capacity Planning'!$D16="","",IF('Capacity Planning'!BR$3&lt;'Capacity Planning'!$D16,"",IF('Capacity Planning'!BR$3&gt;=('Capacity Planning'!$AR16+'Capacity Planning'!$D16),"",IF('Capacity Planning'!BR$3&lt;=('Capacity Planning'!$D16+'Capacity Planning'!$AR16-1-'Capacity Planning'!$AP16-'Capacity Planning'!$AN16-'Capacity Planning'!$AM16),"PCI &amp; PreStudy",IF('Capacity Planning'!BR$3&lt;=('Capacity Planning'!$D16+'Capacity Planning'!$AR16-1-'Capacity Planning'!$AP16-'Capacity Planning'!$AN16),"Factory",IF('Capacity Planning'!BR$3&lt;=('Capacity Planning'!$D16+'Capacity Planning'!$AR16-1-'Capacity Planning'!$AP16),"Certif &amp; R7","Release &amp; PostProd"))))))</f>
        <v/>
      </c>
    </row>
    <row r="16" spans="1:27" x14ac:dyDescent="0.25">
      <c r="A16" s="26" t="str">
        <f>IF('Capacity Planning'!$B17="","",'Capacity Planning'!$B17)</f>
        <v>N</v>
      </c>
      <c r="B16" s="202" t="str">
        <f>IF('Capacity Planning'!$D17="","",IF('Capacity Planning'!AS$3&lt;'Capacity Planning'!$D17,"",IF('Capacity Planning'!AS$3&gt;=('Capacity Planning'!$AR17+'Capacity Planning'!$D17),"",IF('Capacity Planning'!AS$3&lt;=('Capacity Planning'!$D17+'Capacity Planning'!$AR17-1-'Capacity Planning'!$AP17-'Capacity Planning'!$AN17-'Capacity Planning'!$AM17),"PCI &amp; PreStudy",IF('Capacity Planning'!AS$3&lt;=('Capacity Planning'!$D17+'Capacity Planning'!$AR17-1-'Capacity Planning'!$AP17-'Capacity Planning'!$AN17),"Factory",IF('Capacity Planning'!AS$3&lt;=('Capacity Planning'!$D17+'Capacity Planning'!$AR17-1-'Capacity Planning'!$AP17),"Certif &amp; R7","Release &amp; PostProd"))))))</f>
        <v>PCI &amp; PreStudy</v>
      </c>
      <c r="C16" s="202" t="str">
        <f>IF('Capacity Planning'!$D17="","",IF('Capacity Planning'!AT$3&lt;'Capacity Planning'!$D17,"",IF('Capacity Planning'!AT$3&gt;=('Capacity Planning'!$AR17+'Capacity Planning'!$D17),"",IF('Capacity Planning'!AT$3&lt;=('Capacity Planning'!$D17+'Capacity Planning'!$AR17-1-'Capacity Planning'!$AP17-'Capacity Planning'!$AN17-'Capacity Planning'!$AM17),"PCI &amp; PreStudy",IF('Capacity Planning'!AT$3&lt;=('Capacity Planning'!$D17+'Capacity Planning'!$AR17-1-'Capacity Planning'!$AP17-'Capacity Planning'!$AN17),"Factory",IF('Capacity Planning'!AT$3&lt;=('Capacity Planning'!$D17+'Capacity Planning'!$AR17-1-'Capacity Planning'!$AP17),"Certif &amp; R7","Release &amp; PostProd"))))))</f>
        <v>Factory</v>
      </c>
      <c r="D16" s="202" t="str">
        <f>IF('Capacity Planning'!$D17="","",IF('Capacity Planning'!AU$3&lt;'Capacity Planning'!$D17,"",IF('Capacity Planning'!AU$3&gt;=('Capacity Planning'!$AR17+'Capacity Planning'!$D17),"",IF('Capacity Planning'!AU$3&lt;=('Capacity Planning'!$D17+'Capacity Planning'!$AR17-1-'Capacity Planning'!$AP17-'Capacity Planning'!$AN17-'Capacity Planning'!$AM17),"PCI &amp; PreStudy",IF('Capacity Planning'!AU$3&lt;=('Capacity Planning'!$D17+'Capacity Planning'!$AR17-1-'Capacity Planning'!$AP17-'Capacity Planning'!$AN17),"Factory",IF('Capacity Planning'!AU$3&lt;=('Capacity Planning'!$D17+'Capacity Planning'!$AR17-1-'Capacity Planning'!$AP17),"Certif &amp; R7","Release &amp; PostProd"))))))</f>
        <v>Certif &amp; R7</v>
      </c>
      <c r="E16" s="202" t="str">
        <f>IF('Capacity Planning'!$D17="","",IF('Capacity Planning'!AV$3&lt;'Capacity Planning'!$D17,"",IF('Capacity Planning'!AV$3&gt;=('Capacity Planning'!$AR17+'Capacity Planning'!$D17),"",IF('Capacity Planning'!AV$3&lt;=('Capacity Planning'!$D17+'Capacity Planning'!$AR17-1-'Capacity Planning'!$AP17-'Capacity Planning'!$AN17-'Capacity Planning'!$AM17),"PCI &amp; PreStudy",IF('Capacity Planning'!AV$3&lt;=('Capacity Planning'!$D17+'Capacity Planning'!$AR17-1-'Capacity Planning'!$AP17-'Capacity Planning'!$AN17),"Factory",IF('Capacity Planning'!AV$3&lt;=('Capacity Planning'!$D17+'Capacity Planning'!$AR17-1-'Capacity Planning'!$AP17),"Certif &amp; R7","Release &amp; PostProd"))))))</f>
        <v>Release &amp; PostProd</v>
      </c>
      <c r="F16" s="202" t="str">
        <f>IF('Capacity Planning'!$D17="","",IF('Capacity Planning'!AW$3&lt;'Capacity Planning'!$D17,"",IF('Capacity Planning'!AW$3&gt;=('Capacity Planning'!$AR17+'Capacity Planning'!$D17),"",IF('Capacity Planning'!AW$3&lt;=('Capacity Planning'!$D17+'Capacity Planning'!$AR17-1-'Capacity Planning'!$AP17-'Capacity Planning'!$AN17-'Capacity Planning'!$AM17),"PCI &amp; PreStudy",IF('Capacity Planning'!AW$3&lt;=('Capacity Planning'!$D17+'Capacity Planning'!$AR17-1-'Capacity Planning'!$AP17-'Capacity Planning'!$AN17),"Factory",IF('Capacity Planning'!AW$3&lt;=('Capacity Planning'!$D17+'Capacity Planning'!$AR17-1-'Capacity Planning'!$AP17),"Certif &amp; R7","Release &amp; PostProd"))))))</f>
        <v>Release &amp; PostProd</v>
      </c>
      <c r="G16" s="202" t="str">
        <f>IF('Capacity Planning'!$D17="","",IF('Capacity Planning'!AX$3&lt;'Capacity Planning'!$D17,"",IF('Capacity Planning'!AX$3&gt;=('Capacity Planning'!$AR17+'Capacity Planning'!$D17),"",IF('Capacity Planning'!AX$3&lt;=('Capacity Planning'!$D17+'Capacity Planning'!$AR17-1-'Capacity Planning'!$AP17-'Capacity Planning'!$AN17-'Capacity Planning'!$AM17),"PCI &amp; PreStudy",IF('Capacity Planning'!AX$3&lt;=('Capacity Planning'!$D17+'Capacity Planning'!$AR17-1-'Capacity Planning'!$AP17-'Capacity Planning'!$AN17),"Factory",IF('Capacity Planning'!AX$3&lt;=('Capacity Planning'!$D17+'Capacity Planning'!$AR17-1-'Capacity Planning'!$AP17),"Certif &amp; R7","Release &amp; PostProd"))))))</f>
        <v/>
      </c>
      <c r="H16" s="202" t="str">
        <f>IF('Capacity Planning'!$D17="","",IF('Capacity Planning'!AY$3&lt;'Capacity Planning'!$D17,"",IF('Capacity Planning'!AY$3&gt;=('Capacity Planning'!$AR17+'Capacity Planning'!$D17),"",IF('Capacity Planning'!AY$3&lt;=('Capacity Planning'!$D17+'Capacity Planning'!$AR17-1-'Capacity Planning'!$AP17-'Capacity Planning'!$AN17-'Capacity Planning'!$AM17),"PCI &amp; PreStudy",IF('Capacity Planning'!AY$3&lt;=('Capacity Planning'!$D17+'Capacity Planning'!$AR17-1-'Capacity Planning'!$AP17-'Capacity Planning'!$AN17),"Factory",IF('Capacity Planning'!AY$3&lt;=('Capacity Planning'!$D17+'Capacity Planning'!$AR17-1-'Capacity Planning'!$AP17),"Certif &amp; R7","Release &amp; PostProd"))))))</f>
        <v/>
      </c>
      <c r="I16" s="202" t="str">
        <f>IF('Capacity Planning'!$D17="","",IF('Capacity Planning'!AZ$3&lt;'Capacity Planning'!$D17,"",IF('Capacity Planning'!AZ$3&gt;=('Capacity Planning'!$AR17+'Capacity Planning'!$D17),"",IF('Capacity Planning'!AZ$3&lt;=('Capacity Planning'!$D17+'Capacity Planning'!$AR17-1-'Capacity Planning'!$AP17-'Capacity Planning'!$AN17-'Capacity Planning'!$AM17),"PCI &amp; PreStudy",IF('Capacity Planning'!AZ$3&lt;=('Capacity Planning'!$D17+'Capacity Planning'!$AR17-1-'Capacity Planning'!$AP17-'Capacity Planning'!$AN17),"Factory",IF('Capacity Planning'!AZ$3&lt;=('Capacity Planning'!$D17+'Capacity Planning'!$AR17-1-'Capacity Planning'!$AP17),"Certif &amp; R7","Release &amp; PostProd"))))))</f>
        <v/>
      </c>
      <c r="J16" s="202" t="str">
        <f>IF('Capacity Planning'!$D17="","",IF('Capacity Planning'!BA$3&lt;'Capacity Planning'!$D17,"",IF('Capacity Planning'!BA$3&gt;=('Capacity Planning'!$AR17+'Capacity Planning'!$D17),"",IF('Capacity Planning'!BA$3&lt;=('Capacity Planning'!$D17+'Capacity Planning'!$AR17-1-'Capacity Planning'!$AP17-'Capacity Planning'!$AN17-'Capacity Planning'!$AM17),"PCI &amp; PreStudy",IF('Capacity Planning'!BA$3&lt;=('Capacity Planning'!$D17+'Capacity Planning'!$AR17-1-'Capacity Planning'!$AP17-'Capacity Planning'!$AN17),"Factory",IF('Capacity Planning'!BA$3&lt;=('Capacity Planning'!$D17+'Capacity Planning'!$AR17-1-'Capacity Planning'!$AP17),"Certif &amp; R7","Release &amp; PostProd"))))))</f>
        <v/>
      </c>
      <c r="K16" s="202" t="str">
        <f>IF('Capacity Planning'!$D17="","",IF('Capacity Planning'!BB$3&lt;'Capacity Planning'!$D17,"",IF('Capacity Planning'!BB$3&gt;=('Capacity Planning'!$AR17+'Capacity Planning'!$D17),"",IF('Capacity Planning'!BB$3&lt;=('Capacity Planning'!$D17+'Capacity Planning'!$AR17-1-'Capacity Planning'!$AP17-'Capacity Planning'!$AN17-'Capacity Planning'!$AM17),"PCI &amp; PreStudy",IF('Capacity Planning'!BB$3&lt;=('Capacity Planning'!$D17+'Capacity Planning'!$AR17-1-'Capacity Planning'!$AP17-'Capacity Planning'!$AN17),"Factory",IF('Capacity Planning'!BB$3&lt;=('Capacity Planning'!$D17+'Capacity Planning'!$AR17-1-'Capacity Planning'!$AP17),"Certif &amp; R7","Release &amp; PostProd"))))))</f>
        <v/>
      </c>
      <c r="L16" s="202" t="str">
        <f>IF('Capacity Planning'!$D17="","",IF('Capacity Planning'!BC$3&lt;'Capacity Planning'!$D17,"",IF('Capacity Planning'!BC$3&gt;=('Capacity Planning'!$AR17+'Capacity Planning'!$D17),"",IF('Capacity Planning'!BC$3&lt;=('Capacity Planning'!$D17+'Capacity Planning'!$AR17-1-'Capacity Planning'!$AP17-'Capacity Planning'!$AN17-'Capacity Planning'!$AM17),"PCI &amp; PreStudy",IF('Capacity Planning'!BC$3&lt;=('Capacity Planning'!$D17+'Capacity Planning'!$AR17-1-'Capacity Planning'!$AP17-'Capacity Planning'!$AN17),"Factory",IF('Capacity Planning'!BC$3&lt;=('Capacity Planning'!$D17+'Capacity Planning'!$AR17-1-'Capacity Planning'!$AP17),"Certif &amp; R7","Release &amp; PostProd"))))))</f>
        <v/>
      </c>
      <c r="M16" s="202" t="str">
        <f>IF('Capacity Planning'!$D17="","",IF('Capacity Planning'!BD$3&lt;'Capacity Planning'!$D17,"",IF('Capacity Planning'!BD$3&gt;=('Capacity Planning'!$AR17+'Capacity Planning'!$D17),"",IF('Capacity Planning'!BD$3&lt;=('Capacity Planning'!$D17+'Capacity Planning'!$AR17-1-'Capacity Planning'!$AP17-'Capacity Planning'!$AN17-'Capacity Planning'!$AM17),"PCI &amp; PreStudy",IF('Capacity Planning'!BD$3&lt;=('Capacity Planning'!$D17+'Capacity Planning'!$AR17-1-'Capacity Planning'!$AP17-'Capacity Planning'!$AN17),"Factory",IF('Capacity Planning'!BD$3&lt;=('Capacity Planning'!$D17+'Capacity Planning'!$AR17-1-'Capacity Planning'!$AP17),"Certif &amp; R7","Release &amp; PostProd"))))))</f>
        <v/>
      </c>
      <c r="N16" s="202" t="str">
        <f>IF('Capacity Planning'!$D17="","",IF('Capacity Planning'!BE$3&lt;'Capacity Planning'!$D17,"",IF('Capacity Planning'!BE$3&gt;=('Capacity Planning'!$AR17+'Capacity Planning'!$D17),"",IF('Capacity Planning'!BE$3&lt;=('Capacity Planning'!$D17+'Capacity Planning'!$AR17-1-'Capacity Planning'!$AP17-'Capacity Planning'!$AN17-'Capacity Planning'!$AM17),"PCI &amp; PreStudy",IF('Capacity Planning'!BE$3&lt;=('Capacity Planning'!$D17+'Capacity Planning'!$AR17-1-'Capacity Planning'!$AP17-'Capacity Planning'!$AN17),"Factory",IF('Capacity Planning'!BE$3&lt;=('Capacity Planning'!$D17+'Capacity Planning'!$AR17-1-'Capacity Planning'!$AP17),"Certif &amp; R7","Release &amp; PostProd"))))))</f>
        <v/>
      </c>
      <c r="O16" s="202" t="str">
        <f>IF('Capacity Planning'!$D17="","",IF('Capacity Planning'!BF$3&lt;'Capacity Planning'!$D17,"",IF('Capacity Planning'!BF$3&gt;=('Capacity Planning'!$AR17+'Capacity Planning'!$D17),"",IF('Capacity Planning'!BF$3&lt;=('Capacity Planning'!$D17+'Capacity Planning'!$AR17-1-'Capacity Planning'!$AP17-'Capacity Planning'!$AN17-'Capacity Planning'!$AM17),"PCI &amp; PreStudy",IF('Capacity Planning'!BF$3&lt;=('Capacity Planning'!$D17+'Capacity Planning'!$AR17-1-'Capacity Planning'!$AP17-'Capacity Planning'!$AN17),"Factory",IF('Capacity Planning'!BF$3&lt;=('Capacity Planning'!$D17+'Capacity Planning'!$AR17-1-'Capacity Planning'!$AP17),"Certif &amp; R7","Release &amp; PostProd"))))))</f>
        <v/>
      </c>
      <c r="P16" s="202" t="str">
        <f>IF('Capacity Planning'!$D17="","",IF('Capacity Planning'!BG$3&lt;'Capacity Planning'!$D17,"",IF('Capacity Planning'!BG$3&gt;=('Capacity Planning'!$AR17+'Capacity Planning'!$D17),"",IF('Capacity Planning'!BG$3&lt;=('Capacity Planning'!$D17+'Capacity Planning'!$AR17-1-'Capacity Planning'!$AP17-'Capacity Planning'!$AN17-'Capacity Planning'!$AM17),"PCI &amp; PreStudy",IF('Capacity Planning'!BG$3&lt;=('Capacity Planning'!$D17+'Capacity Planning'!$AR17-1-'Capacity Planning'!$AP17-'Capacity Planning'!$AN17),"Factory",IF('Capacity Planning'!BG$3&lt;=('Capacity Planning'!$D17+'Capacity Planning'!$AR17-1-'Capacity Planning'!$AP17),"Certif &amp; R7","Release &amp; PostProd"))))))</f>
        <v/>
      </c>
      <c r="Q16" s="202" t="str">
        <f>IF('Capacity Planning'!$D17="","",IF('Capacity Planning'!BH$3&lt;'Capacity Planning'!$D17,"",IF('Capacity Planning'!BH$3&gt;=('Capacity Planning'!$AR17+'Capacity Planning'!$D17),"",IF('Capacity Planning'!BH$3&lt;=('Capacity Planning'!$D17+'Capacity Planning'!$AR17-1-'Capacity Planning'!$AP17-'Capacity Planning'!$AN17-'Capacity Planning'!$AM17),"PCI &amp; PreStudy",IF('Capacity Planning'!BH$3&lt;=('Capacity Planning'!$D17+'Capacity Planning'!$AR17-1-'Capacity Planning'!$AP17-'Capacity Planning'!$AN17),"Factory",IF('Capacity Planning'!BH$3&lt;=('Capacity Planning'!$D17+'Capacity Planning'!$AR17-1-'Capacity Planning'!$AP17),"Certif &amp; R7","Release &amp; PostProd"))))))</f>
        <v/>
      </c>
      <c r="R16" s="202" t="str">
        <f>IF('Capacity Planning'!$D17="","",IF('Capacity Planning'!BI$3&lt;'Capacity Planning'!$D17,"",IF('Capacity Planning'!BI$3&gt;=('Capacity Planning'!$AR17+'Capacity Planning'!$D17),"",IF('Capacity Planning'!BI$3&lt;=('Capacity Planning'!$D17+'Capacity Planning'!$AR17-1-'Capacity Planning'!$AP17-'Capacity Planning'!$AN17-'Capacity Planning'!$AM17),"PCI &amp; PreStudy",IF('Capacity Planning'!BI$3&lt;=('Capacity Planning'!$D17+'Capacity Planning'!$AR17-1-'Capacity Planning'!$AP17-'Capacity Planning'!$AN17),"Factory",IF('Capacity Planning'!BI$3&lt;=('Capacity Planning'!$D17+'Capacity Planning'!$AR17-1-'Capacity Planning'!$AP17),"Certif &amp; R7","Release &amp; PostProd"))))))</f>
        <v/>
      </c>
      <c r="S16" s="202" t="str">
        <f>IF('Capacity Planning'!$D17="","",IF('Capacity Planning'!BJ$3&lt;'Capacity Planning'!$D17,"",IF('Capacity Planning'!BJ$3&gt;=('Capacity Planning'!$AR17+'Capacity Planning'!$D17),"",IF('Capacity Planning'!BJ$3&lt;=('Capacity Planning'!$D17+'Capacity Planning'!$AR17-1-'Capacity Planning'!$AP17-'Capacity Planning'!$AN17-'Capacity Planning'!$AM17),"PCI &amp; PreStudy",IF('Capacity Planning'!BJ$3&lt;=('Capacity Planning'!$D17+'Capacity Planning'!$AR17-1-'Capacity Planning'!$AP17-'Capacity Planning'!$AN17),"Factory",IF('Capacity Planning'!BJ$3&lt;=('Capacity Planning'!$D17+'Capacity Planning'!$AR17-1-'Capacity Planning'!$AP17),"Certif &amp; R7","Release &amp; PostProd"))))))</f>
        <v/>
      </c>
      <c r="T16" s="202" t="str">
        <f>IF('Capacity Planning'!$D17="","",IF('Capacity Planning'!BK$3&lt;'Capacity Planning'!$D17,"",IF('Capacity Planning'!BK$3&gt;=('Capacity Planning'!$AR17+'Capacity Planning'!$D17),"",IF('Capacity Planning'!BK$3&lt;=('Capacity Planning'!$D17+'Capacity Planning'!$AR17-1-'Capacity Planning'!$AP17-'Capacity Planning'!$AN17-'Capacity Planning'!$AM17),"PCI &amp; PreStudy",IF('Capacity Planning'!BK$3&lt;=('Capacity Planning'!$D17+'Capacity Planning'!$AR17-1-'Capacity Planning'!$AP17-'Capacity Planning'!$AN17),"Factory",IF('Capacity Planning'!BK$3&lt;=('Capacity Planning'!$D17+'Capacity Planning'!$AR17-1-'Capacity Planning'!$AP17),"Certif &amp; R7","Release &amp; PostProd"))))))</f>
        <v/>
      </c>
      <c r="U16" s="202" t="str">
        <f>IF('Capacity Planning'!$D17="","",IF('Capacity Planning'!BL$3&lt;'Capacity Planning'!$D17,"",IF('Capacity Planning'!BL$3&gt;=('Capacity Planning'!$AR17+'Capacity Planning'!$D17),"",IF('Capacity Planning'!BL$3&lt;=('Capacity Planning'!$D17+'Capacity Planning'!$AR17-1-'Capacity Planning'!$AP17-'Capacity Planning'!$AN17-'Capacity Planning'!$AM17),"PCI &amp; PreStudy",IF('Capacity Planning'!BL$3&lt;=('Capacity Planning'!$D17+'Capacity Planning'!$AR17-1-'Capacity Planning'!$AP17-'Capacity Planning'!$AN17),"Factory",IF('Capacity Planning'!BL$3&lt;=('Capacity Planning'!$D17+'Capacity Planning'!$AR17-1-'Capacity Planning'!$AP17),"Certif &amp; R7","Release &amp; PostProd"))))))</f>
        <v/>
      </c>
      <c r="V16" s="202" t="str">
        <f>IF('Capacity Planning'!$D17="","",IF('Capacity Planning'!BM$3&lt;'Capacity Planning'!$D17,"",IF('Capacity Planning'!BM$3&gt;=('Capacity Planning'!$AR17+'Capacity Planning'!$D17),"",IF('Capacity Planning'!BM$3&lt;=('Capacity Planning'!$D17+'Capacity Planning'!$AR17-1-'Capacity Planning'!$AP17-'Capacity Planning'!$AN17-'Capacity Planning'!$AM17),"PCI &amp; PreStudy",IF('Capacity Planning'!BM$3&lt;=('Capacity Planning'!$D17+'Capacity Planning'!$AR17-1-'Capacity Planning'!$AP17-'Capacity Planning'!$AN17),"Factory",IF('Capacity Planning'!BM$3&lt;=('Capacity Planning'!$D17+'Capacity Planning'!$AR17-1-'Capacity Planning'!$AP17),"Certif &amp; R7","Release &amp; PostProd"))))))</f>
        <v/>
      </c>
      <c r="W16" s="202" t="str">
        <f>IF('Capacity Planning'!$D17="","",IF('Capacity Planning'!BN$3&lt;'Capacity Planning'!$D17,"",IF('Capacity Planning'!BN$3&gt;=('Capacity Planning'!$AR17+'Capacity Planning'!$D17),"",IF('Capacity Planning'!BN$3&lt;=('Capacity Planning'!$D17+'Capacity Planning'!$AR17-1-'Capacity Planning'!$AP17-'Capacity Planning'!$AN17-'Capacity Planning'!$AM17),"PCI &amp; PreStudy",IF('Capacity Planning'!BN$3&lt;=('Capacity Planning'!$D17+'Capacity Planning'!$AR17-1-'Capacity Planning'!$AP17-'Capacity Planning'!$AN17),"Factory",IF('Capacity Planning'!BN$3&lt;=('Capacity Planning'!$D17+'Capacity Planning'!$AR17-1-'Capacity Planning'!$AP17),"Certif &amp; R7","Release &amp; PostProd"))))))</f>
        <v/>
      </c>
      <c r="X16" s="202" t="str">
        <f>IF('Capacity Planning'!$D17="","",IF('Capacity Planning'!BO$3&lt;'Capacity Planning'!$D17,"",IF('Capacity Planning'!BO$3&gt;=('Capacity Planning'!$AR17+'Capacity Planning'!$D17),"",IF('Capacity Planning'!BO$3&lt;=('Capacity Planning'!$D17+'Capacity Planning'!$AR17-1-'Capacity Planning'!$AP17-'Capacity Planning'!$AN17-'Capacity Planning'!$AM17),"PCI &amp; PreStudy",IF('Capacity Planning'!BO$3&lt;=('Capacity Planning'!$D17+'Capacity Planning'!$AR17-1-'Capacity Planning'!$AP17-'Capacity Planning'!$AN17),"Factory",IF('Capacity Planning'!BO$3&lt;=('Capacity Planning'!$D17+'Capacity Planning'!$AR17-1-'Capacity Planning'!$AP17),"Certif &amp; R7","Release &amp; PostProd"))))))</f>
        <v/>
      </c>
      <c r="Y16" s="202" t="str">
        <f>IF('Capacity Planning'!$D17="","",IF('Capacity Planning'!BP$3&lt;'Capacity Planning'!$D17,"",IF('Capacity Planning'!BP$3&gt;=('Capacity Planning'!$AR17+'Capacity Planning'!$D17),"",IF('Capacity Planning'!BP$3&lt;=('Capacity Planning'!$D17+'Capacity Planning'!$AR17-1-'Capacity Planning'!$AP17-'Capacity Planning'!$AN17-'Capacity Planning'!$AM17),"PCI &amp; PreStudy",IF('Capacity Planning'!BP$3&lt;=('Capacity Planning'!$D17+'Capacity Planning'!$AR17-1-'Capacity Planning'!$AP17-'Capacity Planning'!$AN17),"Factory",IF('Capacity Planning'!BP$3&lt;=('Capacity Planning'!$D17+'Capacity Planning'!$AR17-1-'Capacity Planning'!$AP17),"Certif &amp; R7","Release &amp; PostProd"))))))</f>
        <v/>
      </c>
      <c r="Z16" s="202" t="str">
        <f>IF('Capacity Planning'!$D17="","",IF('Capacity Planning'!BQ$3&lt;'Capacity Planning'!$D17,"",IF('Capacity Planning'!BQ$3&gt;=('Capacity Planning'!$AR17+'Capacity Planning'!$D17),"",IF('Capacity Planning'!BQ$3&lt;=('Capacity Planning'!$D17+'Capacity Planning'!$AR17-1-'Capacity Planning'!$AP17-'Capacity Planning'!$AN17-'Capacity Planning'!$AM17),"PCI &amp; PreStudy",IF('Capacity Planning'!BQ$3&lt;=('Capacity Planning'!$D17+'Capacity Planning'!$AR17-1-'Capacity Planning'!$AP17-'Capacity Planning'!$AN17),"Factory",IF('Capacity Planning'!BQ$3&lt;=('Capacity Planning'!$D17+'Capacity Planning'!$AR17-1-'Capacity Planning'!$AP17),"Certif &amp; R7","Release &amp; PostProd"))))))</f>
        <v/>
      </c>
      <c r="AA16" s="202" t="str">
        <f>IF('Capacity Planning'!$D17="","",IF('Capacity Planning'!BR$3&lt;'Capacity Planning'!$D17,"",IF('Capacity Planning'!BR$3&gt;=('Capacity Planning'!$AR17+'Capacity Planning'!$D17),"",IF('Capacity Planning'!BR$3&lt;=('Capacity Planning'!$D17+'Capacity Planning'!$AR17-1-'Capacity Planning'!$AP17-'Capacity Planning'!$AN17-'Capacity Planning'!$AM17),"PCI &amp; PreStudy",IF('Capacity Planning'!BR$3&lt;=('Capacity Planning'!$D17+'Capacity Planning'!$AR17-1-'Capacity Planning'!$AP17-'Capacity Planning'!$AN17),"Factory",IF('Capacity Planning'!BR$3&lt;=('Capacity Planning'!$D17+'Capacity Planning'!$AR17-1-'Capacity Planning'!$AP17),"Certif &amp; R7","Release &amp; PostProd"))))))</f>
        <v/>
      </c>
    </row>
    <row r="17" spans="1:27" x14ac:dyDescent="0.25">
      <c r="A17" s="26" t="str">
        <f>IF('Capacity Planning'!$B18="","",'Capacity Planning'!$B18)</f>
        <v>O</v>
      </c>
      <c r="B17" s="202" t="str">
        <f>IF('Capacity Planning'!$D18="","",IF('Capacity Planning'!AS$3&lt;'Capacity Planning'!$D18,"",IF('Capacity Planning'!AS$3&gt;=('Capacity Planning'!$AR18+'Capacity Planning'!$D18),"",IF('Capacity Planning'!AS$3&lt;=('Capacity Planning'!$D18+'Capacity Planning'!$AR18-1-'Capacity Planning'!$AP18-'Capacity Planning'!$AN18-'Capacity Planning'!$AM18),"PCI &amp; PreStudy",IF('Capacity Planning'!AS$3&lt;=('Capacity Planning'!$D18+'Capacity Planning'!$AR18-1-'Capacity Planning'!$AP18-'Capacity Planning'!$AN18),"Factory",IF('Capacity Planning'!AS$3&lt;=('Capacity Planning'!$D18+'Capacity Planning'!$AR18-1-'Capacity Planning'!$AP18),"Certif &amp; R7","Release &amp; PostProd"))))))</f>
        <v/>
      </c>
      <c r="C17" s="202" t="str">
        <f>IF('Capacity Planning'!$D18="","",IF('Capacity Planning'!AT$3&lt;'Capacity Planning'!$D18,"",IF('Capacity Planning'!AT$3&gt;=('Capacity Planning'!$AR18+'Capacity Planning'!$D18),"",IF('Capacity Planning'!AT$3&lt;=('Capacity Planning'!$D18+'Capacity Planning'!$AR18-1-'Capacity Planning'!$AP18-'Capacity Planning'!$AN18-'Capacity Planning'!$AM18),"PCI &amp; PreStudy",IF('Capacity Planning'!AT$3&lt;=('Capacity Planning'!$D18+'Capacity Planning'!$AR18-1-'Capacity Planning'!$AP18-'Capacity Planning'!$AN18),"Factory",IF('Capacity Planning'!AT$3&lt;=('Capacity Planning'!$D18+'Capacity Planning'!$AR18-1-'Capacity Planning'!$AP18),"Certif &amp; R7","Release &amp; PostProd"))))))</f>
        <v/>
      </c>
      <c r="D17" s="202" t="str">
        <f>IF('Capacity Planning'!$D18="","",IF('Capacity Planning'!AU$3&lt;'Capacity Planning'!$D18,"",IF('Capacity Planning'!AU$3&gt;=('Capacity Planning'!$AR18+'Capacity Planning'!$D18),"",IF('Capacity Planning'!AU$3&lt;=('Capacity Planning'!$D18+'Capacity Planning'!$AR18-1-'Capacity Planning'!$AP18-'Capacity Planning'!$AN18-'Capacity Planning'!$AM18),"PCI &amp; PreStudy",IF('Capacity Planning'!AU$3&lt;=('Capacity Planning'!$D18+'Capacity Planning'!$AR18-1-'Capacity Planning'!$AP18-'Capacity Planning'!$AN18),"Factory",IF('Capacity Planning'!AU$3&lt;=('Capacity Planning'!$D18+'Capacity Planning'!$AR18-1-'Capacity Planning'!$AP18),"Certif &amp; R7","Release &amp; PostProd"))))))</f>
        <v/>
      </c>
      <c r="E17" s="202" t="str">
        <f>IF('Capacity Planning'!$D18="","",IF('Capacity Planning'!AV$3&lt;'Capacity Planning'!$D18,"",IF('Capacity Planning'!AV$3&gt;=('Capacity Planning'!$AR18+'Capacity Planning'!$D18),"",IF('Capacity Planning'!AV$3&lt;=('Capacity Planning'!$D18+'Capacity Planning'!$AR18-1-'Capacity Planning'!$AP18-'Capacity Planning'!$AN18-'Capacity Planning'!$AM18),"PCI &amp; PreStudy",IF('Capacity Planning'!AV$3&lt;=('Capacity Planning'!$D18+'Capacity Planning'!$AR18-1-'Capacity Planning'!$AP18-'Capacity Planning'!$AN18),"Factory",IF('Capacity Planning'!AV$3&lt;=('Capacity Planning'!$D18+'Capacity Planning'!$AR18-1-'Capacity Planning'!$AP18),"Certif &amp; R7","Release &amp; PostProd"))))))</f>
        <v/>
      </c>
      <c r="F17" s="202" t="str">
        <f>IF('Capacity Planning'!$D18="","",IF('Capacity Planning'!AW$3&lt;'Capacity Planning'!$D18,"",IF('Capacity Planning'!AW$3&gt;=('Capacity Planning'!$AR18+'Capacity Planning'!$D18),"",IF('Capacity Planning'!AW$3&lt;=('Capacity Planning'!$D18+'Capacity Planning'!$AR18-1-'Capacity Planning'!$AP18-'Capacity Planning'!$AN18-'Capacity Planning'!$AM18),"PCI &amp; PreStudy",IF('Capacity Planning'!AW$3&lt;=('Capacity Planning'!$D18+'Capacity Planning'!$AR18-1-'Capacity Planning'!$AP18-'Capacity Planning'!$AN18),"Factory",IF('Capacity Planning'!AW$3&lt;=('Capacity Planning'!$D18+'Capacity Planning'!$AR18-1-'Capacity Planning'!$AP18),"Certif &amp; R7","Release &amp; PostProd"))))))</f>
        <v/>
      </c>
      <c r="G17" s="202" t="str">
        <f>IF('Capacity Planning'!$D18="","",IF('Capacity Planning'!AX$3&lt;'Capacity Planning'!$D18,"",IF('Capacity Planning'!AX$3&gt;=('Capacity Planning'!$AR18+'Capacity Planning'!$D18),"",IF('Capacity Planning'!AX$3&lt;=('Capacity Planning'!$D18+'Capacity Planning'!$AR18-1-'Capacity Planning'!$AP18-'Capacity Planning'!$AN18-'Capacity Planning'!$AM18),"PCI &amp; PreStudy",IF('Capacity Planning'!AX$3&lt;=('Capacity Planning'!$D18+'Capacity Planning'!$AR18-1-'Capacity Planning'!$AP18-'Capacity Planning'!$AN18),"Factory",IF('Capacity Planning'!AX$3&lt;=('Capacity Planning'!$D18+'Capacity Planning'!$AR18-1-'Capacity Planning'!$AP18),"Certif &amp; R7","Release &amp; PostProd"))))))</f>
        <v/>
      </c>
      <c r="H17" s="202" t="str">
        <f>IF('Capacity Planning'!$D18="","",IF('Capacity Planning'!AY$3&lt;'Capacity Planning'!$D18,"",IF('Capacity Planning'!AY$3&gt;=('Capacity Planning'!$AR18+'Capacity Planning'!$D18),"",IF('Capacity Planning'!AY$3&lt;=('Capacity Planning'!$D18+'Capacity Planning'!$AR18-1-'Capacity Planning'!$AP18-'Capacity Planning'!$AN18-'Capacity Planning'!$AM18),"PCI &amp; PreStudy",IF('Capacity Planning'!AY$3&lt;=('Capacity Planning'!$D18+'Capacity Planning'!$AR18-1-'Capacity Planning'!$AP18-'Capacity Planning'!$AN18),"Factory",IF('Capacity Planning'!AY$3&lt;=('Capacity Planning'!$D18+'Capacity Planning'!$AR18-1-'Capacity Planning'!$AP18),"Certif &amp; R7","Release &amp; PostProd"))))))</f>
        <v/>
      </c>
      <c r="I17" s="202" t="str">
        <f>IF('Capacity Planning'!$D18="","",IF('Capacity Planning'!AZ$3&lt;'Capacity Planning'!$D18,"",IF('Capacity Planning'!AZ$3&gt;=('Capacity Planning'!$AR18+'Capacity Planning'!$D18),"",IF('Capacity Planning'!AZ$3&lt;=('Capacity Planning'!$D18+'Capacity Planning'!$AR18-1-'Capacity Planning'!$AP18-'Capacity Planning'!$AN18-'Capacity Planning'!$AM18),"PCI &amp; PreStudy",IF('Capacity Planning'!AZ$3&lt;=('Capacity Planning'!$D18+'Capacity Planning'!$AR18-1-'Capacity Planning'!$AP18-'Capacity Planning'!$AN18),"Factory",IF('Capacity Planning'!AZ$3&lt;=('Capacity Planning'!$D18+'Capacity Planning'!$AR18-1-'Capacity Planning'!$AP18),"Certif &amp; R7","Release &amp; PostProd"))))))</f>
        <v/>
      </c>
      <c r="J17" s="202" t="str">
        <f>IF('Capacity Planning'!$D18="","",IF('Capacity Planning'!BA$3&lt;'Capacity Planning'!$D18,"",IF('Capacity Planning'!BA$3&gt;=('Capacity Planning'!$AR18+'Capacity Planning'!$D18),"",IF('Capacity Planning'!BA$3&lt;=('Capacity Planning'!$D18+'Capacity Planning'!$AR18-1-'Capacity Planning'!$AP18-'Capacity Planning'!$AN18-'Capacity Planning'!$AM18),"PCI &amp; PreStudy",IF('Capacity Planning'!BA$3&lt;=('Capacity Planning'!$D18+'Capacity Planning'!$AR18-1-'Capacity Planning'!$AP18-'Capacity Planning'!$AN18),"Factory",IF('Capacity Planning'!BA$3&lt;=('Capacity Planning'!$D18+'Capacity Planning'!$AR18-1-'Capacity Planning'!$AP18),"Certif &amp; R7","Release &amp; PostProd"))))))</f>
        <v/>
      </c>
      <c r="K17" s="202" t="str">
        <f>IF('Capacity Planning'!$D18="","",IF('Capacity Planning'!BB$3&lt;'Capacity Planning'!$D18,"",IF('Capacity Planning'!BB$3&gt;=('Capacity Planning'!$AR18+'Capacity Planning'!$D18),"",IF('Capacity Planning'!BB$3&lt;=('Capacity Planning'!$D18+'Capacity Planning'!$AR18-1-'Capacity Planning'!$AP18-'Capacity Planning'!$AN18-'Capacity Planning'!$AM18),"PCI &amp; PreStudy",IF('Capacity Planning'!BB$3&lt;=('Capacity Planning'!$D18+'Capacity Planning'!$AR18-1-'Capacity Planning'!$AP18-'Capacity Planning'!$AN18),"Factory",IF('Capacity Planning'!BB$3&lt;=('Capacity Planning'!$D18+'Capacity Planning'!$AR18-1-'Capacity Planning'!$AP18),"Certif &amp; R7","Release &amp; PostProd"))))))</f>
        <v/>
      </c>
      <c r="L17" s="202" t="str">
        <f>IF('Capacity Planning'!$D18="","",IF('Capacity Planning'!BC$3&lt;'Capacity Planning'!$D18,"",IF('Capacity Planning'!BC$3&gt;=('Capacity Planning'!$AR18+'Capacity Planning'!$D18),"",IF('Capacity Planning'!BC$3&lt;=('Capacity Planning'!$D18+'Capacity Planning'!$AR18-1-'Capacity Planning'!$AP18-'Capacity Planning'!$AN18-'Capacity Planning'!$AM18),"PCI &amp; PreStudy",IF('Capacity Planning'!BC$3&lt;=('Capacity Planning'!$D18+'Capacity Planning'!$AR18-1-'Capacity Planning'!$AP18-'Capacity Planning'!$AN18),"Factory",IF('Capacity Planning'!BC$3&lt;=('Capacity Planning'!$D18+'Capacity Planning'!$AR18-1-'Capacity Planning'!$AP18),"Certif &amp; R7","Release &amp; PostProd"))))))</f>
        <v/>
      </c>
      <c r="M17" s="202" t="str">
        <f>IF('Capacity Planning'!$D18="","",IF('Capacity Planning'!BD$3&lt;'Capacity Planning'!$D18,"",IF('Capacity Planning'!BD$3&gt;=('Capacity Planning'!$AR18+'Capacity Planning'!$D18),"",IF('Capacity Planning'!BD$3&lt;=('Capacity Planning'!$D18+'Capacity Planning'!$AR18-1-'Capacity Planning'!$AP18-'Capacity Planning'!$AN18-'Capacity Planning'!$AM18),"PCI &amp; PreStudy",IF('Capacity Planning'!BD$3&lt;=('Capacity Planning'!$D18+'Capacity Planning'!$AR18-1-'Capacity Planning'!$AP18-'Capacity Planning'!$AN18),"Factory",IF('Capacity Planning'!BD$3&lt;=('Capacity Planning'!$D18+'Capacity Planning'!$AR18-1-'Capacity Planning'!$AP18),"Certif &amp; R7","Release &amp; PostProd"))))))</f>
        <v/>
      </c>
      <c r="N17" s="202" t="str">
        <f>IF('Capacity Planning'!$D18="","",IF('Capacity Planning'!BE$3&lt;'Capacity Planning'!$D18,"",IF('Capacity Planning'!BE$3&gt;=('Capacity Planning'!$AR18+'Capacity Planning'!$D18),"",IF('Capacity Planning'!BE$3&lt;=('Capacity Planning'!$D18+'Capacity Planning'!$AR18-1-'Capacity Planning'!$AP18-'Capacity Planning'!$AN18-'Capacity Planning'!$AM18),"PCI &amp; PreStudy",IF('Capacity Planning'!BE$3&lt;=('Capacity Planning'!$D18+'Capacity Planning'!$AR18-1-'Capacity Planning'!$AP18-'Capacity Planning'!$AN18),"Factory",IF('Capacity Planning'!BE$3&lt;=('Capacity Planning'!$D18+'Capacity Planning'!$AR18-1-'Capacity Planning'!$AP18),"Certif &amp; R7","Release &amp; PostProd"))))))</f>
        <v/>
      </c>
      <c r="O17" s="202" t="str">
        <f>IF('Capacity Planning'!$D18="","",IF('Capacity Planning'!BF$3&lt;'Capacity Planning'!$D18,"",IF('Capacity Planning'!BF$3&gt;=('Capacity Planning'!$AR18+'Capacity Planning'!$D18),"",IF('Capacity Planning'!BF$3&lt;=('Capacity Planning'!$D18+'Capacity Planning'!$AR18-1-'Capacity Planning'!$AP18-'Capacity Planning'!$AN18-'Capacity Planning'!$AM18),"PCI &amp; PreStudy",IF('Capacity Planning'!BF$3&lt;=('Capacity Planning'!$D18+'Capacity Planning'!$AR18-1-'Capacity Planning'!$AP18-'Capacity Planning'!$AN18),"Factory",IF('Capacity Planning'!BF$3&lt;=('Capacity Planning'!$D18+'Capacity Planning'!$AR18-1-'Capacity Planning'!$AP18),"Certif &amp; R7","Release &amp; PostProd"))))))</f>
        <v/>
      </c>
      <c r="P17" s="202" t="str">
        <f>IF('Capacity Planning'!$D18="","",IF('Capacity Planning'!BG$3&lt;'Capacity Planning'!$D18,"",IF('Capacity Planning'!BG$3&gt;=('Capacity Planning'!$AR18+'Capacity Planning'!$D18),"",IF('Capacity Planning'!BG$3&lt;=('Capacity Planning'!$D18+'Capacity Planning'!$AR18-1-'Capacity Planning'!$AP18-'Capacity Planning'!$AN18-'Capacity Planning'!$AM18),"PCI &amp; PreStudy",IF('Capacity Planning'!BG$3&lt;=('Capacity Planning'!$D18+'Capacity Planning'!$AR18-1-'Capacity Planning'!$AP18-'Capacity Planning'!$AN18),"Factory",IF('Capacity Planning'!BG$3&lt;=('Capacity Planning'!$D18+'Capacity Planning'!$AR18-1-'Capacity Planning'!$AP18),"Certif &amp; R7","Release &amp; PostProd"))))))</f>
        <v/>
      </c>
      <c r="Q17" s="202" t="str">
        <f>IF('Capacity Planning'!$D18="","",IF('Capacity Planning'!BH$3&lt;'Capacity Planning'!$D18,"",IF('Capacity Planning'!BH$3&gt;=('Capacity Planning'!$AR18+'Capacity Planning'!$D18),"",IF('Capacity Planning'!BH$3&lt;=('Capacity Planning'!$D18+'Capacity Planning'!$AR18-1-'Capacity Planning'!$AP18-'Capacity Planning'!$AN18-'Capacity Planning'!$AM18),"PCI &amp; PreStudy",IF('Capacity Planning'!BH$3&lt;=('Capacity Planning'!$D18+'Capacity Planning'!$AR18-1-'Capacity Planning'!$AP18-'Capacity Planning'!$AN18),"Factory",IF('Capacity Planning'!BH$3&lt;=('Capacity Planning'!$D18+'Capacity Planning'!$AR18-1-'Capacity Planning'!$AP18),"Certif &amp; R7","Release &amp; PostProd"))))))</f>
        <v/>
      </c>
      <c r="R17" s="202" t="str">
        <f>IF('Capacity Planning'!$D18="","",IF('Capacity Planning'!BI$3&lt;'Capacity Planning'!$D18,"",IF('Capacity Planning'!BI$3&gt;=('Capacity Planning'!$AR18+'Capacity Planning'!$D18),"",IF('Capacity Planning'!BI$3&lt;=('Capacity Planning'!$D18+'Capacity Planning'!$AR18-1-'Capacity Planning'!$AP18-'Capacity Planning'!$AN18-'Capacity Planning'!$AM18),"PCI &amp; PreStudy",IF('Capacity Planning'!BI$3&lt;=('Capacity Planning'!$D18+'Capacity Planning'!$AR18-1-'Capacity Planning'!$AP18-'Capacity Planning'!$AN18),"Factory",IF('Capacity Planning'!BI$3&lt;=('Capacity Planning'!$D18+'Capacity Planning'!$AR18-1-'Capacity Planning'!$AP18),"Certif &amp; R7","Release &amp; PostProd"))))))</f>
        <v/>
      </c>
      <c r="S17" s="202" t="str">
        <f>IF('Capacity Planning'!$D18="","",IF('Capacity Planning'!BJ$3&lt;'Capacity Planning'!$D18,"",IF('Capacity Planning'!BJ$3&gt;=('Capacity Planning'!$AR18+'Capacity Planning'!$D18),"",IF('Capacity Planning'!BJ$3&lt;=('Capacity Planning'!$D18+'Capacity Planning'!$AR18-1-'Capacity Planning'!$AP18-'Capacity Planning'!$AN18-'Capacity Planning'!$AM18),"PCI &amp; PreStudy",IF('Capacity Planning'!BJ$3&lt;=('Capacity Planning'!$D18+'Capacity Planning'!$AR18-1-'Capacity Planning'!$AP18-'Capacity Planning'!$AN18),"Factory",IF('Capacity Planning'!BJ$3&lt;=('Capacity Planning'!$D18+'Capacity Planning'!$AR18-1-'Capacity Planning'!$AP18),"Certif &amp; R7","Release &amp; PostProd"))))))</f>
        <v/>
      </c>
      <c r="T17" s="202" t="str">
        <f>IF('Capacity Planning'!$D18="","",IF('Capacity Planning'!BK$3&lt;'Capacity Planning'!$D18,"",IF('Capacity Planning'!BK$3&gt;=('Capacity Planning'!$AR18+'Capacity Planning'!$D18),"",IF('Capacity Planning'!BK$3&lt;=('Capacity Planning'!$D18+'Capacity Planning'!$AR18-1-'Capacity Planning'!$AP18-'Capacity Planning'!$AN18-'Capacity Planning'!$AM18),"PCI &amp; PreStudy",IF('Capacity Planning'!BK$3&lt;=('Capacity Planning'!$D18+'Capacity Planning'!$AR18-1-'Capacity Planning'!$AP18-'Capacity Planning'!$AN18),"Factory",IF('Capacity Planning'!BK$3&lt;=('Capacity Planning'!$D18+'Capacity Planning'!$AR18-1-'Capacity Planning'!$AP18),"Certif &amp; R7","Release &amp; PostProd"))))))</f>
        <v/>
      </c>
      <c r="U17" s="202" t="str">
        <f>IF('Capacity Planning'!$D18="","",IF('Capacity Planning'!BL$3&lt;'Capacity Planning'!$D18,"",IF('Capacity Planning'!BL$3&gt;=('Capacity Planning'!$AR18+'Capacity Planning'!$D18),"",IF('Capacity Planning'!BL$3&lt;=('Capacity Planning'!$D18+'Capacity Planning'!$AR18-1-'Capacity Planning'!$AP18-'Capacity Planning'!$AN18-'Capacity Planning'!$AM18),"PCI &amp; PreStudy",IF('Capacity Planning'!BL$3&lt;=('Capacity Planning'!$D18+'Capacity Planning'!$AR18-1-'Capacity Planning'!$AP18-'Capacity Planning'!$AN18),"Factory",IF('Capacity Planning'!BL$3&lt;=('Capacity Planning'!$D18+'Capacity Planning'!$AR18-1-'Capacity Planning'!$AP18),"Certif &amp; R7","Release &amp; PostProd"))))))</f>
        <v/>
      </c>
      <c r="V17" s="202" t="str">
        <f>IF('Capacity Planning'!$D18="","",IF('Capacity Planning'!BM$3&lt;'Capacity Planning'!$D18,"",IF('Capacity Planning'!BM$3&gt;=('Capacity Planning'!$AR18+'Capacity Planning'!$D18),"",IF('Capacity Planning'!BM$3&lt;=('Capacity Planning'!$D18+'Capacity Planning'!$AR18-1-'Capacity Planning'!$AP18-'Capacity Planning'!$AN18-'Capacity Planning'!$AM18),"PCI &amp; PreStudy",IF('Capacity Planning'!BM$3&lt;=('Capacity Planning'!$D18+'Capacity Planning'!$AR18-1-'Capacity Planning'!$AP18-'Capacity Planning'!$AN18),"Factory",IF('Capacity Planning'!BM$3&lt;=('Capacity Planning'!$D18+'Capacity Planning'!$AR18-1-'Capacity Planning'!$AP18),"Certif &amp; R7","Release &amp; PostProd"))))))</f>
        <v/>
      </c>
      <c r="W17" s="202" t="str">
        <f>IF('Capacity Planning'!$D18="","",IF('Capacity Planning'!BN$3&lt;'Capacity Planning'!$D18,"",IF('Capacity Planning'!BN$3&gt;=('Capacity Planning'!$AR18+'Capacity Planning'!$D18),"",IF('Capacity Planning'!BN$3&lt;=('Capacity Planning'!$D18+'Capacity Planning'!$AR18-1-'Capacity Planning'!$AP18-'Capacity Planning'!$AN18-'Capacity Planning'!$AM18),"PCI &amp; PreStudy",IF('Capacity Planning'!BN$3&lt;=('Capacity Planning'!$D18+'Capacity Planning'!$AR18-1-'Capacity Planning'!$AP18-'Capacity Planning'!$AN18),"Factory",IF('Capacity Planning'!BN$3&lt;=('Capacity Planning'!$D18+'Capacity Planning'!$AR18-1-'Capacity Planning'!$AP18),"Certif &amp; R7","Release &amp; PostProd"))))))</f>
        <v>PCI &amp; PreStudy</v>
      </c>
      <c r="X17" s="202" t="str">
        <f>IF('Capacity Planning'!$D18="","",IF('Capacity Planning'!BO$3&lt;'Capacity Planning'!$D18,"",IF('Capacity Planning'!BO$3&gt;=('Capacity Planning'!$AR18+'Capacity Planning'!$D18),"",IF('Capacity Planning'!BO$3&lt;=('Capacity Planning'!$D18+'Capacity Planning'!$AR18-1-'Capacity Planning'!$AP18-'Capacity Planning'!$AN18-'Capacity Planning'!$AM18),"PCI &amp; PreStudy",IF('Capacity Planning'!BO$3&lt;=('Capacity Planning'!$D18+'Capacity Planning'!$AR18-1-'Capacity Planning'!$AP18-'Capacity Planning'!$AN18),"Factory",IF('Capacity Planning'!BO$3&lt;=('Capacity Planning'!$D18+'Capacity Planning'!$AR18-1-'Capacity Planning'!$AP18),"Certif &amp; R7","Release &amp; PostProd"))))))</f>
        <v>Factory</v>
      </c>
      <c r="Y17" s="202" t="str">
        <f>IF('Capacity Planning'!$D18="","",IF('Capacity Planning'!BP$3&lt;'Capacity Planning'!$D18,"",IF('Capacity Planning'!BP$3&gt;=('Capacity Planning'!$AR18+'Capacity Planning'!$D18),"",IF('Capacity Planning'!BP$3&lt;=('Capacity Planning'!$D18+'Capacity Planning'!$AR18-1-'Capacity Planning'!$AP18-'Capacity Planning'!$AN18-'Capacity Planning'!$AM18),"PCI &amp; PreStudy",IF('Capacity Planning'!BP$3&lt;=('Capacity Planning'!$D18+'Capacity Planning'!$AR18-1-'Capacity Planning'!$AP18-'Capacity Planning'!$AN18),"Factory",IF('Capacity Planning'!BP$3&lt;=('Capacity Planning'!$D18+'Capacity Planning'!$AR18-1-'Capacity Planning'!$AP18),"Certif &amp; R7","Release &amp; PostProd"))))))</f>
        <v>Factory</v>
      </c>
      <c r="Z17" s="202" t="str">
        <f>IF('Capacity Planning'!$D18="","",IF('Capacity Planning'!BQ$3&lt;'Capacity Planning'!$D18,"",IF('Capacity Planning'!BQ$3&gt;=('Capacity Planning'!$AR18+'Capacity Planning'!$D18),"",IF('Capacity Planning'!BQ$3&lt;=('Capacity Planning'!$D18+'Capacity Planning'!$AR18-1-'Capacity Planning'!$AP18-'Capacity Planning'!$AN18-'Capacity Planning'!$AM18),"PCI &amp; PreStudy",IF('Capacity Planning'!BQ$3&lt;=('Capacity Planning'!$D18+'Capacity Planning'!$AR18-1-'Capacity Planning'!$AP18-'Capacity Planning'!$AN18),"Factory",IF('Capacity Planning'!BQ$3&lt;=('Capacity Planning'!$D18+'Capacity Planning'!$AR18-1-'Capacity Planning'!$AP18),"Certif &amp; R7","Release &amp; PostProd"))))))</f>
        <v>Factory</v>
      </c>
      <c r="AA17" s="202" t="str">
        <f>IF('Capacity Planning'!$D18="","",IF('Capacity Planning'!BR$3&lt;'Capacity Planning'!$D18,"",IF('Capacity Planning'!BR$3&gt;=('Capacity Planning'!$AR18+'Capacity Planning'!$D18),"",IF('Capacity Planning'!BR$3&lt;=('Capacity Planning'!$D18+'Capacity Planning'!$AR18-1-'Capacity Planning'!$AP18-'Capacity Planning'!$AN18-'Capacity Planning'!$AM18),"PCI &amp; PreStudy",IF('Capacity Planning'!BR$3&lt;=('Capacity Planning'!$D18+'Capacity Planning'!$AR18-1-'Capacity Planning'!$AP18-'Capacity Planning'!$AN18),"Factory",IF('Capacity Planning'!BR$3&lt;=('Capacity Planning'!$D18+'Capacity Planning'!$AR18-1-'Capacity Planning'!$AP18),"Certif &amp; R7","Release &amp; PostProd"))))))</f>
        <v>Factory</v>
      </c>
    </row>
    <row r="18" spans="1:27" x14ac:dyDescent="0.25">
      <c r="A18" s="26" t="str">
        <f>IF('Capacity Planning'!$B19="","",'Capacity Planning'!$B19)</f>
        <v>P</v>
      </c>
      <c r="B18" s="202" t="str">
        <f>IF('Capacity Planning'!$D19="","",IF('Capacity Planning'!AS$3&lt;'Capacity Planning'!$D19,"",IF('Capacity Planning'!AS$3&gt;=('Capacity Planning'!$AR19+'Capacity Planning'!$D19),"",IF('Capacity Planning'!AS$3&lt;=('Capacity Planning'!$D19+'Capacity Planning'!$AR19-1-'Capacity Planning'!$AP19-'Capacity Planning'!$AN19-'Capacity Planning'!$AM19),"PCI &amp; PreStudy",IF('Capacity Planning'!AS$3&lt;=('Capacity Planning'!$D19+'Capacity Planning'!$AR19-1-'Capacity Planning'!$AP19-'Capacity Planning'!$AN19),"Factory",IF('Capacity Planning'!AS$3&lt;=('Capacity Planning'!$D19+'Capacity Planning'!$AR19-1-'Capacity Planning'!$AP19),"Certif &amp; R7","Release &amp; PostProd"))))))</f>
        <v/>
      </c>
      <c r="C18" s="202" t="str">
        <f>IF('Capacity Planning'!$D19="","",IF('Capacity Planning'!AT$3&lt;'Capacity Planning'!$D19,"",IF('Capacity Planning'!AT$3&gt;=('Capacity Planning'!$AR19+'Capacity Planning'!$D19),"",IF('Capacity Planning'!AT$3&lt;=('Capacity Planning'!$D19+'Capacity Planning'!$AR19-1-'Capacity Planning'!$AP19-'Capacity Planning'!$AN19-'Capacity Planning'!$AM19),"PCI &amp; PreStudy",IF('Capacity Planning'!AT$3&lt;=('Capacity Planning'!$D19+'Capacity Planning'!$AR19-1-'Capacity Planning'!$AP19-'Capacity Planning'!$AN19),"Factory",IF('Capacity Planning'!AT$3&lt;=('Capacity Planning'!$D19+'Capacity Planning'!$AR19-1-'Capacity Planning'!$AP19),"Certif &amp; R7","Release &amp; PostProd"))))))</f>
        <v/>
      </c>
      <c r="D18" s="202" t="str">
        <f>IF('Capacity Planning'!$D19="","",IF('Capacity Planning'!AU$3&lt;'Capacity Planning'!$D19,"",IF('Capacity Planning'!AU$3&gt;=('Capacity Planning'!$AR19+'Capacity Planning'!$D19),"",IF('Capacity Planning'!AU$3&lt;=('Capacity Planning'!$D19+'Capacity Planning'!$AR19-1-'Capacity Planning'!$AP19-'Capacity Planning'!$AN19-'Capacity Planning'!$AM19),"PCI &amp; PreStudy",IF('Capacity Planning'!AU$3&lt;=('Capacity Planning'!$D19+'Capacity Planning'!$AR19-1-'Capacity Planning'!$AP19-'Capacity Planning'!$AN19),"Factory",IF('Capacity Planning'!AU$3&lt;=('Capacity Planning'!$D19+'Capacity Planning'!$AR19-1-'Capacity Planning'!$AP19),"Certif &amp; R7","Release &amp; PostProd"))))))</f>
        <v/>
      </c>
      <c r="E18" s="202" t="str">
        <f>IF('Capacity Planning'!$D19="","",IF('Capacity Planning'!AV$3&lt;'Capacity Planning'!$D19,"",IF('Capacity Planning'!AV$3&gt;=('Capacity Planning'!$AR19+'Capacity Planning'!$D19),"",IF('Capacity Planning'!AV$3&lt;=('Capacity Planning'!$D19+'Capacity Planning'!$AR19-1-'Capacity Planning'!$AP19-'Capacity Planning'!$AN19-'Capacity Planning'!$AM19),"PCI &amp; PreStudy",IF('Capacity Planning'!AV$3&lt;=('Capacity Planning'!$D19+'Capacity Planning'!$AR19-1-'Capacity Planning'!$AP19-'Capacity Planning'!$AN19),"Factory",IF('Capacity Planning'!AV$3&lt;=('Capacity Planning'!$D19+'Capacity Planning'!$AR19-1-'Capacity Planning'!$AP19),"Certif &amp; R7","Release &amp; PostProd"))))))</f>
        <v/>
      </c>
      <c r="F18" s="202" t="str">
        <f>IF('Capacity Planning'!$D19="","",IF('Capacity Planning'!AW$3&lt;'Capacity Planning'!$D19,"",IF('Capacity Planning'!AW$3&gt;=('Capacity Planning'!$AR19+'Capacity Planning'!$D19),"",IF('Capacity Planning'!AW$3&lt;=('Capacity Planning'!$D19+'Capacity Planning'!$AR19-1-'Capacity Planning'!$AP19-'Capacity Planning'!$AN19-'Capacity Planning'!$AM19),"PCI &amp; PreStudy",IF('Capacity Planning'!AW$3&lt;=('Capacity Planning'!$D19+'Capacity Planning'!$AR19-1-'Capacity Planning'!$AP19-'Capacity Planning'!$AN19),"Factory",IF('Capacity Planning'!AW$3&lt;=('Capacity Planning'!$D19+'Capacity Planning'!$AR19-1-'Capacity Planning'!$AP19),"Certif &amp; R7","Release &amp; PostProd"))))))</f>
        <v>PCI &amp; PreStudy</v>
      </c>
      <c r="G18" s="202" t="str">
        <f>IF('Capacity Planning'!$D19="","",IF('Capacity Planning'!AX$3&lt;'Capacity Planning'!$D19,"",IF('Capacity Planning'!AX$3&gt;=('Capacity Planning'!$AR19+'Capacity Planning'!$D19),"",IF('Capacity Planning'!AX$3&lt;=('Capacity Planning'!$D19+'Capacity Planning'!$AR19-1-'Capacity Planning'!$AP19-'Capacity Planning'!$AN19-'Capacity Planning'!$AM19),"PCI &amp; PreStudy",IF('Capacity Planning'!AX$3&lt;=('Capacity Planning'!$D19+'Capacity Planning'!$AR19-1-'Capacity Planning'!$AP19-'Capacity Planning'!$AN19),"Factory",IF('Capacity Planning'!AX$3&lt;=('Capacity Planning'!$D19+'Capacity Planning'!$AR19-1-'Capacity Planning'!$AP19),"Certif &amp; R7","Release &amp; PostProd"))))))</f>
        <v>Factory</v>
      </c>
      <c r="H18" s="202" t="str">
        <f>IF('Capacity Planning'!$D19="","",IF('Capacity Planning'!AY$3&lt;'Capacity Planning'!$D19,"",IF('Capacity Planning'!AY$3&gt;=('Capacity Planning'!$AR19+'Capacity Planning'!$D19),"",IF('Capacity Planning'!AY$3&lt;=('Capacity Planning'!$D19+'Capacity Planning'!$AR19-1-'Capacity Planning'!$AP19-'Capacity Planning'!$AN19-'Capacity Planning'!$AM19),"PCI &amp; PreStudy",IF('Capacity Planning'!AY$3&lt;=('Capacity Planning'!$D19+'Capacity Planning'!$AR19-1-'Capacity Planning'!$AP19-'Capacity Planning'!$AN19),"Factory",IF('Capacity Planning'!AY$3&lt;=('Capacity Planning'!$D19+'Capacity Planning'!$AR19-1-'Capacity Planning'!$AP19),"Certif &amp; R7","Release &amp; PostProd"))))))</f>
        <v>Factory</v>
      </c>
      <c r="I18" s="202" t="str">
        <f>IF('Capacity Planning'!$D19="","",IF('Capacity Planning'!AZ$3&lt;'Capacity Planning'!$D19,"",IF('Capacity Planning'!AZ$3&gt;=('Capacity Planning'!$AR19+'Capacity Planning'!$D19),"",IF('Capacity Planning'!AZ$3&lt;=('Capacity Planning'!$D19+'Capacity Planning'!$AR19-1-'Capacity Planning'!$AP19-'Capacity Planning'!$AN19-'Capacity Planning'!$AM19),"PCI &amp; PreStudy",IF('Capacity Planning'!AZ$3&lt;=('Capacity Planning'!$D19+'Capacity Planning'!$AR19-1-'Capacity Planning'!$AP19-'Capacity Planning'!$AN19),"Factory",IF('Capacity Planning'!AZ$3&lt;=('Capacity Planning'!$D19+'Capacity Planning'!$AR19-1-'Capacity Planning'!$AP19),"Certif &amp; R7","Release &amp; PostProd"))))))</f>
        <v>Factory</v>
      </c>
      <c r="J18" s="202" t="str">
        <f>IF('Capacity Planning'!$D19="","",IF('Capacity Planning'!BA$3&lt;'Capacity Planning'!$D19,"",IF('Capacity Planning'!BA$3&gt;=('Capacity Planning'!$AR19+'Capacity Planning'!$D19),"",IF('Capacity Planning'!BA$3&lt;=('Capacity Planning'!$D19+'Capacity Planning'!$AR19-1-'Capacity Planning'!$AP19-'Capacity Planning'!$AN19-'Capacity Planning'!$AM19),"PCI &amp; PreStudy",IF('Capacity Planning'!BA$3&lt;=('Capacity Planning'!$D19+'Capacity Planning'!$AR19-1-'Capacity Planning'!$AP19-'Capacity Planning'!$AN19),"Factory",IF('Capacity Planning'!BA$3&lt;=('Capacity Planning'!$D19+'Capacity Planning'!$AR19-1-'Capacity Planning'!$AP19),"Certif &amp; R7","Release &amp; PostProd"))))))</f>
        <v>Factory</v>
      </c>
      <c r="K18" s="202" t="str">
        <f>IF('Capacity Planning'!$D19="","",IF('Capacity Planning'!BB$3&lt;'Capacity Planning'!$D19,"",IF('Capacity Planning'!BB$3&gt;=('Capacity Planning'!$AR19+'Capacity Planning'!$D19),"",IF('Capacity Planning'!BB$3&lt;=('Capacity Planning'!$D19+'Capacity Planning'!$AR19-1-'Capacity Planning'!$AP19-'Capacity Planning'!$AN19-'Capacity Planning'!$AM19),"PCI &amp; PreStudy",IF('Capacity Planning'!BB$3&lt;=('Capacity Planning'!$D19+'Capacity Planning'!$AR19-1-'Capacity Planning'!$AP19-'Capacity Planning'!$AN19),"Factory",IF('Capacity Planning'!BB$3&lt;=('Capacity Planning'!$D19+'Capacity Planning'!$AR19-1-'Capacity Planning'!$AP19),"Certif &amp; R7","Release &amp; PostProd"))))))</f>
        <v>Factory</v>
      </c>
      <c r="L18" s="202" t="str">
        <f>IF('Capacity Planning'!$D19="","",IF('Capacity Planning'!BC$3&lt;'Capacity Planning'!$D19,"",IF('Capacity Planning'!BC$3&gt;=('Capacity Planning'!$AR19+'Capacity Planning'!$D19),"",IF('Capacity Planning'!BC$3&lt;=('Capacity Planning'!$D19+'Capacity Planning'!$AR19-1-'Capacity Planning'!$AP19-'Capacity Planning'!$AN19-'Capacity Planning'!$AM19),"PCI &amp; PreStudy",IF('Capacity Planning'!BC$3&lt;=('Capacity Planning'!$D19+'Capacity Planning'!$AR19-1-'Capacity Planning'!$AP19-'Capacity Planning'!$AN19),"Factory",IF('Capacity Planning'!BC$3&lt;=('Capacity Planning'!$D19+'Capacity Planning'!$AR19-1-'Capacity Planning'!$AP19),"Certif &amp; R7","Release &amp; PostProd"))))))</f>
        <v>Factory</v>
      </c>
      <c r="M18" s="202" t="str">
        <f>IF('Capacity Planning'!$D19="","",IF('Capacity Planning'!BD$3&lt;'Capacity Planning'!$D19,"",IF('Capacity Planning'!BD$3&gt;=('Capacity Planning'!$AR19+'Capacity Planning'!$D19),"",IF('Capacity Planning'!BD$3&lt;=('Capacity Planning'!$D19+'Capacity Planning'!$AR19-1-'Capacity Planning'!$AP19-'Capacity Planning'!$AN19-'Capacity Planning'!$AM19),"PCI &amp; PreStudy",IF('Capacity Planning'!BD$3&lt;=('Capacity Planning'!$D19+'Capacity Planning'!$AR19-1-'Capacity Planning'!$AP19-'Capacity Planning'!$AN19),"Factory",IF('Capacity Planning'!BD$3&lt;=('Capacity Planning'!$D19+'Capacity Planning'!$AR19-1-'Capacity Planning'!$AP19),"Certif &amp; R7","Release &amp; PostProd"))))))</f>
        <v>Factory</v>
      </c>
      <c r="N18" s="202" t="str">
        <f>IF('Capacity Planning'!$D19="","",IF('Capacity Planning'!BE$3&lt;'Capacity Planning'!$D19,"",IF('Capacity Planning'!BE$3&gt;=('Capacity Planning'!$AR19+'Capacity Planning'!$D19),"",IF('Capacity Planning'!BE$3&lt;=('Capacity Planning'!$D19+'Capacity Planning'!$AR19-1-'Capacity Planning'!$AP19-'Capacity Planning'!$AN19-'Capacity Planning'!$AM19),"PCI &amp; PreStudy",IF('Capacity Planning'!BE$3&lt;=('Capacity Planning'!$D19+'Capacity Planning'!$AR19-1-'Capacity Planning'!$AP19-'Capacity Planning'!$AN19),"Factory",IF('Capacity Planning'!BE$3&lt;=('Capacity Planning'!$D19+'Capacity Planning'!$AR19-1-'Capacity Planning'!$AP19),"Certif &amp; R7","Release &amp; PostProd"))))))</f>
        <v>Certif &amp; R7</v>
      </c>
      <c r="O18" s="202" t="str">
        <f>IF('Capacity Planning'!$D19="","",IF('Capacity Planning'!BF$3&lt;'Capacity Planning'!$D19,"",IF('Capacity Planning'!BF$3&gt;=('Capacity Planning'!$AR19+'Capacity Planning'!$D19),"",IF('Capacity Planning'!BF$3&lt;=('Capacity Planning'!$D19+'Capacity Planning'!$AR19-1-'Capacity Planning'!$AP19-'Capacity Planning'!$AN19-'Capacity Planning'!$AM19),"PCI &amp; PreStudy",IF('Capacity Planning'!BF$3&lt;=('Capacity Planning'!$D19+'Capacity Planning'!$AR19-1-'Capacity Planning'!$AP19-'Capacity Planning'!$AN19),"Factory",IF('Capacity Planning'!BF$3&lt;=('Capacity Planning'!$D19+'Capacity Planning'!$AR19-1-'Capacity Planning'!$AP19),"Certif &amp; R7","Release &amp; PostProd"))))))</f>
        <v>Certif &amp; R7</v>
      </c>
      <c r="P18" s="202" t="str">
        <f>IF('Capacity Planning'!$D19="","",IF('Capacity Planning'!BG$3&lt;'Capacity Planning'!$D19,"",IF('Capacity Planning'!BG$3&gt;=('Capacity Planning'!$AR19+'Capacity Planning'!$D19),"",IF('Capacity Planning'!BG$3&lt;=('Capacity Planning'!$D19+'Capacity Planning'!$AR19-1-'Capacity Planning'!$AP19-'Capacity Planning'!$AN19-'Capacity Planning'!$AM19),"PCI &amp; PreStudy",IF('Capacity Planning'!BG$3&lt;=('Capacity Planning'!$D19+'Capacity Planning'!$AR19-1-'Capacity Planning'!$AP19-'Capacity Planning'!$AN19),"Factory",IF('Capacity Planning'!BG$3&lt;=('Capacity Planning'!$D19+'Capacity Planning'!$AR19-1-'Capacity Planning'!$AP19),"Certif &amp; R7","Release &amp; PostProd"))))))</f>
        <v>Release &amp; PostProd</v>
      </c>
      <c r="Q18" s="202" t="str">
        <f>IF('Capacity Planning'!$D19="","",IF('Capacity Planning'!BH$3&lt;'Capacity Planning'!$D19,"",IF('Capacity Planning'!BH$3&gt;=('Capacity Planning'!$AR19+'Capacity Planning'!$D19),"",IF('Capacity Planning'!BH$3&lt;=('Capacity Planning'!$D19+'Capacity Planning'!$AR19-1-'Capacity Planning'!$AP19-'Capacity Planning'!$AN19-'Capacity Planning'!$AM19),"PCI &amp; PreStudy",IF('Capacity Planning'!BH$3&lt;=('Capacity Planning'!$D19+'Capacity Planning'!$AR19-1-'Capacity Planning'!$AP19-'Capacity Planning'!$AN19),"Factory",IF('Capacity Planning'!BH$3&lt;=('Capacity Planning'!$D19+'Capacity Planning'!$AR19-1-'Capacity Planning'!$AP19),"Certif &amp; R7","Release &amp; PostProd"))))))</f>
        <v>Release &amp; PostProd</v>
      </c>
      <c r="R18" s="202" t="str">
        <f>IF('Capacity Planning'!$D19="","",IF('Capacity Planning'!BI$3&lt;'Capacity Planning'!$D19,"",IF('Capacity Planning'!BI$3&gt;=('Capacity Planning'!$AR19+'Capacity Planning'!$D19),"",IF('Capacity Planning'!BI$3&lt;=('Capacity Planning'!$D19+'Capacity Planning'!$AR19-1-'Capacity Planning'!$AP19-'Capacity Planning'!$AN19-'Capacity Planning'!$AM19),"PCI &amp; PreStudy",IF('Capacity Planning'!BI$3&lt;=('Capacity Planning'!$D19+'Capacity Planning'!$AR19-1-'Capacity Planning'!$AP19-'Capacity Planning'!$AN19),"Factory",IF('Capacity Planning'!BI$3&lt;=('Capacity Planning'!$D19+'Capacity Planning'!$AR19-1-'Capacity Planning'!$AP19),"Certif &amp; R7","Release &amp; PostProd"))))))</f>
        <v/>
      </c>
      <c r="S18" s="202" t="str">
        <f>IF('Capacity Planning'!$D19="","",IF('Capacity Planning'!BJ$3&lt;'Capacity Planning'!$D19,"",IF('Capacity Planning'!BJ$3&gt;=('Capacity Planning'!$AR19+'Capacity Planning'!$D19),"",IF('Capacity Planning'!BJ$3&lt;=('Capacity Planning'!$D19+'Capacity Planning'!$AR19-1-'Capacity Planning'!$AP19-'Capacity Planning'!$AN19-'Capacity Planning'!$AM19),"PCI &amp; PreStudy",IF('Capacity Planning'!BJ$3&lt;=('Capacity Planning'!$D19+'Capacity Planning'!$AR19-1-'Capacity Planning'!$AP19-'Capacity Planning'!$AN19),"Factory",IF('Capacity Planning'!BJ$3&lt;=('Capacity Planning'!$D19+'Capacity Planning'!$AR19-1-'Capacity Planning'!$AP19),"Certif &amp; R7","Release &amp; PostProd"))))))</f>
        <v/>
      </c>
      <c r="T18" s="202" t="str">
        <f>IF('Capacity Planning'!$D19="","",IF('Capacity Planning'!BK$3&lt;'Capacity Planning'!$D19,"",IF('Capacity Planning'!BK$3&gt;=('Capacity Planning'!$AR19+'Capacity Planning'!$D19),"",IF('Capacity Planning'!BK$3&lt;=('Capacity Planning'!$D19+'Capacity Planning'!$AR19-1-'Capacity Planning'!$AP19-'Capacity Planning'!$AN19-'Capacity Planning'!$AM19),"PCI &amp; PreStudy",IF('Capacity Planning'!BK$3&lt;=('Capacity Planning'!$D19+'Capacity Planning'!$AR19-1-'Capacity Planning'!$AP19-'Capacity Planning'!$AN19),"Factory",IF('Capacity Planning'!BK$3&lt;=('Capacity Planning'!$D19+'Capacity Planning'!$AR19-1-'Capacity Planning'!$AP19),"Certif &amp; R7","Release &amp; PostProd"))))))</f>
        <v/>
      </c>
      <c r="U18" s="202" t="str">
        <f>IF('Capacity Planning'!$D19="","",IF('Capacity Planning'!BL$3&lt;'Capacity Planning'!$D19,"",IF('Capacity Planning'!BL$3&gt;=('Capacity Planning'!$AR19+'Capacity Planning'!$D19),"",IF('Capacity Planning'!BL$3&lt;=('Capacity Planning'!$D19+'Capacity Planning'!$AR19-1-'Capacity Planning'!$AP19-'Capacity Planning'!$AN19-'Capacity Planning'!$AM19),"PCI &amp; PreStudy",IF('Capacity Planning'!BL$3&lt;=('Capacity Planning'!$D19+'Capacity Planning'!$AR19-1-'Capacity Planning'!$AP19-'Capacity Planning'!$AN19),"Factory",IF('Capacity Planning'!BL$3&lt;=('Capacity Planning'!$D19+'Capacity Planning'!$AR19-1-'Capacity Planning'!$AP19),"Certif &amp; R7","Release &amp; PostProd"))))))</f>
        <v/>
      </c>
      <c r="V18" s="202" t="str">
        <f>IF('Capacity Planning'!$D19="","",IF('Capacity Planning'!BM$3&lt;'Capacity Planning'!$D19,"",IF('Capacity Planning'!BM$3&gt;=('Capacity Planning'!$AR19+'Capacity Planning'!$D19),"",IF('Capacity Planning'!BM$3&lt;=('Capacity Planning'!$D19+'Capacity Planning'!$AR19-1-'Capacity Planning'!$AP19-'Capacity Planning'!$AN19-'Capacity Planning'!$AM19),"PCI &amp; PreStudy",IF('Capacity Planning'!BM$3&lt;=('Capacity Planning'!$D19+'Capacity Planning'!$AR19-1-'Capacity Planning'!$AP19-'Capacity Planning'!$AN19),"Factory",IF('Capacity Planning'!BM$3&lt;=('Capacity Planning'!$D19+'Capacity Planning'!$AR19-1-'Capacity Planning'!$AP19),"Certif &amp; R7","Release &amp; PostProd"))))))</f>
        <v/>
      </c>
      <c r="W18" s="202" t="str">
        <f>IF('Capacity Planning'!$D19="","",IF('Capacity Planning'!BN$3&lt;'Capacity Planning'!$D19,"",IF('Capacity Planning'!BN$3&gt;=('Capacity Planning'!$AR19+'Capacity Planning'!$D19),"",IF('Capacity Planning'!BN$3&lt;=('Capacity Planning'!$D19+'Capacity Planning'!$AR19-1-'Capacity Planning'!$AP19-'Capacity Planning'!$AN19-'Capacity Planning'!$AM19),"PCI &amp; PreStudy",IF('Capacity Planning'!BN$3&lt;=('Capacity Planning'!$D19+'Capacity Planning'!$AR19-1-'Capacity Planning'!$AP19-'Capacity Planning'!$AN19),"Factory",IF('Capacity Planning'!BN$3&lt;=('Capacity Planning'!$D19+'Capacity Planning'!$AR19-1-'Capacity Planning'!$AP19),"Certif &amp; R7","Release &amp; PostProd"))))))</f>
        <v/>
      </c>
      <c r="X18" s="202" t="str">
        <f>IF('Capacity Planning'!$D19="","",IF('Capacity Planning'!BO$3&lt;'Capacity Planning'!$D19,"",IF('Capacity Planning'!BO$3&gt;=('Capacity Planning'!$AR19+'Capacity Planning'!$D19),"",IF('Capacity Planning'!BO$3&lt;=('Capacity Planning'!$D19+'Capacity Planning'!$AR19-1-'Capacity Planning'!$AP19-'Capacity Planning'!$AN19-'Capacity Planning'!$AM19),"PCI &amp; PreStudy",IF('Capacity Planning'!BO$3&lt;=('Capacity Planning'!$D19+'Capacity Planning'!$AR19-1-'Capacity Planning'!$AP19-'Capacity Planning'!$AN19),"Factory",IF('Capacity Planning'!BO$3&lt;=('Capacity Planning'!$D19+'Capacity Planning'!$AR19-1-'Capacity Planning'!$AP19),"Certif &amp; R7","Release &amp; PostProd"))))))</f>
        <v/>
      </c>
      <c r="Y18" s="202" t="str">
        <f>IF('Capacity Planning'!$D19="","",IF('Capacity Planning'!BP$3&lt;'Capacity Planning'!$D19,"",IF('Capacity Planning'!BP$3&gt;=('Capacity Planning'!$AR19+'Capacity Planning'!$D19),"",IF('Capacity Planning'!BP$3&lt;=('Capacity Planning'!$D19+'Capacity Planning'!$AR19-1-'Capacity Planning'!$AP19-'Capacity Planning'!$AN19-'Capacity Planning'!$AM19),"PCI &amp; PreStudy",IF('Capacity Planning'!BP$3&lt;=('Capacity Planning'!$D19+'Capacity Planning'!$AR19-1-'Capacity Planning'!$AP19-'Capacity Planning'!$AN19),"Factory",IF('Capacity Planning'!BP$3&lt;=('Capacity Planning'!$D19+'Capacity Planning'!$AR19-1-'Capacity Planning'!$AP19),"Certif &amp; R7","Release &amp; PostProd"))))))</f>
        <v/>
      </c>
      <c r="Z18" s="202" t="str">
        <f>IF('Capacity Planning'!$D19="","",IF('Capacity Planning'!BQ$3&lt;'Capacity Planning'!$D19,"",IF('Capacity Planning'!BQ$3&gt;=('Capacity Planning'!$AR19+'Capacity Planning'!$D19),"",IF('Capacity Planning'!BQ$3&lt;=('Capacity Planning'!$D19+'Capacity Planning'!$AR19-1-'Capacity Planning'!$AP19-'Capacity Planning'!$AN19-'Capacity Planning'!$AM19),"PCI &amp; PreStudy",IF('Capacity Planning'!BQ$3&lt;=('Capacity Planning'!$D19+'Capacity Planning'!$AR19-1-'Capacity Planning'!$AP19-'Capacity Planning'!$AN19),"Factory",IF('Capacity Planning'!BQ$3&lt;=('Capacity Planning'!$D19+'Capacity Planning'!$AR19-1-'Capacity Planning'!$AP19),"Certif &amp; R7","Release &amp; PostProd"))))))</f>
        <v/>
      </c>
      <c r="AA18" s="202" t="str">
        <f>IF('Capacity Planning'!$D19="","",IF('Capacity Planning'!BR$3&lt;'Capacity Planning'!$D19,"",IF('Capacity Planning'!BR$3&gt;=('Capacity Planning'!$AR19+'Capacity Planning'!$D19),"",IF('Capacity Planning'!BR$3&lt;=('Capacity Planning'!$D19+'Capacity Planning'!$AR19-1-'Capacity Planning'!$AP19-'Capacity Planning'!$AN19-'Capacity Planning'!$AM19),"PCI &amp; PreStudy",IF('Capacity Planning'!BR$3&lt;=('Capacity Planning'!$D19+'Capacity Planning'!$AR19-1-'Capacity Planning'!$AP19-'Capacity Planning'!$AN19),"Factory",IF('Capacity Planning'!BR$3&lt;=('Capacity Planning'!$D19+'Capacity Planning'!$AR19-1-'Capacity Planning'!$AP19),"Certif &amp; R7","Release &amp; PostProd"))))))</f>
        <v/>
      </c>
    </row>
    <row r="19" spans="1:27" x14ac:dyDescent="0.25">
      <c r="A19" s="26" t="str">
        <f>IF('Capacity Planning'!$B20="","",'Capacity Planning'!$B20)</f>
        <v>Q</v>
      </c>
      <c r="B19" s="202" t="str">
        <f>IF('Capacity Planning'!$D20="","",IF('Capacity Planning'!AS$3&lt;'Capacity Planning'!$D20,"",IF('Capacity Planning'!AS$3&gt;=('Capacity Planning'!$AR20+'Capacity Planning'!$D20),"",IF('Capacity Planning'!AS$3&lt;=('Capacity Planning'!$D20+'Capacity Planning'!$AR20-1-'Capacity Planning'!$AP20-'Capacity Planning'!$AN20-'Capacity Planning'!$AM20),"PCI &amp; PreStudy",IF('Capacity Planning'!AS$3&lt;=('Capacity Planning'!$D20+'Capacity Planning'!$AR20-1-'Capacity Planning'!$AP20-'Capacity Planning'!$AN20),"Factory",IF('Capacity Planning'!AS$3&lt;=('Capacity Planning'!$D20+'Capacity Planning'!$AR20-1-'Capacity Planning'!$AP20),"Certif &amp; R7","Release &amp; PostProd"))))))</f>
        <v/>
      </c>
      <c r="C19" s="202" t="str">
        <f>IF('Capacity Planning'!$D20="","",IF('Capacity Planning'!AT$3&lt;'Capacity Planning'!$D20,"",IF('Capacity Planning'!AT$3&gt;=('Capacity Planning'!$AR20+'Capacity Planning'!$D20),"",IF('Capacity Planning'!AT$3&lt;=('Capacity Planning'!$D20+'Capacity Planning'!$AR20-1-'Capacity Planning'!$AP20-'Capacity Planning'!$AN20-'Capacity Planning'!$AM20),"PCI &amp; PreStudy",IF('Capacity Planning'!AT$3&lt;=('Capacity Planning'!$D20+'Capacity Planning'!$AR20-1-'Capacity Planning'!$AP20-'Capacity Planning'!$AN20),"Factory",IF('Capacity Planning'!AT$3&lt;=('Capacity Planning'!$D20+'Capacity Planning'!$AR20-1-'Capacity Planning'!$AP20),"Certif &amp; R7","Release &amp; PostProd"))))))</f>
        <v/>
      </c>
      <c r="D19" s="202" t="str">
        <f>IF('Capacity Planning'!$D20="","",IF('Capacity Planning'!AU$3&lt;'Capacity Planning'!$D20,"",IF('Capacity Planning'!AU$3&gt;=('Capacity Planning'!$AR20+'Capacity Planning'!$D20),"",IF('Capacity Planning'!AU$3&lt;=('Capacity Planning'!$D20+'Capacity Planning'!$AR20-1-'Capacity Planning'!$AP20-'Capacity Planning'!$AN20-'Capacity Planning'!$AM20),"PCI &amp; PreStudy",IF('Capacity Planning'!AU$3&lt;=('Capacity Planning'!$D20+'Capacity Planning'!$AR20-1-'Capacity Planning'!$AP20-'Capacity Planning'!$AN20),"Factory",IF('Capacity Planning'!AU$3&lt;=('Capacity Planning'!$D20+'Capacity Planning'!$AR20-1-'Capacity Planning'!$AP20),"Certif &amp; R7","Release &amp; PostProd"))))))</f>
        <v/>
      </c>
      <c r="E19" s="202" t="str">
        <f>IF('Capacity Planning'!$D20="","",IF('Capacity Planning'!AV$3&lt;'Capacity Planning'!$D20,"",IF('Capacity Planning'!AV$3&gt;=('Capacity Planning'!$AR20+'Capacity Planning'!$D20),"",IF('Capacity Planning'!AV$3&lt;=('Capacity Planning'!$D20+'Capacity Planning'!$AR20-1-'Capacity Planning'!$AP20-'Capacity Planning'!$AN20-'Capacity Planning'!$AM20),"PCI &amp; PreStudy",IF('Capacity Planning'!AV$3&lt;=('Capacity Planning'!$D20+'Capacity Planning'!$AR20-1-'Capacity Planning'!$AP20-'Capacity Planning'!$AN20),"Factory",IF('Capacity Planning'!AV$3&lt;=('Capacity Planning'!$D20+'Capacity Planning'!$AR20-1-'Capacity Planning'!$AP20),"Certif &amp; R7","Release &amp; PostProd"))))))</f>
        <v/>
      </c>
      <c r="F19" s="202" t="str">
        <f>IF('Capacity Planning'!$D20="","",IF('Capacity Planning'!AW$3&lt;'Capacity Planning'!$D20,"",IF('Capacity Planning'!AW$3&gt;=('Capacity Planning'!$AR20+'Capacity Planning'!$D20),"",IF('Capacity Planning'!AW$3&lt;=('Capacity Planning'!$D20+'Capacity Planning'!$AR20-1-'Capacity Planning'!$AP20-'Capacity Planning'!$AN20-'Capacity Planning'!$AM20),"PCI &amp; PreStudy",IF('Capacity Planning'!AW$3&lt;=('Capacity Planning'!$D20+'Capacity Planning'!$AR20-1-'Capacity Planning'!$AP20-'Capacity Planning'!$AN20),"Factory",IF('Capacity Planning'!AW$3&lt;=('Capacity Planning'!$D20+'Capacity Planning'!$AR20-1-'Capacity Planning'!$AP20),"Certif &amp; R7","Release &amp; PostProd"))))))</f>
        <v/>
      </c>
      <c r="G19" s="202" t="str">
        <f>IF('Capacity Planning'!$D20="","",IF('Capacity Planning'!AX$3&lt;'Capacity Planning'!$D20,"",IF('Capacity Planning'!AX$3&gt;=('Capacity Planning'!$AR20+'Capacity Planning'!$D20),"",IF('Capacity Planning'!AX$3&lt;=('Capacity Planning'!$D20+'Capacity Planning'!$AR20-1-'Capacity Planning'!$AP20-'Capacity Planning'!$AN20-'Capacity Planning'!$AM20),"PCI &amp; PreStudy",IF('Capacity Planning'!AX$3&lt;=('Capacity Planning'!$D20+'Capacity Planning'!$AR20-1-'Capacity Planning'!$AP20-'Capacity Planning'!$AN20),"Factory",IF('Capacity Planning'!AX$3&lt;=('Capacity Planning'!$D20+'Capacity Planning'!$AR20-1-'Capacity Planning'!$AP20),"Certif &amp; R7","Release &amp; PostProd"))))))</f>
        <v/>
      </c>
      <c r="H19" s="202" t="str">
        <f>IF('Capacity Planning'!$D20="","",IF('Capacity Planning'!AY$3&lt;'Capacity Planning'!$D20,"",IF('Capacity Planning'!AY$3&gt;=('Capacity Planning'!$AR20+'Capacity Planning'!$D20),"",IF('Capacity Planning'!AY$3&lt;=('Capacity Planning'!$D20+'Capacity Planning'!$AR20-1-'Capacity Planning'!$AP20-'Capacity Planning'!$AN20-'Capacity Planning'!$AM20),"PCI &amp; PreStudy",IF('Capacity Planning'!AY$3&lt;=('Capacity Planning'!$D20+'Capacity Planning'!$AR20-1-'Capacity Planning'!$AP20-'Capacity Planning'!$AN20),"Factory",IF('Capacity Planning'!AY$3&lt;=('Capacity Planning'!$D20+'Capacity Planning'!$AR20-1-'Capacity Planning'!$AP20),"Certif &amp; R7","Release &amp; PostProd"))))))</f>
        <v/>
      </c>
      <c r="I19" s="202" t="str">
        <f>IF('Capacity Planning'!$D20="","",IF('Capacity Planning'!AZ$3&lt;'Capacity Planning'!$D20,"",IF('Capacity Planning'!AZ$3&gt;=('Capacity Planning'!$AR20+'Capacity Planning'!$D20),"",IF('Capacity Planning'!AZ$3&lt;=('Capacity Planning'!$D20+'Capacity Planning'!$AR20-1-'Capacity Planning'!$AP20-'Capacity Planning'!$AN20-'Capacity Planning'!$AM20),"PCI &amp; PreStudy",IF('Capacity Planning'!AZ$3&lt;=('Capacity Planning'!$D20+'Capacity Planning'!$AR20-1-'Capacity Planning'!$AP20-'Capacity Planning'!$AN20),"Factory",IF('Capacity Planning'!AZ$3&lt;=('Capacity Planning'!$D20+'Capacity Planning'!$AR20-1-'Capacity Planning'!$AP20),"Certif &amp; R7","Release &amp; PostProd"))))))</f>
        <v>PCI &amp; PreStudy</v>
      </c>
      <c r="J19" s="202" t="str">
        <f>IF('Capacity Planning'!$D20="","",IF('Capacity Planning'!BA$3&lt;'Capacity Planning'!$D20,"",IF('Capacity Planning'!BA$3&gt;=('Capacity Planning'!$AR20+'Capacity Planning'!$D20),"",IF('Capacity Planning'!BA$3&lt;=('Capacity Planning'!$D20+'Capacity Planning'!$AR20-1-'Capacity Planning'!$AP20-'Capacity Planning'!$AN20-'Capacity Planning'!$AM20),"PCI &amp; PreStudy",IF('Capacity Planning'!BA$3&lt;=('Capacity Planning'!$D20+'Capacity Planning'!$AR20-1-'Capacity Planning'!$AP20-'Capacity Planning'!$AN20),"Factory",IF('Capacity Planning'!BA$3&lt;=('Capacity Planning'!$D20+'Capacity Planning'!$AR20-1-'Capacity Planning'!$AP20),"Certif &amp; R7","Release &amp; PostProd"))))))</f>
        <v>Factory</v>
      </c>
      <c r="K19" s="202" t="str">
        <f>IF('Capacity Planning'!$D20="","",IF('Capacity Planning'!BB$3&lt;'Capacity Planning'!$D20,"",IF('Capacity Planning'!BB$3&gt;=('Capacity Planning'!$AR20+'Capacity Planning'!$D20),"",IF('Capacity Planning'!BB$3&lt;=('Capacity Planning'!$D20+'Capacity Planning'!$AR20-1-'Capacity Planning'!$AP20-'Capacity Planning'!$AN20-'Capacity Planning'!$AM20),"PCI &amp; PreStudy",IF('Capacity Planning'!BB$3&lt;=('Capacity Planning'!$D20+'Capacity Planning'!$AR20-1-'Capacity Planning'!$AP20-'Capacity Planning'!$AN20),"Factory",IF('Capacity Planning'!BB$3&lt;=('Capacity Planning'!$D20+'Capacity Planning'!$AR20-1-'Capacity Planning'!$AP20),"Certif &amp; R7","Release &amp; PostProd"))))))</f>
        <v>Factory</v>
      </c>
      <c r="L19" s="202" t="str">
        <f>IF('Capacity Planning'!$D20="","",IF('Capacity Planning'!BC$3&lt;'Capacity Planning'!$D20,"",IF('Capacity Planning'!BC$3&gt;=('Capacity Planning'!$AR20+'Capacity Planning'!$D20),"",IF('Capacity Planning'!BC$3&lt;=('Capacity Planning'!$D20+'Capacity Planning'!$AR20-1-'Capacity Planning'!$AP20-'Capacity Planning'!$AN20-'Capacity Planning'!$AM20),"PCI &amp; PreStudy",IF('Capacity Planning'!BC$3&lt;=('Capacity Planning'!$D20+'Capacity Planning'!$AR20-1-'Capacity Planning'!$AP20-'Capacity Planning'!$AN20),"Factory",IF('Capacity Planning'!BC$3&lt;=('Capacity Planning'!$D20+'Capacity Planning'!$AR20-1-'Capacity Planning'!$AP20),"Certif &amp; R7","Release &amp; PostProd"))))))</f>
        <v>Factory</v>
      </c>
      <c r="M19" s="202" t="str">
        <f>IF('Capacity Planning'!$D20="","",IF('Capacity Planning'!BD$3&lt;'Capacity Planning'!$D20,"",IF('Capacity Planning'!BD$3&gt;=('Capacity Planning'!$AR20+'Capacity Planning'!$D20),"",IF('Capacity Planning'!BD$3&lt;=('Capacity Planning'!$D20+'Capacity Planning'!$AR20-1-'Capacity Planning'!$AP20-'Capacity Planning'!$AN20-'Capacity Planning'!$AM20),"PCI &amp; PreStudy",IF('Capacity Planning'!BD$3&lt;=('Capacity Planning'!$D20+'Capacity Planning'!$AR20-1-'Capacity Planning'!$AP20-'Capacity Planning'!$AN20),"Factory",IF('Capacity Planning'!BD$3&lt;=('Capacity Planning'!$D20+'Capacity Planning'!$AR20-1-'Capacity Planning'!$AP20),"Certif &amp; R7","Release &amp; PostProd"))))))</f>
        <v>Certif &amp; R7</v>
      </c>
      <c r="N19" s="202" t="str">
        <f>IF('Capacity Planning'!$D20="","",IF('Capacity Planning'!BE$3&lt;'Capacity Planning'!$D20,"",IF('Capacity Planning'!BE$3&gt;=('Capacity Planning'!$AR20+'Capacity Planning'!$D20),"",IF('Capacity Planning'!BE$3&lt;=('Capacity Planning'!$D20+'Capacity Planning'!$AR20-1-'Capacity Planning'!$AP20-'Capacity Planning'!$AN20-'Capacity Planning'!$AM20),"PCI &amp; PreStudy",IF('Capacity Planning'!BE$3&lt;=('Capacity Planning'!$D20+'Capacity Planning'!$AR20-1-'Capacity Planning'!$AP20-'Capacity Planning'!$AN20),"Factory",IF('Capacity Planning'!BE$3&lt;=('Capacity Planning'!$D20+'Capacity Planning'!$AR20-1-'Capacity Planning'!$AP20),"Certif &amp; R7","Release &amp; PostProd"))))))</f>
        <v>Release &amp; PostProd</v>
      </c>
      <c r="O19" s="202" t="str">
        <f>IF('Capacity Planning'!$D20="","",IF('Capacity Planning'!BF$3&lt;'Capacity Planning'!$D20,"",IF('Capacity Planning'!BF$3&gt;=('Capacity Planning'!$AR20+'Capacity Planning'!$D20),"",IF('Capacity Planning'!BF$3&lt;=('Capacity Planning'!$D20+'Capacity Planning'!$AR20-1-'Capacity Planning'!$AP20-'Capacity Planning'!$AN20-'Capacity Planning'!$AM20),"PCI &amp; PreStudy",IF('Capacity Planning'!BF$3&lt;=('Capacity Planning'!$D20+'Capacity Planning'!$AR20-1-'Capacity Planning'!$AP20-'Capacity Planning'!$AN20),"Factory",IF('Capacity Planning'!BF$3&lt;=('Capacity Planning'!$D20+'Capacity Planning'!$AR20-1-'Capacity Planning'!$AP20),"Certif &amp; R7","Release &amp; PostProd"))))))</f>
        <v>Release &amp; PostProd</v>
      </c>
      <c r="P19" s="202" t="str">
        <f>IF('Capacity Planning'!$D20="","",IF('Capacity Planning'!BG$3&lt;'Capacity Planning'!$D20,"",IF('Capacity Planning'!BG$3&gt;=('Capacity Planning'!$AR20+'Capacity Planning'!$D20),"",IF('Capacity Planning'!BG$3&lt;=('Capacity Planning'!$D20+'Capacity Planning'!$AR20-1-'Capacity Planning'!$AP20-'Capacity Planning'!$AN20-'Capacity Planning'!$AM20),"PCI &amp; PreStudy",IF('Capacity Planning'!BG$3&lt;=('Capacity Planning'!$D20+'Capacity Planning'!$AR20-1-'Capacity Planning'!$AP20-'Capacity Planning'!$AN20),"Factory",IF('Capacity Planning'!BG$3&lt;=('Capacity Planning'!$D20+'Capacity Planning'!$AR20-1-'Capacity Planning'!$AP20),"Certif &amp; R7","Release &amp; PostProd"))))))</f>
        <v/>
      </c>
      <c r="Q19" s="202" t="str">
        <f>IF('Capacity Planning'!$D20="","",IF('Capacity Planning'!BH$3&lt;'Capacity Planning'!$D20,"",IF('Capacity Planning'!BH$3&gt;=('Capacity Planning'!$AR20+'Capacity Planning'!$D20),"",IF('Capacity Planning'!BH$3&lt;=('Capacity Planning'!$D20+'Capacity Planning'!$AR20-1-'Capacity Planning'!$AP20-'Capacity Planning'!$AN20-'Capacity Planning'!$AM20),"PCI &amp; PreStudy",IF('Capacity Planning'!BH$3&lt;=('Capacity Planning'!$D20+'Capacity Planning'!$AR20-1-'Capacity Planning'!$AP20-'Capacity Planning'!$AN20),"Factory",IF('Capacity Planning'!BH$3&lt;=('Capacity Planning'!$D20+'Capacity Planning'!$AR20-1-'Capacity Planning'!$AP20),"Certif &amp; R7","Release &amp; PostProd"))))))</f>
        <v/>
      </c>
      <c r="R19" s="202" t="str">
        <f>IF('Capacity Planning'!$D20="","",IF('Capacity Planning'!BI$3&lt;'Capacity Planning'!$D20,"",IF('Capacity Planning'!BI$3&gt;=('Capacity Planning'!$AR20+'Capacity Planning'!$D20),"",IF('Capacity Planning'!BI$3&lt;=('Capacity Planning'!$D20+'Capacity Planning'!$AR20-1-'Capacity Planning'!$AP20-'Capacity Planning'!$AN20-'Capacity Planning'!$AM20),"PCI &amp; PreStudy",IF('Capacity Planning'!BI$3&lt;=('Capacity Planning'!$D20+'Capacity Planning'!$AR20-1-'Capacity Planning'!$AP20-'Capacity Planning'!$AN20),"Factory",IF('Capacity Planning'!BI$3&lt;=('Capacity Planning'!$D20+'Capacity Planning'!$AR20-1-'Capacity Planning'!$AP20),"Certif &amp; R7","Release &amp; PostProd"))))))</f>
        <v/>
      </c>
      <c r="S19" s="202" t="str">
        <f>IF('Capacity Planning'!$D20="","",IF('Capacity Planning'!BJ$3&lt;'Capacity Planning'!$D20,"",IF('Capacity Planning'!BJ$3&gt;=('Capacity Planning'!$AR20+'Capacity Planning'!$D20),"",IF('Capacity Planning'!BJ$3&lt;=('Capacity Planning'!$D20+'Capacity Planning'!$AR20-1-'Capacity Planning'!$AP20-'Capacity Planning'!$AN20-'Capacity Planning'!$AM20),"PCI &amp; PreStudy",IF('Capacity Planning'!BJ$3&lt;=('Capacity Planning'!$D20+'Capacity Planning'!$AR20-1-'Capacity Planning'!$AP20-'Capacity Planning'!$AN20),"Factory",IF('Capacity Planning'!BJ$3&lt;=('Capacity Planning'!$D20+'Capacity Planning'!$AR20-1-'Capacity Planning'!$AP20),"Certif &amp; R7","Release &amp; PostProd"))))))</f>
        <v/>
      </c>
      <c r="T19" s="202" t="str">
        <f>IF('Capacity Planning'!$D20="","",IF('Capacity Planning'!BK$3&lt;'Capacity Planning'!$D20,"",IF('Capacity Planning'!BK$3&gt;=('Capacity Planning'!$AR20+'Capacity Planning'!$D20),"",IF('Capacity Planning'!BK$3&lt;=('Capacity Planning'!$D20+'Capacity Planning'!$AR20-1-'Capacity Planning'!$AP20-'Capacity Planning'!$AN20-'Capacity Planning'!$AM20),"PCI &amp; PreStudy",IF('Capacity Planning'!BK$3&lt;=('Capacity Planning'!$D20+'Capacity Planning'!$AR20-1-'Capacity Planning'!$AP20-'Capacity Planning'!$AN20),"Factory",IF('Capacity Planning'!BK$3&lt;=('Capacity Planning'!$D20+'Capacity Planning'!$AR20-1-'Capacity Planning'!$AP20),"Certif &amp; R7","Release &amp; PostProd"))))))</f>
        <v/>
      </c>
      <c r="U19" s="202" t="str">
        <f>IF('Capacity Planning'!$D20="","",IF('Capacity Planning'!BL$3&lt;'Capacity Planning'!$D20,"",IF('Capacity Planning'!BL$3&gt;=('Capacity Planning'!$AR20+'Capacity Planning'!$D20),"",IF('Capacity Planning'!BL$3&lt;=('Capacity Planning'!$D20+'Capacity Planning'!$AR20-1-'Capacity Planning'!$AP20-'Capacity Planning'!$AN20-'Capacity Planning'!$AM20),"PCI &amp; PreStudy",IF('Capacity Planning'!BL$3&lt;=('Capacity Planning'!$D20+'Capacity Planning'!$AR20-1-'Capacity Planning'!$AP20-'Capacity Planning'!$AN20),"Factory",IF('Capacity Planning'!BL$3&lt;=('Capacity Planning'!$D20+'Capacity Planning'!$AR20-1-'Capacity Planning'!$AP20),"Certif &amp; R7","Release &amp; PostProd"))))))</f>
        <v/>
      </c>
      <c r="V19" s="202" t="str">
        <f>IF('Capacity Planning'!$D20="","",IF('Capacity Planning'!BM$3&lt;'Capacity Planning'!$D20,"",IF('Capacity Planning'!BM$3&gt;=('Capacity Planning'!$AR20+'Capacity Planning'!$D20),"",IF('Capacity Planning'!BM$3&lt;=('Capacity Planning'!$D20+'Capacity Planning'!$AR20-1-'Capacity Planning'!$AP20-'Capacity Planning'!$AN20-'Capacity Planning'!$AM20),"PCI &amp; PreStudy",IF('Capacity Planning'!BM$3&lt;=('Capacity Planning'!$D20+'Capacity Planning'!$AR20-1-'Capacity Planning'!$AP20-'Capacity Planning'!$AN20),"Factory",IF('Capacity Planning'!BM$3&lt;=('Capacity Planning'!$D20+'Capacity Planning'!$AR20-1-'Capacity Planning'!$AP20),"Certif &amp; R7","Release &amp; PostProd"))))))</f>
        <v/>
      </c>
      <c r="W19" s="202" t="str">
        <f>IF('Capacity Planning'!$D20="","",IF('Capacity Planning'!BN$3&lt;'Capacity Planning'!$D20,"",IF('Capacity Planning'!BN$3&gt;=('Capacity Planning'!$AR20+'Capacity Planning'!$D20),"",IF('Capacity Planning'!BN$3&lt;=('Capacity Planning'!$D20+'Capacity Planning'!$AR20-1-'Capacity Planning'!$AP20-'Capacity Planning'!$AN20-'Capacity Planning'!$AM20),"PCI &amp; PreStudy",IF('Capacity Planning'!BN$3&lt;=('Capacity Planning'!$D20+'Capacity Planning'!$AR20-1-'Capacity Planning'!$AP20-'Capacity Planning'!$AN20),"Factory",IF('Capacity Planning'!BN$3&lt;=('Capacity Planning'!$D20+'Capacity Planning'!$AR20-1-'Capacity Planning'!$AP20),"Certif &amp; R7","Release &amp; PostProd"))))))</f>
        <v/>
      </c>
      <c r="X19" s="202" t="str">
        <f>IF('Capacity Planning'!$D20="","",IF('Capacity Planning'!BO$3&lt;'Capacity Planning'!$D20,"",IF('Capacity Planning'!BO$3&gt;=('Capacity Planning'!$AR20+'Capacity Planning'!$D20),"",IF('Capacity Planning'!BO$3&lt;=('Capacity Planning'!$D20+'Capacity Planning'!$AR20-1-'Capacity Planning'!$AP20-'Capacity Planning'!$AN20-'Capacity Planning'!$AM20),"PCI &amp; PreStudy",IF('Capacity Planning'!BO$3&lt;=('Capacity Planning'!$D20+'Capacity Planning'!$AR20-1-'Capacity Planning'!$AP20-'Capacity Planning'!$AN20),"Factory",IF('Capacity Planning'!BO$3&lt;=('Capacity Planning'!$D20+'Capacity Planning'!$AR20-1-'Capacity Planning'!$AP20),"Certif &amp; R7","Release &amp; PostProd"))))))</f>
        <v/>
      </c>
      <c r="Y19" s="202" t="str">
        <f>IF('Capacity Planning'!$D20="","",IF('Capacity Planning'!BP$3&lt;'Capacity Planning'!$D20,"",IF('Capacity Planning'!BP$3&gt;=('Capacity Planning'!$AR20+'Capacity Planning'!$D20),"",IF('Capacity Planning'!BP$3&lt;=('Capacity Planning'!$D20+'Capacity Planning'!$AR20-1-'Capacity Planning'!$AP20-'Capacity Planning'!$AN20-'Capacity Planning'!$AM20),"PCI &amp; PreStudy",IF('Capacity Planning'!BP$3&lt;=('Capacity Planning'!$D20+'Capacity Planning'!$AR20-1-'Capacity Planning'!$AP20-'Capacity Planning'!$AN20),"Factory",IF('Capacity Planning'!BP$3&lt;=('Capacity Planning'!$D20+'Capacity Planning'!$AR20-1-'Capacity Planning'!$AP20),"Certif &amp; R7","Release &amp; PostProd"))))))</f>
        <v/>
      </c>
      <c r="Z19" s="202" t="str">
        <f>IF('Capacity Planning'!$D20="","",IF('Capacity Planning'!BQ$3&lt;'Capacity Planning'!$D20,"",IF('Capacity Planning'!BQ$3&gt;=('Capacity Planning'!$AR20+'Capacity Planning'!$D20),"",IF('Capacity Planning'!BQ$3&lt;=('Capacity Planning'!$D20+'Capacity Planning'!$AR20-1-'Capacity Planning'!$AP20-'Capacity Planning'!$AN20-'Capacity Planning'!$AM20),"PCI &amp; PreStudy",IF('Capacity Planning'!BQ$3&lt;=('Capacity Planning'!$D20+'Capacity Planning'!$AR20-1-'Capacity Planning'!$AP20-'Capacity Planning'!$AN20),"Factory",IF('Capacity Planning'!BQ$3&lt;=('Capacity Planning'!$D20+'Capacity Planning'!$AR20-1-'Capacity Planning'!$AP20),"Certif &amp; R7","Release &amp; PostProd"))))))</f>
        <v/>
      </c>
      <c r="AA19" s="202" t="str">
        <f>IF('Capacity Planning'!$D20="","",IF('Capacity Planning'!BR$3&lt;'Capacity Planning'!$D20,"",IF('Capacity Planning'!BR$3&gt;=('Capacity Planning'!$AR20+'Capacity Planning'!$D20),"",IF('Capacity Planning'!BR$3&lt;=('Capacity Planning'!$D20+'Capacity Planning'!$AR20-1-'Capacity Planning'!$AP20-'Capacity Planning'!$AN20-'Capacity Planning'!$AM20),"PCI &amp; PreStudy",IF('Capacity Planning'!BR$3&lt;=('Capacity Planning'!$D20+'Capacity Planning'!$AR20-1-'Capacity Planning'!$AP20-'Capacity Planning'!$AN20),"Factory",IF('Capacity Planning'!BR$3&lt;=('Capacity Planning'!$D20+'Capacity Planning'!$AR20-1-'Capacity Planning'!$AP20),"Certif &amp; R7","Release &amp; PostProd"))))))</f>
        <v/>
      </c>
    </row>
    <row r="20" spans="1:27" x14ac:dyDescent="0.25">
      <c r="A20" s="26" t="str">
        <f>IF('Capacity Planning'!$B21="","",'Capacity Planning'!$B21)</f>
        <v>R</v>
      </c>
      <c r="B20" s="202" t="str">
        <f>IF('Capacity Planning'!$D21="","",IF('Capacity Planning'!AS$3&lt;'Capacity Planning'!$D21,"",IF('Capacity Planning'!AS$3&gt;=('Capacity Planning'!$AR21+'Capacity Planning'!$D21),"",IF('Capacity Planning'!AS$3&lt;=('Capacity Planning'!$D21+'Capacity Planning'!$AR21-1-'Capacity Planning'!$AP21-'Capacity Planning'!$AN21-'Capacity Planning'!$AM21),"PCI &amp; PreStudy",IF('Capacity Planning'!AS$3&lt;=('Capacity Planning'!$D21+'Capacity Planning'!$AR21-1-'Capacity Planning'!$AP21-'Capacity Planning'!$AN21),"Factory",IF('Capacity Planning'!AS$3&lt;=('Capacity Planning'!$D21+'Capacity Planning'!$AR21-1-'Capacity Planning'!$AP21),"Certif &amp; R7","Release &amp; PostProd"))))))</f>
        <v/>
      </c>
      <c r="C20" s="202" t="str">
        <f>IF('Capacity Planning'!$D21="","",IF('Capacity Planning'!AT$3&lt;'Capacity Planning'!$D21,"",IF('Capacity Planning'!AT$3&gt;=('Capacity Planning'!$AR21+'Capacity Planning'!$D21),"",IF('Capacity Planning'!AT$3&lt;=('Capacity Planning'!$D21+'Capacity Planning'!$AR21-1-'Capacity Planning'!$AP21-'Capacity Planning'!$AN21-'Capacity Planning'!$AM21),"PCI &amp; PreStudy",IF('Capacity Planning'!AT$3&lt;=('Capacity Planning'!$D21+'Capacity Planning'!$AR21-1-'Capacity Planning'!$AP21-'Capacity Planning'!$AN21),"Factory",IF('Capacity Planning'!AT$3&lt;=('Capacity Planning'!$D21+'Capacity Planning'!$AR21-1-'Capacity Planning'!$AP21),"Certif &amp; R7","Release &amp; PostProd"))))))</f>
        <v/>
      </c>
      <c r="D20" s="202" t="str">
        <f>IF('Capacity Planning'!$D21="","",IF('Capacity Planning'!AU$3&lt;'Capacity Planning'!$D21,"",IF('Capacity Planning'!AU$3&gt;=('Capacity Planning'!$AR21+'Capacity Planning'!$D21),"",IF('Capacity Planning'!AU$3&lt;=('Capacity Planning'!$D21+'Capacity Planning'!$AR21-1-'Capacity Planning'!$AP21-'Capacity Planning'!$AN21-'Capacity Planning'!$AM21),"PCI &amp; PreStudy",IF('Capacity Planning'!AU$3&lt;=('Capacity Planning'!$D21+'Capacity Planning'!$AR21-1-'Capacity Planning'!$AP21-'Capacity Planning'!$AN21),"Factory",IF('Capacity Planning'!AU$3&lt;=('Capacity Planning'!$D21+'Capacity Planning'!$AR21-1-'Capacity Planning'!$AP21),"Certif &amp; R7","Release &amp; PostProd"))))))</f>
        <v/>
      </c>
      <c r="E20" s="202" t="str">
        <f>IF('Capacity Planning'!$D21="","",IF('Capacity Planning'!AV$3&lt;'Capacity Planning'!$D21,"",IF('Capacity Planning'!AV$3&gt;=('Capacity Planning'!$AR21+'Capacity Planning'!$D21),"",IF('Capacity Planning'!AV$3&lt;=('Capacity Planning'!$D21+'Capacity Planning'!$AR21-1-'Capacity Planning'!$AP21-'Capacity Planning'!$AN21-'Capacity Planning'!$AM21),"PCI &amp; PreStudy",IF('Capacity Planning'!AV$3&lt;=('Capacity Planning'!$D21+'Capacity Planning'!$AR21-1-'Capacity Planning'!$AP21-'Capacity Planning'!$AN21),"Factory",IF('Capacity Planning'!AV$3&lt;=('Capacity Planning'!$D21+'Capacity Planning'!$AR21-1-'Capacity Planning'!$AP21),"Certif &amp; R7","Release &amp; PostProd"))))))</f>
        <v/>
      </c>
      <c r="F20" s="202" t="str">
        <f>IF('Capacity Planning'!$D21="","",IF('Capacity Planning'!AW$3&lt;'Capacity Planning'!$D21,"",IF('Capacity Planning'!AW$3&gt;=('Capacity Planning'!$AR21+'Capacity Planning'!$D21),"",IF('Capacity Planning'!AW$3&lt;=('Capacity Planning'!$D21+'Capacity Planning'!$AR21-1-'Capacity Planning'!$AP21-'Capacity Planning'!$AN21-'Capacity Planning'!$AM21),"PCI &amp; PreStudy",IF('Capacity Planning'!AW$3&lt;=('Capacity Planning'!$D21+'Capacity Planning'!$AR21-1-'Capacity Planning'!$AP21-'Capacity Planning'!$AN21),"Factory",IF('Capacity Planning'!AW$3&lt;=('Capacity Planning'!$D21+'Capacity Planning'!$AR21-1-'Capacity Planning'!$AP21),"Certif &amp; R7","Release &amp; PostProd"))))))</f>
        <v/>
      </c>
      <c r="G20" s="202" t="str">
        <f>IF('Capacity Planning'!$D21="","",IF('Capacity Planning'!AX$3&lt;'Capacity Planning'!$D21,"",IF('Capacity Planning'!AX$3&gt;=('Capacity Planning'!$AR21+'Capacity Planning'!$D21),"",IF('Capacity Planning'!AX$3&lt;=('Capacity Planning'!$D21+'Capacity Planning'!$AR21-1-'Capacity Planning'!$AP21-'Capacity Planning'!$AN21-'Capacity Planning'!$AM21),"PCI &amp; PreStudy",IF('Capacity Planning'!AX$3&lt;=('Capacity Planning'!$D21+'Capacity Planning'!$AR21-1-'Capacity Planning'!$AP21-'Capacity Planning'!$AN21),"Factory",IF('Capacity Planning'!AX$3&lt;=('Capacity Planning'!$D21+'Capacity Planning'!$AR21-1-'Capacity Planning'!$AP21),"Certif &amp; R7","Release &amp; PostProd"))))))</f>
        <v>PCI &amp; PreStudy</v>
      </c>
      <c r="H20" s="202" t="str">
        <f>IF('Capacity Planning'!$D21="","",IF('Capacity Planning'!AY$3&lt;'Capacity Planning'!$D21,"",IF('Capacity Planning'!AY$3&gt;=('Capacity Planning'!$AR21+'Capacity Planning'!$D21),"",IF('Capacity Planning'!AY$3&lt;=('Capacity Planning'!$D21+'Capacity Planning'!$AR21-1-'Capacity Planning'!$AP21-'Capacity Planning'!$AN21-'Capacity Planning'!$AM21),"PCI &amp; PreStudy",IF('Capacity Planning'!AY$3&lt;=('Capacity Planning'!$D21+'Capacity Planning'!$AR21-1-'Capacity Planning'!$AP21-'Capacity Planning'!$AN21),"Factory",IF('Capacity Planning'!AY$3&lt;=('Capacity Planning'!$D21+'Capacity Planning'!$AR21-1-'Capacity Planning'!$AP21),"Certif &amp; R7","Release &amp; PostProd"))))))</f>
        <v>PCI &amp; PreStudy</v>
      </c>
      <c r="I20" s="202" t="str">
        <f>IF('Capacity Planning'!$D21="","",IF('Capacity Planning'!AZ$3&lt;'Capacity Planning'!$D21,"",IF('Capacity Planning'!AZ$3&gt;=('Capacity Planning'!$AR21+'Capacity Planning'!$D21),"",IF('Capacity Planning'!AZ$3&lt;=('Capacity Planning'!$D21+'Capacity Planning'!$AR21-1-'Capacity Planning'!$AP21-'Capacity Planning'!$AN21-'Capacity Planning'!$AM21),"PCI &amp; PreStudy",IF('Capacity Planning'!AZ$3&lt;=('Capacity Planning'!$D21+'Capacity Planning'!$AR21-1-'Capacity Planning'!$AP21-'Capacity Planning'!$AN21),"Factory",IF('Capacity Planning'!AZ$3&lt;=('Capacity Planning'!$D21+'Capacity Planning'!$AR21-1-'Capacity Planning'!$AP21),"Certif &amp; R7","Release &amp; PostProd"))))))</f>
        <v>Factory</v>
      </c>
      <c r="J20" s="202" t="str">
        <f>IF('Capacity Planning'!$D21="","",IF('Capacity Planning'!BA$3&lt;'Capacity Planning'!$D21,"",IF('Capacity Planning'!BA$3&gt;=('Capacity Planning'!$AR21+'Capacity Planning'!$D21),"",IF('Capacity Planning'!BA$3&lt;=('Capacity Planning'!$D21+'Capacity Planning'!$AR21-1-'Capacity Planning'!$AP21-'Capacity Planning'!$AN21-'Capacity Planning'!$AM21),"PCI &amp; PreStudy",IF('Capacity Planning'!BA$3&lt;=('Capacity Planning'!$D21+'Capacity Planning'!$AR21-1-'Capacity Planning'!$AP21-'Capacity Planning'!$AN21),"Factory",IF('Capacity Planning'!BA$3&lt;=('Capacity Planning'!$D21+'Capacity Planning'!$AR21-1-'Capacity Planning'!$AP21),"Certif &amp; R7","Release &amp; PostProd"))))))</f>
        <v>Factory</v>
      </c>
      <c r="K20" s="202" t="str">
        <f>IF('Capacity Planning'!$D21="","",IF('Capacity Planning'!BB$3&lt;'Capacity Planning'!$D21,"",IF('Capacity Planning'!BB$3&gt;=('Capacity Planning'!$AR21+'Capacity Planning'!$D21),"",IF('Capacity Planning'!BB$3&lt;=('Capacity Planning'!$D21+'Capacity Planning'!$AR21-1-'Capacity Planning'!$AP21-'Capacity Planning'!$AN21-'Capacity Planning'!$AM21),"PCI &amp; PreStudy",IF('Capacity Planning'!BB$3&lt;=('Capacity Planning'!$D21+'Capacity Planning'!$AR21-1-'Capacity Planning'!$AP21-'Capacity Planning'!$AN21),"Factory",IF('Capacity Planning'!BB$3&lt;=('Capacity Planning'!$D21+'Capacity Planning'!$AR21-1-'Capacity Planning'!$AP21),"Certif &amp; R7","Release &amp; PostProd"))))))</f>
        <v>Factory</v>
      </c>
      <c r="L20" s="202" t="str">
        <f>IF('Capacity Planning'!$D21="","",IF('Capacity Planning'!BC$3&lt;'Capacity Planning'!$D21,"",IF('Capacity Planning'!BC$3&gt;=('Capacity Planning'!$AR21+'Capacity Planning'!$D21),"",IF('Capacity Planning'!BC$3&lt;=('Capacity Planning'!$D21+'Capacity Planning'!$AR21-1-'Capacity Planning'!$AP21-'Capacity Planning'!$AN21-'Capacity Planning'!$AM21),"PCI &amp; PreStudy",IF('Capacity Planning'!BC$3&lt;=('Capacity Planning'!$D21+'Capacity Planning'!$AR21-1-'Capacity Planning'!$AP21-'Capacity Planning'!$AN21),"Factory",IF('Capacity Planning'!BC$3&lt;=('Capacity Planning'!$D21+'Capacity Planning'!$AR21-1-'Capacity Planning'!$AP21),"Certif &amp; R7","Release &amp; PostProd"))))))</f>
        <v>Factory</v>
      </c>
      <c r="M20" s="202" t="str">
        <f>IF('Capacity Planning'!$D21="","",IF('Capacity Planning'!BD$3&lt;'Capacity Planning'!$D21,"",IF('Capacity Planning'!BD$3&gt;=('Capacity Planning'!$AR21+'Capacity Planning'!$D21),"",IF('Capacity Planning'!BD$3&lt;=('Capacity Planning'!$D21+'Capacity Planning'!$AR21-1-'Capacity Planning'!$AP21-'Capacity Planning'!$AN21-'Capacity Planning'!$AM21),"PCI &amp; PreStudy",IF('Capacity Planning'!BD$3&lt;=('Capacity Planning'!$D21+'Capacity Planning'!$AR21-1-'Capacity Planning'!$AP21-'Capacity Planning'!$AN21),"Factory",IF('Capacity Planning'!BD$3&lt;=('Capacity Planning'!$D21+'Capacity Planning'!$AR21-1-'Capacity Planning'!$AP21),"Certif &amp; R7","Release &amp; PostProd"))))))</f>
        <v>Factory</v>
      </c>
      <c r="N20" s="202" t="str">
        <f>IF('Capacity Planning'!$D21="","",IF('Capacity Planning'!BE$3&lt;'Capacity Planning'!$D21,"",IF('Capacity Planning'!BE$3&gt;=('Capacity Planning'!$AR21+'Capacity Planning'!$D21),"",IF('Capacity Planning'!BE$3&lt;=('Capacity Planning'!$D21+'Capacity Planning'!$AR21-1-'Capacity Planning'!$AP21-'Capacity Planning'!$AN21-'Capacity Planning'!$AM21),"PCI &amp; PreStudy",IF('Capacity Planning'!BE$3&lt;=('Capacity Planning'!$D21+'Capacity Planning'!$AR21-1-'Capacity Planning'!$AP21-'Capacity Planning'!$AN21),"Factory",IF('Capacity Planning'!BE$3&lt;=('Capacity Planning'!$D21+'Capacity Planning'!$AR21-1-'Capacity Planning'!$AP21),"Certif &amp; R7","Release &amp; PostProd"))))))</f>
        <v>Factory</v>
      </c>
      <c r="O20" s="202" t="str">
        <f>IF('Capacity Planning'!$D21="","",IF('Capacity Planning'!BF$3&lt;'Capacity Planning'!$D21,"",IF('Capacity Planning'!BF$3&gt;=('Capacity Planning'!$AR21+'Capacity Planning'!$D21),"",IF('Capacity Planning'!BF$3&lt;=('Capacity Planning'!$D21+'Capacity Planning'!$AR21-1-'Capacity Planning'!$AP21-'Capacity Planning'!$AN21-'Capacity Planning'!$AM21),"PCI &amp; PreStudy",IF('Capacity Planning'!BF$3&lt;=('Capacity Planning'!$D21+'Capacity Planning'!$AR21-1-'Capacity Planning'!$AP21-'Capacity Planning'!$AN21),"Factory",IF('Capacity Planning'!BF$3&lt;=('Capacity Planning'!$D21+'Capacity Planning'!$AR21-1-'Capacity Planning'!$AP21),"Certif &amp; R7","Release &amp; PostProd"))))))</f>
        <v>Factory</v>
      </c>
      <c r="P20" s="202" t="str">
        <f>IF('Capacity Planning'!$D21="","",IF('Capacity Planning'!BG$3&lt;'Capacity Planning'!$D21,"",IF('Capacity Planning'!BG$3&gt;=('Capacity Planning'!$AR21+'Capacity Planning'!$D21),"",IF('Capacity Planning'!BG$3&lt;=('Capacity Planning'!$D21+'Capacity Planning'!$AR21-1-'Capacity Planning'!$AP21-'Capacity Planning'!$AN21-'Capacity Planning'!$AM21),"PCI &amp; PreStudy",IF('Capacity Planning'!BG$3&lt;=('Capacity Planning'!$D21+'Capacity Planning'!$AR21-1-'Capacity Planning'!$AP21-'Capacity Planning'!$AN21),"Factory",IF('Capacity Planning'!BG$3&lt;=('Capacity Planning'!$D21+'Capacity Planning'!$AR21-1-'Capacity Planning'!$AP21),"Certif &amp; R7","Release &amp; PostProd"))))))</f>
        <v>Factory</v>
      </c>
      <c r="Q20" s="202" t="str">
        <f>IF('Capacity Planning'!$D21="","",IF('Capacity Planning'!BH$3&lt;'Capacity Planning'!$D21,"",IF('Capacity Planning'!BH$3&gt;=('Capacity Planning'!$AR21+'Capacity Planning'!$D21),"",IF('Capacity Planning'!BH$3&lt;=('Capacity Planning'!$D21+'Capacity Planning'!$AR21-1-'Capacity Planning'!$AP21-'Capacity Planning'!$AN21-'Capacity Planning'!$AM21),"PCI &amp; PreStudy",IF('Capacity Planning'!BH$3&lt;=('Capacity Planning'!$D21+'Capacity Planning'!$AR21-1-'Capacity Planning'!$AP21-'Capacity Planning'!$AN21),"Factory",IF('Capacity Planning'!BH$3&lt;=('Capacity Planning'!$D21+'Capacity Planning'!$AR21-1-'Capacity Planning'!$AP21),"Certif &amp; R7","Release &amp; PostProd"))))))</f>
        <v>Factory</v>
      </c>
      <c r="R20" s="202" t="str">
        <f>IF('Capacity Planning'!$D21="","",IF('Capacity Planning'!BI$3&lt;'Capacity Planning'!$D21,"",IF('Capacity Planning'!BI$3&gt;=('Capacity Planning'!$AR21+'Capacity Planning'!$D21),"",IF('Capacity Planning'!BI$3&lt;=('Capacity Planning'!$D21+'Capacity Planning'!$AR21-1-'Capacity Planning'!$AP21-'Capacity Planning'!$AN21-'Capacity Planning'!$AM21),"PCI &amp; PreStudy",IF('Capacity Planning'!BI$3&lt;=('Capacity Planning'!$D21+'Capacity Planning'!$AR21-1-'Capacity Planning'!$AP21-'Capacity Planning'!$AN21),"Factory",IF('Capacity Planning'!BI$3&lt;=('Capacity Planning'!$D21+'Capacity Planning'!$AR21-1-'Capacity Planning'!$AP21),"Certif &amp; R7","Release &amp; PostProd"))))))</f>
        <v>Factory</v>
      </c>
      <c r="S20" s="202" t="str">
        <f>IF('Capacity Planning'!$D21="","",IF('Capacity Planning'!BJ$3&lt;'Capacity Planning'!$D21,"",IF('Capacity Planning'!BJ$3&gt;=('Capacity Planning'!$AR21+'Capacity Planning'!$D21),"",IF('Capacity Planning'!BJ$3&lt;=('Capacity Planning'!$D21+'Capacity Planning'!$AR21-1-'Capacity Planning'!$AP21-'Capacity Planning'!$AN21-'Capacity Planning'!$AM21),"PCI &amp; PreStudy",IF('Capacity Planning'!BJ$3&lt;=('Capacity Planning'!$D21+'Capacity Planning'!$AR21-1-'Capacity Planning'!$AP21-'Capacity Planning'!$AN21),"Factory",IF('Capacity Planning'!BJ$3&lt;=('Capacity Planning'!$D21+'Capacity Planning'!$AR21-1-'Capacity Planning'!$AP21),"Certif &amp; R7","Release &amp; PostProd"))))))</f>
        <v>Factory</v>
      </c>
      <c r="T20" s="202" t="str">
        <f>IF('Capacity Planning'!$D21="","",IF('Capacity Planning'!BK$3&lt;'Capacity Planning'!$D21,"",IF('Capacity Planning'!BK$3&gt;=('Capacity Planning'!$AR21+'Capacity Planning'!$D21),"",IF('Capacity Planning'!BK$3&lt;=('Capacity Planning'!$D21+'Capacity Planning'!$AR21-1-'Capacity Planning'!$AP21-'Capacity Planning'!$AN21-'Capacity Planning'!$AM21),"PCI &amp; PreStudy",IF('Capacity Planning'!BK$3&lt;=('Capacity Planning'!$D21+'Capacity Planning'!$AR21-1-'Capacity Planning'!$AP21-'Capacity Planning'!$AN21),"Factory",IF('Capacity Planning'!BK$3&lt;=('Capacity Planning'!$D21+'Capacity Planning'!$AR21-1-'Capacity Planning'!$AP21),"Certif &amp; R7","Release &amp; PostProd"))))))</f>
        <v>Factory</v>
      </c>
      <c r="U20" s="202" t="str">
        <f>IF('Capacity Planning'!$D21="","",IF('Capacity Planning'!BL$3&lt;'Capacity Planning'!$D21,"",IF('Capacity Planning'!BL$3&gt;=('Capacity Planning'!$AR21+'Capacity Planning'!$D21),"",IF('Capacity Planning'!BL$3&lt;=('Capacity Planning'!$D21+'Capacity Planning'!$AR21-1-'Capacity Planning'!$AP21-'Capacity Planning'!$AN21-'Capacity Planning'!$AM21),"PCI &amp; PreStudy",IF('Capacity Planning'!BL$3&lt;=('Capacity Planning'!$D21+'Capacity Planning'!$AR21-1-'Capacity Planning'!$AP21-'Capacity Planning'!$AN21),"Factory",IF('Capacity Planning'!BL$3&lt;=('Capacity Planning'!$D21+'Capacity Planning'!$AR21-1-'Capacity Planning'!$AP21),"Certif &amp; R7","Release &amp; PostProd"))))))</f>
        <v>Factory</v>
      </c>
      <c r="V20" s="202" t="str">
        <f>IF('Capacity Planning'!$D21="","",IF('Capacity Planning'!BM$3&lt;'Capacity Planning'!$D21,"",IF('Capacity Planning'!BM$3&gt;=('Capacity Planning'!$AR21+'Capacity Planning'!$D21),"",IF('Capacity Planning'!BM$3&lt;=('Capacity Planning'!$D21+'Capacity Planning'!$AR21-1-'Capacity Planning'!$AP21-'Capacity Planning'!$AN21-'Capacity Planning'!$AM21),"PCI &amp; PreStudy",IF('Capacity Planning'!BM$3&lt;=('Capacity Planning'!$D21+'Capacity Planning'!$AR21-1-'Capacity Planning'!$AP21-'Capacity Planning'!$AN21),"Factory",IF('Capacity Planning'!BM$3&lt;=('Capacity Planning'!$D21+'Capacity Planning'!$AR21-1-'Capacity Planning'!$AP21),"Certif &amp; R7","Release &amp; PostProd"))))))</f>
        <v>Factory</v>
      </c>
      <c r="W20" s="202" t="str">
        <f>IF('Capacity Planning'!$D21="","",IF('Capacity Planning'!BN$3&lt;'Capacity Planning'!$D21,"",IF('Capacity Planning'!BN$3&gt;=('Capacity Planning'!$AR21+'Capacity Planning'!$D21),"",IF('Capacity Planning'!BN$3&lt;=('Capacity Planning'!$D21+'Capacity Planning'!$AR21-1-'Capacity Planning'!$AP21-'Capacity Planning'!$AN21-'Capacity Planning'!$AM21),"PCI &amp; PreStudy",IF('Capacity Planning'!BN$3&lt;=('Capacity Planning'!$D21+'Capacity Planning'!$AR21-1-'Capacity Planning'!$AP21-'Capacity Planning'!$AN21),"Factory",IF('Capacity Planning'!BN$3&lt;=('Capacity Planning'!$D21+'Capacity Planning'!$AR21-1-'Capacity Planning'!$AP21),"Certif &amp; R7","Release &amp; PostProd"))))))</f>
        <v>Factory</v>
      </c>
      <c r="X20" s="202" t="str">
        <f>IF('Capacity Planning'!$D21="","",IF('Capacity Planning'!BO$3&lt;'Capacity Planning'!$D21,"",IF('Capacity Planning'!BO$3&gt;=('Capacity Planning'!$AR21+'Capacity Planning'!$D21),"",IF('Capacity Planning'!BO$3&lt;=('Capacity Planning'!$D21+'Capacity Planning'!$AR21-1-'Capacity Planning'!$AP21-'Capacity Planning'!$AN21-'Capacity Planning'!$AM21),"PCI &amp; PreStudy",IF('Capacity Planning'!BO$3&lt;=('Capacity Planning'!$D21+'Capacity Planning'!$AR21-1-'Capacity Planning'!$AP21-'Capacity Planning'!$AN21),"Factory",IF('Capacity Planning'!BO$3&lt;=('Capacity Planning'!$D21+'Capacity Planning'!$AR21-1-'Capacity Planning'!$AP21),"Certif &amp; R7","Release &amp; PostProd"))))))</f>
        <v>Factory</v>
      </c>
      <c r="Y20" s="202" t="str">
        <f>IF('Capacity Planning'!$D21="","",IF('Capacity Planning'!BP$3&lt;'Capacity Planning'!$D21,"",IF('Capacity Planning'!BP$3&gt;=('Capacity Planning'!$AR21+'Capacity Planning'!$D21),"",IF('Capacity Planning'!BP$3&lt;=('Capacity Planning'!$D21+'Capacity Planning'!$AR21-1-'Capacity Planning'!$AP21-'Capacity Planning'!$AN21-'Capacity Planning'!$AM21),"PCI &amp; PreStudy",IF('Capacity Planning'!BP$3&lt;=('Capacity Planning'!$D21+'Capacity Planning'!$AR21-1-'Capacity Planning'!$AP21-'Capacity Planning'!$AN21),"Factory",IF('Capacity Planning'!BP$3&lt;=('Capacity Planning'!$D21+'Capacity Planning'!$AR21-1-'Capacity Planning'!$AP21),"Certif &amp; R7","Release &amp; PostProd"))))))</f>
        <v>Factory</v>
      </c>
      <c r="Z20" s="202" t="str">
        <f>IF('Capacity Planning'!$D21="","",IF('Capacity Planning'!BQ$3&lt;'Capacity Planning'!$D21,"",IF('Capacity Planning'!BQ$3&gt;=('Capacity Planning'!$AR21+'Capacity Planning'!$D21),"",IF('Capacity Planning'!BQ$3&lt;=('Capacity Planning'!$D21+'Capacity Planning'!$AR21-1-'Capacity Planning'!$AP21-'Capacity Planning'!$AN21-'Capacity Planning'!$AM21),"PCI &amp; PreStudy",IF('Capacity Planning'!BQ$3&lt;=('Capacity Planning'!$D21+'Capacity Planning'!$AR21-1-'Capacity Planning'!$AP21-'Capacity Planning'!$AN21),"Factory",IF('Capacity Planning'!BQ$3&lt;=('Capacity Planning'!$D21+'Capacity Planning'!$AR21-1-'Capacity Planning'!$AP21),"Certif &amp; R7","Release &amp; PostProd"))))))</f>
        <v>Factory</v>
      </c>
      <c r="AA20" s="202" t="str">
        <f>IF('Capacity Planning'!$D21="","",IF('Capacity Planning'!BR$3&lt;'Capacity Planning'!$D21,"",IF('Capacity Planning'!BR$3&gt;=('Capacity Planning'!$AR21+'Capacity Planning'!$D21),"",IF('Capacity Planning'!BR$3&lt;=('Capacity Planning'!$D21+'Capacity Planning'!$AR21-1-'Capacity Planning'!$AP21-'Capacity Planning'!$AN21-'Capacity Planning'!$AM21),"PCI &amp; PreStudy",IF('Capacity Planning'!BR$3&lt;=('Capacity Planning'!$D21+'Capacity Planning'!$AR21-1-'Capacity Planning'!$AP21-'Capacity Planning'!$AN21),"Factory",IF('Capacity Planning'!BR$3&lt;=('Capacity Planning'!$D21+'Capacity Planning'!$AR21-1-'Capacity Planning'!$AP21),"Certif &amp; R7","Release &amp; PostProd"))))))</f>
        <v>Factory</v>
      </c>
    </row>
    <row r="21" spans="1:27" x14ac:dyDescent="0.25">
      <c r="A21" s="26" t="str">
        <f>IF('Capacity Planning'!$B22="","",'Capacity Planning'!$B22)</f>
        <v>S</v>
      </c>
      <c r="B21" s="202" t="str">
        <f>IF('Capacity Planning'!$D22="","",IF('Capacity Planning'!AS$3&lt;'Capacity Planning'!$D22,"",IF('Capacity Planning'!AS$3&gt;=('Capacity Planning'!$AR22+'Capacity Planning'!$D22),"",IF('Capacity Planning'!AS$3&lt;=('Capacity Planning'!$D22+'Capacity Planning'!$AR22-1-'Capacity Planning'!$AP22-'Capacity Planning'!$AN22-'Capacity Planning'!$AM22),"PCI &amp; PreStudy",IF('Capacity Planning'!AS$3&lt;=('Capacity Planning'!$D22+'Capacity Planning'!$AR22-1-'Capacity Planning'!$AP22-'Capacity Planning'!$AN22),"Factory",IF('Capacity Planning'!AS$3&lt;=('Capacity Planning'!$D22+'Capacity Planning'!$AR22-1-'Capacity Planning'!$AP22),"Certif &amp; R7","Release &amp; PostProd"))))))</f>
        <v/>
      </c>
      <c r="C21" s="202" t="str">
        <f>IF('Capacity Planning'!$D22="","",IF('Capacity Planning'!AT$3&lt;'Capacity Planning'!$D22,"",IF('Capacity Planning'!AT$3&gt;=('Capacity Planning'!$AR22+'Capacity Planning'!$D22),"",IF('Capacity Planning'!AT$3&lt;=('Capacity Planning'!$D22+'Capacity Planning'!$AR22-1-'Capacity Planning'!$AP22-'Capacity Planning'!$AN22-'Capacity Planning'!$AM22),"PCI &amp; PreStudy",IF('Capacity Planning'!AT$3&lt;=('Capacity Planning'!$D22+'Capacity Planning'!$AR22-1-'Capacity Planning'!$AP22-'Capacity Planning'!$AN22),"Factory",IF('Capacity Planning'!AT$3&lt;=('Capacity Planning'!$D22+'Capacity Planning'!$AR22-1-'Capacity Planning'!$AP22),"Certif &amp; R7","Release &amp; PostProd"))))))</f>
        <v/>
      </c>
      <c r="D21" s="202" t="str">
        <f>IF('Capacity Planning'!$D22="","",IF('Capacity Planning'!AU$3&lt;'Capacity Planning'!$D22,"",IF('Capacity Planning'!AU$3&gt;=('Capacity Planning'!$AR22+'Capacity Planning'!$D22),"",IF('Capacity Planning'!AU$3&lt;=('Capacity Planning'!$D22+'Capacity Planning'!$AR22-1-'Capacity Planning'!$AP22-'Capacity Planning'!$AN22-'Capacity Planning'!$AM22),"PCI &amp; PreStudy",IF('Capacity Planning'!AU$3&lt;=('Capacity Planning'!$D22+'Capacity Planning'!$AR22-1-'Capacity Planning'!$AP22-'Capacity Planning'!$AN22),"Factory",IF('Capacity Planning'!AU$3&lt;=('Capacity Planning'!$D22+'Capacity Planning'!$AR22-1-'Capacity Planning'!$AP22),"Certif &amp; R7","Release &amp; PostProd"))))))</f>
        <v/>
      </c>
      <c r="E21" s="202" t="str">
        <f>IF('Capacity Planning'!$D22="","",IF('Capacity Planning'!AV$3&lt;'Capacity Planning'!$D22,"",IF('Capacity Planning'!AV$3&gt;=('Capacity Planning'!$AR22+'Capacity Planning'!$D22),"",IF('Capacity Planning'!AV$3&lt;=('Capacity Planning'!$D22+'Capacity Planning'!$AR22-1-'Capacity Planning'!$AP22-'Capacity Planning'!$AN22-'Capacity Planning'!$AM22),"PCI &amp; PreStudy",IF('Capacity Planning'!AV$3&lt;=('Capacity Planning'!$D22+'Capacity Planning'!$AR22-1-'Capacity Planning'!$AP22-'Capacity Planning'!$AN22),"Factory",IF('Capacity Planning'!AV$3&lt;=('Capacity Planning'!$D22+'Capacity Planning'!$AR22-1-'Capacity Planning'!$AP22),"Certif &amp; R7","Release &amp; PostProd"))))))</f>
        <v/>
      </c>
      <c r="F21" s="202" t="str">
        <f>IF('Capacity Planning'!$D22="","",IF('Capacity Planning'!AW$3&lt;'Capacity Planning'!$D22,"",IF('Capacity Planning'!AW$3&gt;=('Capacity Planning'!$AR22+'Capacity Planning'!$D22),"",IF('Capacity Planning'!AW$3&lt;=('Capacity Planning'!$D22+'Capacity Planning'!$AR22-1-'Capacity Planning'!$AP22-'Capacity Planning'!$AN22-'Capacity Planning'!$AM22),"PCI &amp; PreStudy",IF('Capacity Planning'!AW$3&lt;=('Capacity Planning'!$D22+'Capacity Planning'!$AR22-1-'Capacity Planning'!$AP22-'Capacity Planning'!$AN22),"Factory",IF('Capacity Planning'!AW$3&lt;=('Capacity Planning'!$D22+'Capacity Planning'!$AR22-1-'Capacity Planning'!$AP22),"Certif &amp; R7","Release &amp; PostProd"))))))</f>
        <v/>
      </c>
      <c r="G21" s="202" t="str">
        <f>IF('Capacity Planning'!$D22="","",IF('Capacity Planning'!AX$3&lt;'Capacity Planning'!$D22,"",IF('Capacity Planning'!AX$3&gt;=('Capacity Planning'!$AR22+'Capacity Planning'!$D22),"",IF('Capacity Planning'!AX$3&lt;=('Capacity Planning'!$D22+'Capacity Planning'!$AR22-1-'Capacity Planning'!$AP22-'Capacity Planning'!$AN22-'Capacity Planning'!$AM22),"PCI &amp; PreStudy",IF('Capacity Planning'!AX$3&lt;=('Capacity Planning'!$D22+'Capacity Planning'!$AR22-1-'Capacity Planning'!$AP22-'Capacity Planning'!$AN22),"Factory",IF('Capacity Planning'!AX$3&lt;=('Capacity Planning'!$D22+'Capacity Planning'!$AR22-1-'Capacity Planning'!$AP22),"Certif &amp; R7","Release &amp; PostProd"))))))</f>
        <v/>
      </c>
      <c r="H21" s="202" t="str">
        <f>IF('Capacity Planning'!$D22="","",IF('Capacity Planning'!AY$3&lt;'Capacity Planning'!$D22,"",IF('Capacity Planning'!AY$3&gt;=('Capacity Planning'!$AR22+'Capacity Planning'!$D22),"",IF('Capacity Planning'!AY$3&lt;=('Capacity Planning'!$D22+'Capacity Planning'!$AR22-1-'Capacity Planning'!$AP22-'Capacity Planning'!$AN22-'Capacity Planning'!$AM22),"PCI &amp; PreStudy",IF('Capacity Planning'!AY$3&lt;=('Capacity Planning'!$D22+'Capacity Planning'!$AR22-1-'Capacity Planning'!$AP22-'Capacity Planning'!$AN22),"Factory",IF('Capacity Planning'!AY$3&lt;=('Capacity Planning'!$D22+'Capacity Planning'!$AR22-1-'Capacity Planning'!$AP22),"Certif &amp; R7","Release &amp; PostProd"))))))</f>
        <v/>
      </c>
      <c r="I21" s="202" t="str">
        <f>IF('Capacity Planning'!$D22="","",IF('Capacity Planning'!AZ$3&lt;'Capacity Planning'!$D22,"",IF('Capacity Planning'!AZ$3&gt;=('Capacity Planning'!$AR22+'Capacity Planning'!$D22),"",IF('Capacity Planning'!AZ$3&lt;=('Capacity Planning'!$D22+'Capacity Planning'!$AR22-1-'Capacity Planning'!$AP22-'Capacity Planning'!$AN22-'Capacity Planning'!$AM22),"PCI &amp; PreStudy",IF('Capacity Planning'!AZ$3&lt;=('Capacity Planning'!$D22+'Capacity Planning'!$AR22-1-'Capacity Planning'!$AP22-'Capacity Planning'!$AN22),"Factory",IF('Capacity Planning'!AZ$3&lt;=('Capacity Planning'!$D22+'Capacity Planning'!$AR22-1-'Capacity Planning'!$AP22),"Certif &amp; R7","Release &amp; PostProd"))))))</f>
        <v/>
      </c>
      <c r="J21" s="202" t="str">
        <f>IF('Capacity Planning'!$D22="","",IF('Capacity Planning'!BA$3&lt;'Capacity Planning'!$D22,"",IF('Capacity Planning'!BA$3&gt;=('Capacity Planning'!$AR22+'Capacity Planning'!$D22),"",IF('Capacity Planning'!BA$3&lt;=('Capacity Planning'!$D22+'Capacity Planning'!$AR22-1-'Capacity Planning'!$AP22-'Capacity Planning'!$AN22-'Capacity Planning'!$AM22),"PCI &amp; PreStudy",IF('Capacity Planning'!BA$3&lt;=('Capacity Planning'!$D22+'Capacity Planning'!$AR22-1-'Capacity Planning'!$AP22-'Capacity Planning'!$AN22),"Factory",IF('Capacity Planning'!BA$3&lt;=('Capacity Planning'!$D22+'Capacity Planning'!$AR22-1-'Capacity Planning'!$AP22),"Certif &amp; R7","Release &amp; PostProd"))))))</f>
        <v/>
      </c>
      <c r="K21" s="202" t="str">
        <f>IF('Capacity Planning'!$D22="","",IF('Capacity Planning'!BB$3&lt;'Capacity Planning'!$D22,"",IF('Capacity Planning'!BB$3&gt;=('Capacity Planning'!$AR22+'Capacity Planning'!$D22),"",IF('Capacity Planning'!BB$3&lt;=('Capacity Planning'!$D22+'Capacity Planning'!$AR22-1-'Capacity Planning'!$AP22-'Capacity Planning'!$AN22-'Capacity Planning'!$AM22),"PCI &amp; PreStudy",IF('Capacity Planning'!BB$3&lt;=('Capacity Planning'!$D22+'Capacity Planning'!$AR22-1-'Capacity Planning'!$AP22-'Capacity Planning'!$AN22),"Factory",IF('Capacity Planning'!BB$3&lt;=('Capacity Planning'!$D22+'Capacity Planning'!$AR22-1-'Capacity Planning'!$AP22),"Certif &amp; R7","Release &amp; PostProd"))))))</f>
        <v/>
      </c>
      <c r="L21" s="202" t="str">
        <f>IF('Capacity Planning'!$D22="","",IF('Capacity Planning'!BC$3&lt;'Capacity Planning'!$D22,"",IF('Capacity Planning'!BC$3&gt;=('Capacity Planning'!$AR22+'Capacity Planning'!$D22),"",IF('Capacity Planning'!BC$3&lt;=('Capacity Planning'!$D22+'Capacity Planning'!$AR22-1-'Capacity Planning'!$AP22-'Capacity Planning'!$AN22-'Capacity Planning'!$AM22),"PCI &amp; PreStudy",IF('Capacity Planning'!BC$3&lt;=('Capacity Planning'!$D22+'Capacity Planning'!$AR22-1-'Capacity Planning'!$AP22-'Capacity Planning'!$AN22),"Factory",IF('Capacity Planning'!BC$3&lt;=('Capacity Planning'!$D22+'Capacity Planning'!$AR22-1-'Capacity Planning'!$AP22),"Certif &amp; R7","Release &amp; PostProd"))))))</f>
        <v/>
      </c>
      <c r="M21" s="202" t="str">
        <f>IF('Capacity Planning'!$D22="","",IF('Capacity Planning'!BD$3&lt;'Capacity Planning'!$D22,"",IF('Capacity Planning'!BD$3&gt;=('Capacity Planning'!$AR22+'Capacity Planning'!$D22),"",IF('Capacity Planning'!BD$3&lt;=('Capacity Planning'!$D22+'Capacity Planning'!$AR22-1-'Capacity Planning'!$AP22-'Capacity Planning'!$AN22-'Capacity Planning'!$AM22),"PCI &amp; PreStudy",IF('Capacity Planning'!BD$3&lt;=('Capacity Planning'!$D22+'Capacity Planning'!$AR22-1-'Capacity Planning'!$AP22-'Capacity Planning'!$AN22),"Factory",IF('Capacity Planning'!BD$3&lt;=('Capacity Planning'!$D22+'Capacity Planning'!$AR22-1-'Capacity Planning'!$AP22),"Certif &amp; R7","Release &amp; PostProd"))))))</f>
        <v/>
      </c>
      <c r="N21" s="202" t="str">
        <f>IF('Capacity Planning'!$D22="","",IF('Capacity Planning'!BE$3&lt;'Capacity Planning'!$D22,"",IF('Capacity Planning'!BE$3&gt;=('Capacity Planning'!$AR22+'Capacity Planning'!$D22),"",IF('Capacity Planning'!BE$3&lt;=('Capacity Planning'!$D22+'Capacity Planning'!$AR22-1-'Capacity Planning'!$AP22-'Capacity Planning'!$AN22-'Capacity Planning'!$AM22),"PCI &amp; PreStudy",IF('Capacity Planning'!BE$3&lt;=('Capacity Planning'!$D22+'Capacity Planning'!$AR22-1-'Capacity Planning'!$AP22-'Capacity Planning'!$AN22),"Factory",IF('Capacity Planning'!BE$3&lt;=('Capacity Planning'!$D22+'Capacity Planning'!$AR22-1-'Capacity Planning'!$AP22),"Certif &amp; R7","Release &amp; PostProd"))))))</f>
        <v/>
      </c>
      <c r="O21" s="202" t="str">
        <f>IF('Capacity Planning'!$D22="","",IF('Capacity Planning'!BF$3&lt;'Capacity Planning'!$D22,"",IF('Capacity Planning'!BF$3&gt;=('Capacity Planning'!$AR22+'Capacity Planning'!$D22),"",IF('Capacity Planning'!BF$3&lt;=('Capacity Planning'!$D22+'Capacity Planning'!$AR22-1-'Capacity Planning'!$AP22-'Capacity Planning'!$AN22-'Capacity Planning'!$AM22),"PCI &amp; PreStudy",IF('Capacity Planning'!BF$3&lt;=('Capacity Planning'!$D22+'Capacity Planning'!$AR22-1-'Capacity Planning'!$AP22-'Capacity Planning'!$AN22),"Factory",IF('Capacity Planning'!BF$3&lt;=('Capacity Planning'!$D22+'Capacity Planning'!$AR22-1-'Capacity Planning'!$AP22),"Certif &amp; R7","Release &amp; PostProd"))))))</f>
        <v/>
      </c>
      <c r="P21" s="202" t="str">
        <f>IF('Capacity Planning'!$D22="","",IF('Capacity Planning'!BG$3&lt;'Capacity Planning'!$D22,"",IF('Capacity Planning'!BG$3&gt;=('Capacity Planning'!$AR22+'Capacity Planning'!$D22),"",IF('Capacity Planning'!BG$3&lt;=('Capacity Planning'!$D22+'Capacity Planning'!$AR22-1-'Capacity Planning'!$AP22-'Capacity Planning'!$AN22-'Capacity Planning'!$AM22),"PCI &amp; PreStudy",IF('Capacity Planning'!BG$3&lt;=('Capacity Planning'!$D22+'Capacity Planning'!$AR22-1-'Capacity Planning'!$AP22-'Capacity Planning'!$AN22),"Factory",IF('Capacity Planning'!BG$3&lt;=('Capacity Planning'!$D22+'Capacity Planning'!$AR22-1-'Capacity Planning'!$AP22),"Certif &amp; R7","Release &amp; PostProd"))))))</f>
        <v/>
      </c>
      <c r="Q21" s="202" t="str">
        <f>IF('Capacity Planning'!$D22="","",IF('Capacity Planning'!BH$3&lt;'Capacity Planning'!$D22,"",IF('Capacity Planning'!BH$3&gt;=('Capacity Planning'!$AR22+'Capacity Planning'!$D22),"",IF('Capacity Planning'!BH$3&lt;=('Capacity Planning'!$D22+'Capacity Planning'!$AR22-1-'Capacity Planning'!$AP22-'Capacity Planning'!$AN22-'Capacity Planning'!$AM22),"PCI &amp; PreStudy",IF('Capacity Planning'!BH$3&lt;=('Capacity Planning'!$D22+'Capacity Planning'!$AR22-1-'Capacity Planning'!$AP22-'Capacity Planning'!$AN22),"Factory",IF('Capacity Planning'!BH$3&lt;=('Capacity Planning'!$D22+'Capacity Planning'!$AR22-1-'Capacity Planning'!$AP22),"Certif &amp; R7","Release &amp; PostProd"))))))</f>
        <v/>
      </c>
      <c r="R21" s="202" t="str">
        <f>IF('Capacity Planning'!$D22="","",IF('Capacity Planning'!BI$3&lt;'Capacity Planning'!$D22,"",IF('Capacity Planning'!BI$3&gt;=('Capacity Planning'!$AR22+'Capacity Planning'!$D22),"",IF('Capacity Planning'!BI$3&lt;=('Capacity Planning'!$D22+'Capacity Planning'!$AR22-1-'Capacity Planning'!$AP22-'Capacity Planning'!$AN22-'Capacity Planning'!$AM22),"PCI &amp; PreStudy",IF('Capacity Planning'!BI$3&lt;=('Capacity Planning'!$D22+'Capacity Planning'!$AR22-1-'Capacity Planning'!$AP22-'Capacity Planning'!$AN22),"Factory",IF('Capacity Planning'!BI$3&lt;=('Capacity Planning'!$D22+'Capacity Planning'!$AR22-1-'Capacity Planning'!$AP22),"Certif &amp; R7","Release &amp; PostProd"))))))</f>
        <v/>
      </c>
      <c r="S21" s="202" t="str">
        <f>IF('Capacity Planning'!$D22="","",IF('Capacity Planning'!BJ$3&lt;'Capacity Planning'!$D22,"",IF('Capacity Planning'!BJ$3&gt;=('Capacity Planning'!$AR22+'Capacity Planning'!$D22),"",IF('Capacity Planning'!BJ$3&lt;=('Capacity Planning'!$D22+'Capacity Planning'!$AR22-1-'Capacity Planning'!$AP22-'Capacity Planning'!$AN22-'Capacity Planning'!$AM22),"PCI &amp; PreStudy",IF('Capacity Planning'!BJ$3&lt;=('Capacity Planning'!$D22+'Capacity Planning'!$AR22-1-'Capacity Planning'!$AP22-'Capacity Planning'!$AN22),"Factory",IF('Capacity Planning'!BJ$3&lt;=('Capacity Planning'!$D22+'Capacity Planning'!$AR22-1-'Capacity Planning'!$AP22),"Certif &amp; R7","Release &amp; PostProd"))))))</f>
        <v/>
      </c>
      <c r="T21" s="202" t="str">
        <f>IF('Capacity Planning'!$D22="","",IF('Capacity Planning'!BK$3&lt;'Capacity Planning'!$D22,"",IF('Capacity Planning'!BK$3&gt;=('Capacity Planning'!$AR22+'Capacity Planning'!$D22),"",IF('Capacity Planning'!BK$3&lt;=('Capacity Planning'!$D22+'Capacity Planning'!$AR22-1-'Capacity Planning'!$AP22-'Capacity Planning'!$AN22-'Capacity Planning'!$AM22),"PCI &amp; PreStudy",IF('Capacity Planning'!BK$3&lt;=('Capacity Planning'!$D22+'Capacity Planning'!$AR22-1-'Capacity Planning'!$AP22-'Capacity Planning'!$AN22),"Factory",IF('Capacity Planning'!BK$3&lt;=('Capacity Planning'!$D22+'Capacity Planning'!$AR22-1-'Capacity Planning'!$AP22),"Certif &amp; R7","Release &amp; PostProd"))))))</f>
        <v/>
      </c>
      <c r="U21" s="202" t="str">
        <f>IF('Capacity Planning'!$D22="","",IF('Capacity Planning'!BL$3&lt;'Capacity Planning'!$D22,"",IF('Capacity Planning'!BL$3&gt;=('Capacity Planning'!$AR22+'Capacity Planning'!$D22),"",IF('Capacity Planning'!BL$3&lt;=('Capacity Planning'!$D22+'Capacity Planning'!$AR22-1-'Capacity Planning'!$AP22-'Capacity Planning'!$AN22-'Capacity Planning'!$AM22),"PCI &amp; PreStudy",IF('Capacity Planning'!BL$3&lt;=('Capacity Planning'!$D22+'Capacity Planning'!$AR22-1-'Capacity Planning'!$AP22-'Capacity Planning'!$AN22),"Factory",IF('Capacity Planning'!BL$3&lt;=('Capacity Planning'!$D22+'Capacity Planning'!$AR22-1-'Capacity Planning'!$AP22),"Certif &amp; R7","Release &amp; PostProd"))))))</f>
        <v/>
      </c>
      <c r="V21" s="202" t="str">
        <f>IF('Capacity Planning'!$D22="","",IF('Capacity Planning'!BM$3&lt;'Capacity Planning'!$D22,"",IF('Capacity Planning'!BM$3&gt;=('Capacity Planning'!$AR22+'Capacity Planning'!$D22),"",IF('Capacity Planning'!BM$3&lt;=('Capacity Planning'!$D22+'Capacity Planning'!$AR22-1-'Capacity Planning'!$AP22-'Capacity Planning'!$AN22-'Capacity Planning'!$AM22),"PCI &amp; PreStudy",IF('Capacity Planning'!BM$3&lt;=('Capacity Planning'!$D22+'Capacity Planning'!$AR22-1-'Capacity Planning'!$AP22-'Capacity Planning'!$AN22),"Factory",IF('Capacity Planning'!BM$3&lt;=('Capacity Planning'!$D22+'Capacity Planning'!$AR22-1-'Capacity Planning'!$AP22),"Certif &amp; R7","Release &amp; PostProd"))))))</f>
        <v/>
      </c>
      <c r="W21" s="202" t="str">
        <f>IF('Capacity Planning'!$D22="","",IF('Capacity Planning'!BN$3&lt;'Capacity Planning'!$D22,"",IF('Capacity Planning'!BN$3&gt;=('Capacity Planning'!$AR22+'Capacity Planning'!$D22),"",IF('Capacity Planning'!BN$3&lt;=('Capacity Planning'!$D22+'Capacity Planning'!$AR22-1-'Capacity Planning'!$AP22-'Capacity Planning'!$AN22-'Capacity Planning'!$AM22),"PCI &amp; PreStudy",IF('Capacity Planning'!BN$3&lt;=('Capacity Planning'!$D22+'Capacity Planning'!$AR22-1-'Capacity Planning'!$AP22-'Capacity Planning'!$AN22),"Factory",IF('Capacity Planning'!BN$3&lt;=('Capacity Planning'!$D22+'Capacity Planning'!$AR22-1-'Capacity Planning'!$AP22),"Certif &amp; R7","Release &amp; PostProd"))))))</f>
        <v/>
      </c>
      <c r="X21" s="202" t="str">
        <f>IF('Capacity Planning'!$D22="","",IF('Capacity Planning'!BO$3&lt;'Capacity Planning'!$D22,"",IF('Capacity Planning'!BO$3&gt;=('Capacity Planning'!$AR22+'Capacity Planning'!$D22),"",IF('Capacity Planning'!BO$3&lt;=('Capacity Planning'!$D22+'Capacity Planning'!$AR22-1-'Capacity Planning'!$AP22-'Capacity Planning'!$AN22-'Capacity Planning'!$AM22),"PCI &amp; PreStudy",IF('Capacity Planning'!BO$3&lt;=('Capacity Planning'!$D22+'Capacity Planning'!$AR22-1-'Capacity Planning'!$AP22-'Capacity Planning'!$AN22),"Factory",IF('Capacity Planning'!BO$3&lt;=('Capacity Planning'!$D22+'Capacity Planning'!$AR22-1-'Capacity Planning'!$AP22),"Certif &amp; R7","Release &amp; PostProd"))))))</f>
        <v/>
      </c>
      <c r="Y21" s="202" t="str">
        <f>IF('Capacity Planning'!$D22="","",IF('Capacity Planning'!BP$3&lt;'Capacity Planning'!$D22,"",IF('Capacity Planning'!BP$3&gt;=('Capacity Planning'!$AR22+'Capacity Planning'!$D22),"",IF('Capacity Planning'!BP$3&lt;=('Capacity Planning'!$D22+'Capacity Planning'!$AR22-1-'Capacity Planning'!$AP22-'Capacity Planning'!$AN22-'Capacity Planning'!$AM22),"PCI &amp; PreStudy",IF('Capacity Planning'!BP$3&lt;=('Capacity Planning'!$D22+'Capacity Planning'!$AR22-1-'Capacity Planning'!$AP22-'Capacity Planning'!$AN22),"Factory",IF('Capacity Planning'!BP$3&lt;=('Capacity Planning'!$D22+'Capacity Planning'!$AR22-1-'Capacity Planning'!$AP22),"Certif &amp; R7","Release &amp; PostProd"))))))</f>
        <v/>
      </c>
      <c r="Z21" s="202" t="str">
        <f>IF('Capacity Planning'!$D22="","",IF('Capacity Planning'!BQ$3&lt;'Capacity Planning'!$D22,"",IF('Capacity Planning'!BQ$3&gt;=('Capacity Planning'!$AR22+'Capacity Planning'!$D22),"",IF('Capacity Planning'!BQ$3&lt;=('Capacity Planning'!$D22+'Capacity Planning'!$AR22-1-'Capacity Planning'!$AP22-'Capacity Planning'!$AN22-'Capacity Planning'!$AM22),"PCI &amp; PreStudy",IF('Capacity Planning'!BQ$3&lt;=('Capacity Planning'!$D22+'Capacity Planning'!$AR22-1-'Capacity Planning'!$AP22-'Capacity Planning'!$AN22),"Factory",IF('Capacity Planning'!BQ$3&lt;=('Capacity Planning'!$D22+'Capacity Planning'!$AR22-1-'Capacity Planning'!$AP22),"Certif &amp; R7","Release &amp; PostProd"))))))</f>
        <v/>
      </c>
      <c r="AA21" s="202" t="str">
        <f>IF('Capacity Planning'!$D22="","",IF('Capacity Planning'!BR$3&lt;'Capacity Planning'!$D22,"",IF('Capacity Planning'!BR$3&gt;=('Capacity Planning'!$AR22+'Capacity Planning'!$D22),"",IF('Capacity Planning'!BR$3&lt;=('Capacity Planning'!$D22+'Capacity Planning'!$AR22-1-'Capacity Planning'!$AP22-'Capacity Planning'!$AN22-'Capacity Planning'!$AM22),"PCI &amp; PreStudy",IF('Capacity Planning'!BR$3&lt;=('Capacity Planning'!$D22+'Capacity Planning'!$AR22-1-'Capacity Planning'!$AP22-'Capacity Planning'!$AN22),"Factory",IF('Capacity Planning'!BR$3&lt;=('Capacity Planning'!$D22+'Capacity Planning'!$AR22-1-'Capacity Planning'!$AP22),"Certif &amp; R7","Release &amp; PostProd"))))))</f>
        <v/>
      </c>
    </row>
    <row r="22" spans="1:27" x14ac:dyDescent="0.25">
      <c r="A22" s="26" t="str">
        <f>IF('Capacity Planning'!$B23="","",'Capacity Planning'!$B23)</f>
        <v>T</v>
      </c>
      <c r="B22" s="202" t="str">
        <f>IF('Capacity Planning'!$D23="","",IF('Capacity Planning'!AS$3&lt;'Capacity Planning'!$D23,"",IF('Capacity Planning'!AS$3&gt;=('Capacity Planning'!$AR23+'Capacity Planning'!$D23),"",IF('Capacity Planning'!AS$3&lt;=('Capacity Planning'!$D23+'Capacity Planning'!$AR23-1-'Capacity Planning'!$AP23-'Capacity Planning'!$AN23-'Capacity Planning'!$AM23),"PCI &amp; PreStudy",IF('Capacity Planning'!AS$3&lt;=('Capacity Planning'!$D23+'Capacity Planning'!$AR23-1-'Capacity Planning'!$AP23-'Capacity Planning'!$AN23),"Factory",IF('Capacity Planning'!AS$3&lt;=('Capacity Planning'!$D23+'Capacity Planning'!$AR23-1-'Capacity Planning'!$AP23),"Certif &amp; R7","Release &amp; PostProd"))))))</f>
        <v/>
      </c>
      <c r="C22" s="202" t="str">
        <f>IF('Capacity Planning'!$D23="","",IF('Capacity Planning'!AT$3&lt;'Capacity Planning'!$D23,"",IF('Capacity Planning'!AT$3&gt;=('Capacity Planning'!$AR23+'Capacity Planning'!$D23),"",IF('Capacity Planning'!AT$3&lt;=('Capacity Planning'!$D23+'Capacity Planning'!$AR23-1-'Capacity Planning'!$AP23-'Capacity Planning'!$AN23-'Capacity Planning'!$AM23),"PCI &amp; PreStudy",IF('Capacity Planning'!AT$3&lt;=('Capacity Planning'!$D23+'Capacity Planning'!$AR23-1-'Capacity Planning'!$AP23-'Capacity Planning'!$AN23),"Factory",IF('Capacity Planning'!AT$3&lt;=('Capacity Planning'!$D23+'Capacity Planning'!$AR23-1-'Capacity Planning'!$AP23),"Certif &amp; R7","Release &amp; PostProd"))))))</f>
        <v/>
      </c>
      <c r="D22" s="202" t="str">
        <f>IF('Capacity Planning'!$D23="","",IF('Capacity Planning'!AU$3&lt;'Capacity Planning'!$D23,"",IF('Capacity Planning'!AU$3&gt;=('Capacity Planning'!$AR23+'Capacity Planning'!$D23),"",IF('Capacity Planning'!AU$3&lt;=('Capacity Planning'!$D23+'Capacity Planning'!$AR23-1-'Capacity Planning'!$AP23-'Capacity Planning'!$AN23-'Capacity Planning'!$AM23),"PCI &amp; PreStudy",IF('Capacity Planning'!AU$3&lt;=('Capacity Planning'!$D23+'Capacity Planning'!$AR23-1-'Capacity Planning'!$AP23-'Capacity Planning'!$AN23),"Factory",IF('Capacity Planning'!AU$3&lt;=('Capacity Planning'!$D23+'Capacity Planning'!$AR23-1-'Capacity Planning'!$AP23),"Certif &amp; R7","Release &amp; PostProd"))))))</f>
        <v/>
      </c>
      <c r="E22" s="202" t="str">
        <f>IF('Capacity Planning'!$D23="","",IF('Capacity Planning'!AV$3&lt;'Capacity Planning'!$D23,"",IF('Capacity Planning'!AV$3&gt;=('Capacity Planning'!$AR23+'Capacity Planning'!$D23),"",IF('Capacity Planning'!AV$3&lt;=('Capacity Planning'!$D23+'Capacity Planning'!$AR23-1-'Capacity Planning'!$AP23-'Capacity Planning'!$AN23-'Capacity Planning'!$AM23),"PCI &amp; PreStudy",IF('Capacity Planning'!AV$3&lt;=('Capacity Planning'!$D23+'Capacity Planning'!$AR23-1-'Capacity Planning'!$AP23-'Capacity Planning'!$AN23),"Factory",IF('Capacity Planning'!AV$3&lt;=('Capacity Planning'!$D23+'Capacity Planning'!$AR23-1-'Capacity Planning'!$AP23),"Certif &amp; R7","Release &amp; PostProd"))))))</f>
        <v/>
      </c>
      <c r="F22" s="202" t="str">
        <f>IF('Capacity Planning'!$D23="","",IF('Capacity Planning'!AW$3&lt;'Capacity Planning'!$D23,"",IF('Capacity Planning'!AW$3&gt;=('Capacity Planning'!$AR23+'Capacity Planning'!$D23),"",IF('Capacity Planning'!AW$3&lt;=('Capacity Planning'!$D23+'Capacity Planning'!$AR23-1-'Capacity Planning'!$AP23-'Capacity Planning'!$AN23-'Capacity Planning'!$AM23),"PCI &amp; PreStudy",IF('Capacity Planning'!AW$3&lt;=('Capacity Planning'!$D23+'Capacity Planning'!$AR23-1-'Capacity Planning'!$AP23-'Capacity Planning'!$AN23),"Factory",IF('Capacity Planning'!AW$3&lt;=('Capacity Planning'!$D23+'Capacity Planning'!$AR23-1-'Capacity Planning'!$AP23),"Certif &amp; R7","Release &amp; PostProd"))))))</f>
        <v/>
      </c>
      <c r="G22" s="202" t="str">
        <f>IF('Capacity Planning'!$D23="","",IF('Capacity Planning'!AX$3&lt;'Capacity Planning'!$D23,"",IF('Capacity Planning'!AX$3&gt;=('Capacity Planning'!$AR23+'Capacity Planning'!$D23),"",IF('Capacity Planning'!AX$3&lt;=('Capacity Planning'!$D23+'Capacity Planning'!$AR23-1-'Capacity Planning'!$AP23-'Capacity Planning'!$AN23-'Capacity Planning'!$AM23),"PCI &amp; PreStudy",IF('Capacity Planning'!AX$3&lt;=('Capacity Planning'!$D23+'Capacity Planning'!$AR23-1-'Capacity Planning'!$AP23-'Capacity Planning'!$AN23),"Factory",IF('Capacity Planning'!AX$3&lt;=('Capacity Planning'!$D23+'Capacity Planning'!$AR23-1-'Capacity Planning'!$AP23),"Certif &amp; R7","Release &amp; PostProd"))))))</f>
        <v/>
      </c>
      <c r="H22" s="202" t="str">
        <f>IF('Capacity Planning'!$D23="","",IF('Capacity Planning'!AY$3&lt;'Capacity Planning'!$D23,"",IF('Capacity Planning'!AY$3&gt;=('Capacity Planning'!$AR23+'Capacity Planning'!$D23),"",IF('Capacity Planning'!AY$3&lt;=('Capacity Planning'!$D23+'Capacity Planning'!$AR23-1-'Capacity Planning'!$AP23-'Capacity Planning'!$AN23-'Capacity Planning'!$AM23),"PCI &amp; PreStudy",IF('Capacity Planning'!AY$3&lt;=('Capacity Planning'!$D23+'Capacity Planning'!$AR23-1-'Capacity Planning'!$AP23-'Capacity Planning'!$AN23),"Factory",IF('Capacity Planning'!AY$3&lt;=('Capacity Planning'!$D23+'Capacity Planning'!$AR23-1-'Capacity Planning'!$AP23),"Certif &amp; R7","Release &amp; PostProd"))))))</f>
        <v/>
      </c>
      <c r="I22" s="202" t="str">
        <f>IF('Capacity Planning'!$D23="","",IF('Capacity Planning'!AZ$3&lt;'Capacity Planning'!$D23,"",IF('Capacity Planning'!AZ$3&gt;=('Capacity Planning'!$AR23+'Capacity Planning'!$D23),"",IF('Capacity Planning'!AZ$3&lt;=('Capacity Planning'!$D23+'Capacity Planning'!$AR23-1-'Capacity Planning'!$AP23-'Capacity Planning'!$AN23-'Capacity Planning'!$AM23),"PCI &amp; PreStudy",IF('Capacity Planning'!AZ$3&lt;=('Capacity Planning'!$D23+'Capacity Planning'!$AR23-1-'Capacity Planning'!$AP23-'Capacity Planning'!$AN23),"Factory",IF('Capacity Planning'!AZ$3&lt;=('Capacity Planning'!$D23+'Capacity Planning'!$AR23-1-'Capacity Planning'!$AP23),"Certif &amp; R7","Release &amp; PostProd"))))))</f>
        <v/>
      </c>
      <c r="J22" s="202" t="str">
        <f>IF('Capacity Planning'!$D23="","",IF('Capacity Planning'!BA$3&lt;'Capacity Planning'!$D23,"",IF('Capacity Planning'!BA$3&gt;=('Capacity Planning'!$AR23+'Capacity Planning'!$D23),"",IF('Capacity Planning'!BA$3&lt;=('Capacity Planning'!$D23+'Capacity Planning'!$AR23-1-'Capacity Planning'!$AP23-'Capacity Planning'!$AN23-'Capacity Planning'!$AM23),"PCI &amp; PreStudy",IF('Capacity Planning'!BA$3&lt;=('Capacity Planning'!$D23+'Capacity Planning'!$AR23-1-'Capacity Planning'!$AP23-'Capacity Planning'!$AN23),"Factory",IF('Capacity Planning'!BA$3&lt;=('Capacity Planning'!$D23+'Capacity Planning'!$AR23-1-'Capacity Planning'!$AP23),"Certif &amp; R7","Release &amp; PostProd"))))))</f>
        <v/>
      </c>
      <c r="K22" s="202" t="str">
        <f>IF('Capacity Planning'!$D23="","",IF('Capacity Planning'!BB$3&lt;'Capacity Planning'!$D23,"",IF('Capacity Planning'!BB$3&gt;=('Capacity Planning'!$AR23+'Capacity Planning'!$D23),"",IF('Capacity Planning'!BB$3&lt;=('Capacity Planning'!$D23+'Capacity Planning'!$AR23-1-'Capacity Planning'!$AP23-'Capacity Planning'!$AN23-'Capacity Planning'!$AM23),"PCI &amp; PreStudy",IF('Capacity Planning'!BB$3&lt;=('Capacity Planning'!$D23+'Capacity Planning'!$AR23-1-'Capacity Planning'!$AP23-'Capacity Planning'!$AN23),"Factory",IF('Capacity Planning'!BB$3&lt;=('Capacity Planning'!$D23+'Capacity Planning'!$AR23-1-'Capacity Planning'!$AP23),"Certif &amp; R7","Release &amp; PostProd"))))))</f>
        <v/>
      </c>
      <c r="L22" s="202" t="str">
        <f>IF('Capacity Planning'!$D23="","",IF('Capacity Planning'!BC$3&lt;'Capacity Planning'!$D23,"",IF('Capacity Planning'!BC$3&gt;=('Capacity Planning'!$AR23+'Capacity Planning'!$D23),"",IF('Capacity Planning'!BC$3&lt;=('Capacity Planning'!$D23+'Capacity Planning'!$AR23-1-'Capacity Planning'!$AP23-'Capacity Planning'!$AN23-'Capacity Planning'!$AM23),"PCI &amp; PreStudy",IF('Capacity Planning'!BC$3&lt;=('Capacity Planning'!$D23+'Capacity Planning'!$AR23-1-'Capacity Planning'!$AP23-'Capacity Planning'!$AN23),"Factory",IF('Capacity Planning'!BC$3&lt;=('Capacity Planning'!$D23+'Capacity Planning'!$AR23-1-'Capacity Planning'!$AP23),"Certif &amp; R7","Release &amp; PostProd"))))))</f>
        <v/>
      </c>
      <c r="M22" s="202" t="str">
        <f>IF('Capacity Planning'!$D23="","",IF('Capacity Planning'!BD$3&lt;'Capacity Planning'!$D23,"",IF('Capacity Planning'!BD$3&gt;=('Capacity Planning'!$AR23+'Capacity Planning'!$D23),"",IF('Capacity Planning'!BD$3&lt;=('Capacity Planning'!$D23+'Capacity Planning'!$AR23-1-'Capacity Planning'!$AP23-'Capacity Planning'!$AN23-'Capacity Planning'!$AM23),"PCI &amp; PreStudy",IF('Capacity Planning'!BD$3&lt;=('Capacity Planning'!$D23+'Capacity Planning'!$AR23-1-'Capacity Planning'!$AP23-'Capacity Planning'!$AN23),"Factory",IF('Capacity Planning'!BD$3&lt;=('Capacity Planning'!$D23+'Capacity Planning'!$AR23-1-'Capacity Planning'!$AP23),"Certif &amp; R7","Release &amp; PostProd"))))))</f>
        <v/>
      </c>
      <c r="N22" s="202" t="str">
        <f>IF('Capacity Planning'!$D23="","",IF('Capacity Planning'!BE$3&lt;'Capacity Planning'!$D23,"",IF('Capacity Planning'!BE$3&gt;=('Capacity Planning'!$AR23+'Capacity Planning'!$D23),"",IF('Capacity Planning'!BE$3&lt;=('Capacity Planning'!$D23+'Capacity Planning'!$AR23-1-'Capacity Planning'!$AP23-'Capacity Planning'!$AN23-'Capacity Planning'!$AM23),"PCI &amp; PreStudy",IF('Capacity Planning'!BE$3&lt;=('Capacity Planning'!$D23+'Capacity Planning'!$AR23-1-'Capacity Planning'!$AP23-'Capacity Planning'!$AN23),"Factory",IF('Capacity Planning'!BE$3&lt;=('Capacity Planning'!$D23+'Capacity Planning'!$AR23-1-'Capacity Planning'!$AP23),"Certif &amp; R7","Release &amp; PostProd"))))))</f>
        <v>PCI &amp; PreStudy</v>
      </c>
      <c r="O22" s="202" t="str">
        <f>IF('Capacity Planning'!$D23="","",IF('Capacity Planning'!BF$3&lt;'Capacity Planning'!$D23,"",IF('Capacity Planning'!BF$3&gt;=('Capacity Planning'!$AR23+'Capacity Planning'!$D23),"",IF('Capacity Planning'!BF$3&lt;=('Capacity Planning'!$D23+'Capacity Planning'!$AR23-1-'Capacity Planning'!$AP23-'Capacity Planning'!$AN23-'Capacity Planning'!$AM23),"PCI &amp; PreStudy",IF('Capacity Planning'!BF$3&lt;=('Capacity Planning'!$D23+'Capacity Planning'!$AR23-1-'Capacity Planning'!$AP23-'Capacity Planning'!$AN23),"Factory",IF('Capacity Planning'!BF$3&lt;=('Capacity Planning'!$D23+'Capacity Planning'!$AR23-1-'Capacity Planning'!$AP23),"Certif &amp; R7","Release &amp; PostProd"))))))</f>
        <v>Factory</v>
      </c>
      <c r="P22" s="202" t="str">
        <f>IF('Capacity Planning'!$D23="","",IF('Capacity Planning'!BG$3&lt;'Capacity Planning'!$D23,"",IF('Capacity Planning'!BG$3&gt;=('Capacity Planning'!$AR23+'Capacity Planning'!$D23),"",IF('Capacity Planning'!BG$3&lt;=('Capacity Planning'!$D23+'Capacity Planning'!$AR23-1-'Capacity Planning'!$AP23-'Capacity Planning'!$AN23-'Capacity Planning'!$AM23),"PCI &amp; PreStudy",IF('Capacity Planning'!BG$3&lt;=('Capacity Planning'!$D23+'Capacity Planning'!$AR23-1-'Capacity Planning'!$AP23-'Capacity Planning'!$AN23),"Factory",IF('Capacity Planning'!BG$3&lt;=('Capacity Planning'!$D23+'Capacity Planning'!$AR23-1-'Capacity Planning'!$AP23),"Certif &amp; R7","Release &amp; PostProd"))))))</f>
        <v>Factory</v>
      </c>
      <c r="Q22" s="202" t="str">
        <f>IF('Capacity Planning'!$D23="","",IF('Capacity Planning'!BH$3&lt;'Capacity Planning'!$D23,"",IF('Capacity Planning'!BH$3&gt;=('Capacity Planning'!$AR23+'Capacity Planning'!$D23),"",IF('Capacity Planning'!BH$3&lt;=('Capacity Planning'!$D23+'Capacity Planning'!$AR23-1-'Capacity Planning'!$AP23-'Capacity Planning'!$AN23-'Capacity Planning'!$AM23),"PCI &amp; PreStudy",IF('Capacity Planning'!BH$3&lt;=('Capacity Planning'!$D23+'Capacity Planning'!$AR23-1-'Capacity Planning'!$AP23-'Capacity Planning'!$AN23),"Factory",IF('Capacity Planning'!BH$3&lt;=('Capacity Planning'!$D23+'Capacity Planning'!$AR23-1-'Capacity Planning'!$AP23),"Certif &amp; R7","Release &amp; PostProd"))))))</f>
        <v>Certif &amp; R7</v>
      </c>
      <c r="R22" s="202" t="str">
        <f>IF('Capacity Planning'!$D23="","",IF('Capacity Planning'!BI$3&lt;'Capacity Planning'!$D23,"",IF('Capacity Planning'!BI$3&gt;=('Capacity Planning'!$AR23+'Capacity Planning'!$D23),"",IF('Capacity Planning'!BI$3&lt;=('Capacity Planning'!$D23+'Capacity Planning'!$AR23-1-'Capacity Planning'!$AP23-'Capacity Planning'!$AN23-'Capacity Planning'!$AM23),"PCI &amp; PreStudy",IF('Capacity Planning'!BI$3&lt;=('Capacity Planning'!$D23+'Capacity Planning'!$AR23-1-'Capacity Planning'!$AP23-'Capacity Planning'!$AN23),"Factory",IF('Capacity Planning'!BI$3&lt;=('Capacity Planning'!$D23+'Capacity Planning'!$AR23-1-'Capacity Planning'!$AP23),"Certif &amp; R7","Release &amp; PostProd"))))))</f>
        <v>Release &amp; PostProd</v>
      </c>
      <c r="S22" s="202" t="str">
        <f>IF('Capacity Planning'!$D23="","",IF('Capacity Planning'!BJ$3&lt;'Capacity Planning'!$D23,"",IF('Capacity Planning'!BJ$3&gt;=('Capacity Planning'!$AR23+'Capacity Planning'!$D23),"",IF('Capacity Planning'!BJ$3&lt;=('Capacity Planning'!$D23+'Capacity Planning'!$AR23-1-'Capacity Planning'!$AP23-'Capacity Planning'!$AN23-'Capacity Planning'!$AM23),"PCI &amp; PreStudy",IF('Capacity Planning'!BJ$3&lt;=('Capacity Planning'!$D23+'Capacity Planning'!$AR23-1-'Capacity Planning'!$AP23-'Capacity Planning'!$AN23),"Factory",IF('Capacity Planning'!BJ$3&lt;=('Capacity Planning'!$D23+'Capacity Planning'!$AR23-1-'Capacity Planning'!$AP23),"Certif &amp; R7","Release &amp; PostProd"))))))</f>
        <v>Release &amp; PostProd</v>
      </c>
      <c r="T22" s="202" t="str">
        <f>IF('Capacity Planning'!$D23="","",IF('Capacity Planning'!BK$3&lt;'Capacity Planning'!$D23,"",IF('Capacity Planning'!BK$3&gt;=('Capacity Planning'!$AR23+'Capacity Planning'!$D23),"",IF('Capacity Planning'!BK$3&lt;=('Capacity Planning'!$D23+'Capacity Planning'!$AR23-1-'Capacity Planning'!$AP23-'Capacity Planning'!$AN23-'Capacity Planning'!$AM23),"PCI &amp; PreStudy",IF('Capacity Planning'!BK$3&lt;=('Capacity Planning'!$D23+'Capacity Planning'!$AR23-1-'Capacity Planning'!$AP23-'Capacity Planning'!$AN23),"Factory",IF('Capacity Planning'!BK$3&lt;=('Capacity Planning'!$D23+'Capacity Planning'!$AR23-1-'Capacity Planning'!$AP23),"Certif &amp; R7","Release &amp; PostProd"))))))</f>
        <v/>
      </c>
      <c r="U22" s="202" t="str">
        <f>IF('Capacity Planning'!$D23="","",IF('Capacity Planning'!BL$3&lt;'Capacity Planning'!$D23,"",IF('Capacity Planning'!BL$3&gt;=('Capacity Planning'!$AR23+'Capacity Planning'!$D23),"",IF('Capacity Planning'!BL$3&lt;=('Capacity Planning'!$D23+'Capacity Planning'!$AR23-1-'Capacity Planning'!$AP23-'Capacity Planning'!$AN23-'Capacity Planning'!$AM23),"PCI &amp; PreStudy",IF('Capacity Planning'!BL$3&lt;=('Capacity Planning'!$D23+'Capacity Planning'!$AR23-1-'Capacity Planning'!$AP23-'Capacity Planning'!$AN23),"Factory",IF('Capacity Planning'!BL$3&lt;=('Capacity Planning'!$D23+'Capacity Planning'!$AR23-1-'Capacity Planning'!$AP23),"Certif &amp; R7","Release &amp; PostProd"))))))</f>
        <v/>
      </c>
      <c r="V22" s="202" t="str">
        <f>IF('Capacity Planning'!$D23="","",IF('Capacity Planning'!BM$3&lt;'Capacity Planning'!$D23,"",IF('Capacity Planning'!BM$3&gt;=('Capacity Planning'!$AR23+'Capacity Planning'!$D23),"",IF('Capacity Planning'!BM$3&lt;=('Capacity Planning'!$D23+'Capacity Planning'!$AR23-1-'Capacity Planning'!$AP23-'Capacity Planning'!$AN23-'Capacity Planning'!$AM23),"PCI &amp; PreStudy",IF('Capacity Planning'!BM$3&lt;=('Capacity Planning'!$D23+'Capacity Planning'!$AR23-1-'Capacity Planning'!$AP23-'Capacity Planning'!$AN23),"Factory",IF('Capacity Planning'!BM$3&lt;=('Capacity Planning'!$D23+'Capacity Planning'!$AR23-1-'Capacity Planning'!$AP23),"Certif &amp; R7","Release &amp; PostProd"))))))</f>
        <v/>
      </c>
      <c r="W22" s="202" t="str">
        <f>IF('Capacity Planning'!$D23="","",IF('Capacity Planning'!BN$3&lt;'Capacity Planning'!$D23,"",IF('Capacity Planning'!BN$3&gt;=('Capacity Planning'!$AR23+'Capacity Planning'!$D23),"",IF('Capacity Planning'!BN$3&lt;=('Capacity Planning'!$D23+'Capacity Planning'!$AR23-1-'Capacity Planning'!$AP23-'Capacity Planning'!$AN23-'Capacity Planning'!$AM23),"PCI &amp; PreStudy",IF('Capacity Planning'!BN$3&lt;=('Capacity Planning'!$D23+'Capacity Planning'!$AR23-1-'Capacity Planning'!$AP23-'Capacity Planning'!$AN23),"Factory",IF('Capacity Planning'!BN$3&lt;=('Capacity Planning'!$D23+'Capacity Planning'!$AR23-1-'Capacity Planning'!$AP23),"Certif &amp; R7","Release &amp; PostProd"))))))</f>
        <v/>
      </c>
      <c r="X22" s="202" t="str">
        <f>IF('Capacity Planning'!$D23="","",IF('Capacity Planning'!BO$3&lt;'Capacity Planning'!$D23,"",IF('Capacity Planning'!BO$3&gt;=('Capacity Planning'!$AR23+'Capacity Planning'!$D23),"",IF('Capacity Planning'!BO$3&lt;=('Capacity Planning'!$D23+'Capacity Planning'!$AR23-1-'Capacity Planning'!$AP23-'Capacity Planning'!$AN23-'Capacity Planning'!$AM23),"PCI &amp; PreStudy",IF('Capacity Planning'!BO$3&lt;=('Capacity Planning'!$D23+'Capacity Planning'!$AR23-1-'Capacity Planning'!$AP23-'Capacity Planning'!$AN23),"Factory",IF('Capacity Planning'!BO$3&lt;=('Capacity Planning'!$D23+'Capacity Planning'!$AR23-1-'Capacity Planning'!$AP23),"Certif &amp; R7","Release &amp; PostProd"))))))</f>
        <v/>
      </c>
      <c r="Y22" s="202" t="str">
        <f>IF('Capacity Planning'!$D23="","",IF('Capacity Planning'!BP$3&lt;'Capacity Planning'!$D23,"",IF('Capacity Planning'!BP$3&gt;=('Capacity Planning'!$AR23+'Capacity Planning'!$D23),"",IF('Capacity Planning'!BP$3&lt;=('Capacity Planning'!$D23+'Capacity Planning'!$AR23-1-'Capacity Planning'!$AP23-'Capacity Planning'!$AN23-'Capacity Planning'!$AM23),"PCI &amp; PreStudy",IF('Capacity Planning'!BP$3&lt;=('Capacity Planning'!$D23+'Capacity Planning'!$AR23-1-'Capacity Planning'!$AP23-'Capacity Planning'!$AN23),"Factory",IF('Capacity Planning'!BP$3&lt;=('Capacity Planning'!$D23+'Capacity Planning'!$AR23-1-'Capacity Planning'!$AP23),"Certif &amp; R7","Release &amp; PostProd"))))))</f>
        <v/>
      </c>
      <c r="Z22" s="202" t="str">
        <f>IF('Capacity Planning'!$D23="","",IF('Capacity Planning'!BQ$3&lt;'Capacity Planning'!$D23,"",IF('Capacity Planning'!BQ$3&gt;=('Capacity Planning'!$AR23+'Capacity Planning'!$D23),"",IF('Capacity Planning'!BQ$3&lt;=('Capacity Planning'!$D23+'Capacity Planning'!$AR23-1-'Capacity Planning'!$AP23-'Capacity Planning'!$AN23-'Capacity Planning'!$AM23),"PCI &amp; PreStudy",IF('Capacity Planning'!BQ$3&lt;=('Capacity Planning'!$D23+'Capacity Planning'!$AR23-1-'Capacity Planning'!$AP23-'Capacity Planning'!$AN23),"Factory",IF('Capacity Planning'!BQ$3&lt;=('Capacity Planning'!$D23+'Capacity Planning'!$AR23-1-'Capacity Planning'!$AP23),"Certif &amp; R7","Release &amp; PostProd"))))))</f>
        <v/>
      </c>
      <c r="AA22" s="202" t="str">
        <f>IF('Capacity Planning'!$D23="","",IF('Capacity Planning'!BR$3&lt;'Capacity Planning'!$D23,"",IF('Capacity Planning'!BR$3&gt;=('Capacity Planning'!$AR23+'Capacity Planning'!$D23),"",IF('Capacity Planning'!BR$3&lt;=('Capacity Planning'!$D23+'Capacity Planning'!$AR23-1-'Capacity Planning'!$AP23-'Capacity Planning'!$AN23-'Capacity Planning'!$AM23),"PCI &amp; PreStudy",IF('Capacity Planning'!BR$3&lt;=('Capacity Planning'!$D23+'Capacity Planning'!$AR23-1-'Capacity Planning'!$AP23-'Capacity Planning'!$AN23),"Factory",IF('Capacity Planning'!BR$3&lt;=('Capacity Planning'!$D23+'Capacity Planning'!$AR23-1-'Capacity Planning'!$AP23),"Certif &amp; R7","Release &amp; PostProd"))))))</f>
        <v/>
      </c>
    </row>
    <row r="23" spans="1:27" x14ac:dyDescent="0.25">
      <c r="A23" s="26" t="str">
        <f>IF('Capacity Planning'!$B24="","",'Capacity Planning'!$B24)</f>
        <v>U</v>
      </c>
      <c r="B23" s="202" t="str">
        <f>IF('Capacity Planning'!$D24="","",IF('Capacity Planning'!AS$3&lt;'Capacity Planning'!$D24,"",IF('Capacity Planning'!AS$3&gt;=('Capacity Planning'!$AR24+'Capacity Planning'!$D24),"",IF('Capacity Planning'!AS$3&lt;=('Capacity Planning'!$D24+'Capacity Planning'!$AR24-1-'Capacity Planning'!$AP24-'Capacity Planning'!$AN24-'Capacity Planning'!$AM24),"PCI &amp; PreStudy",IF('Capacity Planning'!AS$3&lt;=('Capacity Planning'!$D24+'Capacity Planning'!$AR24-1-'Capacity Planning'!$AP24-'Capacity Planning'!$AN24),"Factory",IF('Capacity Planning'!AS$3&lt;=('Capacity Planning'!$D24+'Capacity Planning'!$AR24-1-'Capacity Planning'!$AP24),"Certif &amp; R7","Release &amp; PostProd"))))))</f>
        <v/>
      </c>
      <c r="C23" s="202" t="str">
        <f>IF('Capacity Planning'!$D24="","",IF('Capacity Planning'!AT$3&lt;'Capacity Planning'!$D24,"",IF('Capacity Planning'!AT$3&gt;=('Capacity Planning'!$AR24+'Capacity Planning'!$D24),"",IF('Capacity Planning'!AT$3&lt;=('Capacity Planning'!$D24+'Capacity Planning'!$AR24-1-'Capacity Planning'!$AP24-'Capacity Planning'!$AN24-'Capacity Planning'!$AM24),"PCI &amp; PreStudy",IF('Capacity Planning'!AT$3&lt;=('Capacity Planning'!$D24+'Capacity Planning'!$AR24-1-'Capacity Planning'!$AP24-'Capacity Planning'!$AN24),"Factory",IF('Capacity Planning'!AT$3&lt;=('Capacity Planning'!$D24+'Capacity Planning'!$AR24-1-'Capacity Planning'!$AP24),"Certif &amp; R7","Release &amp; PostProd"))))))</f>
        <v/>
      </c>
      <c r="D23" s="202" t="str">
        <f>IF('Capacity Planning'!$D24="","",IF('Capacity Planning'!AU$3&lt;'Capacity Planning'!$D24,"",IF('Capacity Planning'!AU$3&gt;=('Capacity Planning'!$AR24+'Capacity Planning'!$D24),"",IF('Capacity Planning'!AU$3&lt;=('Capacity Planning'!$D24+'Capacity Planning'!$AR24-1-'Capacity Planning'!$AP24-'Capacity Planning'!$AN24-'Capacity Planning'!$AM24),"PCI &amp; PreStudy",IF('Capacity Planning'!AU$3&lt;=('Capacity Planning'!$D24+'Capacity Planning'!$AR24-1-'Capacity Planning'!$AP24-'Capacity Planning'!$AN24),"Factory",IF('Capacity Planning'!AU$3&lt;=('Capacity Planning'!$D24+'Capacity Planning'!$AR24-1-'Capacity Planning'!$AP24),"Certif &amp; R7","Release &amp; PostProd"))))))</f>
        <v/>
      </c>
      <c r="E23" s="202" t="str">
        <f>IF('Capacity Planning'!$D24="","",IF('Capacity Planning'!AV$3&lt;'Capacity Planning'!$D24,"",IF('Capacity Planning'!AV$3&gt;=('Capacity Planning'!$AR24+'Capacity Planning'!$D24),"",IF('Capacity Planning'!AV$3&lt;=('Capacity Planning'!$D24+'Capacity Planning'!$AR24-1-'Capacity Planning'!$AP24-'Capacity Planning'!$AN24-'Capacity Planning'!$AM24),"PCI &amp; PreStudy",IF('Capacity Planning'!AV$3&lt;=('Capacity Planning'!$D24+'Capacity Planning'!$AR24-1-'Capacity Planning'!$AP24-'Capacity Planning'!$AN24),"Factory",IF('Capacity Planning'!AV$3&lt;=('Capacity Planning'!$D24+'Capacity Planning'!$AR24-1-'Capacity Planning'!$AP24),"Certif &amp; R7","Release &amp; PostProd"))))))</f>
        <v/>
      </c>
      <c r="F23" s="202" t="str">
        <f>IF('Capacity Planning'!$D24="","",IF('Capacity Planning'!AW$3&lt;'Capacity Planning'!$D24,"",IF('Capacity Planning'!AW$3&gt;=('Capacity Planning'!$AR24+'Capacity Planning'!$D24),"",IF('Capacity Planning'!AW$3&lt;=('Capacity Planning'!$D24+'Capacity Planning'!$AR24-1-'Capacity Planning'!$AP24-'Capacity Planning'!$AN24-'Capacity Planning'!$AM24),"PCI &amp; PreStudy",IF('Capacity Planning'!AW$3&lt;=('Capacity Planning'!$D24+'Capacity Planning'!$AR24-1-'Capacity Planning'!$AP24-'Capacity Planning'!$AN24),"Factory",IF('Capacity Planning'!AW$3&lt;=('Capacity Planning'!$D24+'Capacity Planning'!$AR24-1-'Capacity Planning'!$AP24),"Certif &amp; R7","Release &amp; PostProd"))))))</f>
        <v/>
      </c>
      <c r="G23" s="202" t="str">
        <f>IF('Capacity Planning'!$D24="","",IF('Capacity Planning'!AX$3&lt;'Capacity Planning'!$D24,"",IF('Capacity Planning'!AX$3&gt;=('Capacity Planning'!$AR24+'Capacity Planning'!$D24),"",IF('Capacity Planning'!AX$3&lt;=('Capacity Planning'!$D24+'Capacity Planning'!$AR24-1-'Capacity Planning'!$AP24-'Capacity Planning'!$AN24-'Capacity Planning'!$AM24),"PCI &amp; PreStudy",IF('Capacity Planning'!AX$3&lt;=('Capacity Planning'!$D24+'Capacity Planning'!$AR24-1-'Capacity Planning'!$AP24-'Capacity Planning'!$AN24),"Factory",IF('Capacity Planning'!AX$3&lt;=('Capacity Planning'!$D24+'Capacity Planning'!$AR24-1-'Capacity Planning'!$AP24),"Certif &amp; R7","Release &amp; PostProd"))))))</f>
        <v/>
      </c>
      <c r="H23" s="202" t="str">
        <f>IF('Capacity Planning'!$D24="","",IF('Capacity Planning'!AY$3&lt;'Capacity Planning'!$D24,"",IF('Capacity Planning'!AY$3&gt;=('Capacity Planning'!$AR24+'Capacity Planning'!$D24),"",IF('Capacity Planning'!AY$3&lt;=('Capacity Planning'!$D24+'Capacity Planning'!$AR24-1-'Capacity Planning'!$AP24-'Capacity Planning'!$AN24-'Capacity Planning'!$AM24),"PCI &amp; PreStudy",IF('Capacity Planning'!AY$3&lt;=('Capacity Planning'!$D24+'Capacity Planning'!$AR24-1-'Capacity Planning'!$AP24-'Capacity Planning'!$AN24),"Factory",IF('Capacity Planning'!AY$3&lt;=('Capacity Planning'!$D24+'Capacity Planning'!$AR24-1-'Capacity Planning'!$AP24),"Certif &amp; R7","Release &amp; PostProd"))))))</f>
        <v/>
      </c>
      <c r="I23" s="202" t="str">
        <f>IF('Capacity Planning'!$D24="","",IF('Capacity Planning'!AZ$3&lt;'Capacity Planning'!$D24,"",IF('Capacity Planning'!AZ$3&gt;=('Capacity Planning'!$AR24+'Capacity Planning'!$D24),"",IF('Capacity Planning'!AZ$3&lt;=('Capacity Planning'!$D24+'Capacity Planning'!$AR24-1-'Capacity Planning'!$AP24-'Capacity Planning'!$AN24-'Capacity Planning'!$AM24),"PCI &amp; PreStudy",IF('Capacity Planning'!AZ$3&lt;=('Capacity Planning'!$D24+'Capacity Planning'!$AR24-1-'Capacity Planning'!$AP24-'Capacity Planning'!$AN24),"Factory",IF('Capacity Planning'!AZ$3&lt;=('Capacity Planning'!$D24+'Capacity Planning'!$AR24-1-'Capacity Planning'!$AP24),"Certif &amp; R7","Release &amp; PostProd"))))))</f>
        <v/>
      </c>
      <c r="J23" s="202" t="str">
        <f>IF('Capacity Planning'!$D24="","",IF('Capacity Planning'!BA$3&lt;'Capacity Planning'!$D24,"",IF('Capacity Planning'!BA$3&gt;=('Capacity Planning'!$AR24+'Capacity Planning'!$D24),"",IF('Capacity Planning'!BA$3&lt;=('Capacity Planning'!$D24+'Capacity Planning'!$AR24-1-'Capacity Planning'!$AP24-'Capacity Planning'!$AN24-'Capacity Planning'!$AM24),"PCI &amp; PreStudy",IF('Capacity Planning'!BA$3&lt;=('Capacity Planning'!$D24+'Capacity Planning'!$AR24-1-'Capacity Planning'!$AP24-'Capacity Planning'!$AN24),"Factory",IF('Capacity Planning'!BA$3&lt;=('Capacity Planning'!$D24+'Capacity Planning'!$AR24-1-'Capacity Planning'!$AP24),"Certif &amp; R7","Release &amp; PostProd"))))))</f>
        <v/>
      </c>
      <c r="K23" s="202" t="str">
        <f>IF('Capacity Planning'!$D24="","",IF('Capacity Planning'!BB$3&lt;'Capacity Planning'!$D24,"",IF('Capacity Planning'!BB$3&gt;=('Capacity Planning'!$AR24+'Capacity Planning'!$D24),"",IF('Capacity Planning'!BB$3&lt;=('Capacity Planning'!$D24+'Capacity Planning'!$AR24-1-'Capacity Planning'!$AP24-'Capacity Planning'!$AN24-'Capacity Planning'!$AM24),"PCI &amp; PreStudy",IF('Capacity Planning'!BB$3&lt;=('Capacity Planning'!$D24+'Capacity Planning'!$AR24-1-'Capacity Planning'!$AP24-'Capacity Planning'!$AN24),"Factory",IF('Capacity Planning'!BB$3&lt;=('Capacity Planning'!$D24+'Capacity Planning'!$AR24-1-'Capacity Planning'!$AP24),"Certif &amp; R7","Release &amp; PostProd"))))))</f>
        <v/>
      </c>
      <c r="L23" s="202" t="str">
        <f>IF('Capacity Planning'!$D24="","",IF('Capacity Planning'!BC$3&lt;'Capacity Planning'!$D24,"",IF('Capacity Planning'!BC$3&gt;=('Capacity Planning'!$AR24+'Capacity Planning'!$D24),"",IF('Capacity Planning'!BC$3&lt;=('Capacity Planning'!$D24+'Capacity Planning'!$AR24-1-'Capacity Planning'!$AP24-'Capacity Planning'!$AN24-'Capacity Planning'!$AM24),"PCI &amp; PreStudy",IF('Capacity Planning'!BC$3&lt;=('Capacity Planning'!$D24+'Capacity Planning'!$AR24-1-'Capacity Planning'!$AP24-'Capacity Planning'!$AN24),"Factory",IF('Capacity Planning'!BC$3&lt;=('Capacity Planning'!$D24+'Capacity Planning'!$AR24-1-'Capacity Planning'!$AP24),"Certif &amp; R7","Release &amp; PostProd"))))))</f>
        <v/>
      </c>
      <c r="M23" s="202" t="str">
        <f>IF('Capacity Planning'!$D24="","",IF('Capacity Planning'!BD$3&lt;'Capacity Planning'!$D24,"",IF('Capacity Planning'!BD$3&gt;=('Capacity Planning'!$AR24+'Capacity Planning'!$D24),"",IF('Capacity Planning'!BD$3&lt;=('Capacity Planning'!$D24+'Capacity Planning'!$AR24-1-'Capacity Planning'!$AP24-'Capacity Planning'!$AN24-'Capacity Planning'!$AM24),"PCI &amp; PreStudy",IF('Capacity Planning'!BD$3&lt;=('Capacity Planning'!$D24+'Capacity Planning'!$AR24-1-'Capacity Planning'!$AP24-'Capacity Planning'!$AN24),"Factory",IF('Capacity Planning'!BD$3&lt;=('Capacity Planning'!$D24+'Capacity Planning'!$AR24-1-'Capacity Planning'!$AP24),"Certif &amp; R7","Release &amp; PostProd"))))))</f>
        <v/>
      </c>
      <c r="N23" s="202" t="str">
        <f>IF('Capacity Planning'!$D24="","",IF('Capacity Planning'!BE$3&lt;'Capacity Planning'!$D24,"",IF('Capacity Planning'!BE$3&gt;=('Capacity Planning'!$AR24+'Capacity Planning'!$D24),"",IF('Capacity Planning'!BE$3&lt;=('Capacity Planning'!$D24+'Capacity Planning'!$AR24-1-'Capacity Planning'!$AP24-'Capacity Planning'!$AN24-'Capacity Planning'!$AM24),"PCI &amp; PreStudy",IF('Capacity Planning'!BE$3&lt;=('Capacity Planning'!$D24+'Capacity Planning'!$AR24-1-'Capacity Planning'!$AP24-'Capacity Planning'!$AN24),"Factory",IF('Capacity Planning'!BE$3&lt;=('Capacity Planning'!$D24+'Capacity Planning'!$AR24-1-'Capacity Planning'!$AP24),"Certif &amp; R7","Release &amp; PostProd"))))))</f>
        <v/>
      </c>
      <c r="O23" s="202" t="str">
        <f>IF('Capacity Planning'!$D24="","",IF('Capacity Planning'!BF$3&lt;'Capacity Planning'!$D24,"",IF('Capacity Planning'!BF$3&gt;=('Capacity Planning'!$AR24+'Capacity Planning'!$D24),"",IF('Capacity Planning'!BF$3&lt;=('Capacity Planning'!$D24+'Capacity Planning'!$AR24-1-'Capacity Planning'!$AP24-'Capacity Planning'!$AN24-'Capacity Planning'!$AM24),"PCI &amp; PreStudy",IF('Capacity Planning'!BF$3&lt;=('Capacity Planning'!$D24+'Capacity Planning'!$AR24-1-'Capacity Planning'!$AP24-'Capacity Planning'!$AN24),"Factory",IF('Capacity Planning'!BF$3&lt;=('Capacity Planning'!$D24+'Capacity Planning'!$AR24-1-'Capacity Planning'!$AP24),"Certif &amp; R7","Release &amp; PostProd"))))))</f>
        <v/>
      </c>
      <c r="P23" s="202" t="str">
        <f>IF('Capacity Planning'!$D24="","",IF('Capacity Planning'!BG$3&lt;'Capacity Planning'!$D24,"",IF('Capacity Planning'!BG$3&gt;=('Capacity Planning'!$AR24+'Capacity Planning'!$D24),"",IF('Capacity Planning'!BG$3&lt;=('Capacity Planning'!$D24+'Capacity Planning'!$AR24-1-'Capacity Planning'!$AP24-'Capacity Planning'!$AN24-'Capacity Planning'!$AM24),"PCI &amp; PreStudy",IF('Capacity Planning'!BG$3&lt;=('Capacity Planning'!$D24+'Capacity Planning'!$AR24-1-'Capacity Planning'!$AP24-'Capacity Planning'!$AN24),"Factory",IF('Capacity Planning'!BG$3&lt;=('Capacity Planning'!$D24+'Capacity Planning'!$AR24-1-'Capacity Planning'!$AP24),"Certif &amp; R7","Release &amp; PostProd"))))))</f>
        <v/>
      </c>
      <c r="Q23" s="202" t="str">
        <f>IF('Capacity Planning'!$D24="","",IF('Capacity Planning'!BH$3&lt;'Capacity Planning'!$D24,"",IF('Capacity Planning'!BH$3&gt;=('Capacity Planning'!$AR24+'Capacity Planning'!$D24),"",IF('Capacity Planning'!BH$3&lt;=('Capacity Planning'!$D24+'Capacity Planning'!$AR24-1-'Capacity Planning'!$AP24-'Capacity Planning'!$AN24-'Capacity Planning'!$AM24),"PCI &amp; PreStudy",IF('Capacity Planning'!BH$3&lt;=('Capacity Planning'!$D24+'Capacity Planning'!$AR24-1-'Capacity Planning'!$AP24-'Capacity Planning'!$AN24),"Factory",IF('Capacity Planning'!BH$3&lt;=('Capacity Planning'!$D24+'Capacity Planning'!$AR24-1-'Capacity Planning'!$AP24),"Certif &amp; R7","Release &amp; PostProd"))))))</f>
        <v/>
      </c>
      <c r="R23" s="202" t="str">
        <f>IF('Capacity Planning'!$D24="","",IF('Capacity Planning'!BI$3&lt;'Capacity Planning'!$D24,"",IF('Capacity Planning'!BI$3&gt;=('Capacity Planning'!$AR24+'Capacity Planning'!$D24),"",IF('Capacity Planning'!BI$3&lt;=('Capacity Planning'!$D24+'Capacity Planning'!$AR24-1-'Capacity Planning'!$AP24-'Capacity Planning'!$AN24-'Capacity Planning'!$AM24),"PCI &amp; PreStudy",IF('Capacity Planning'!BI$3&lt;=('Capacity Planning'!$D24+'Capacity Planning'!$AR24-1-'Capacity Planning'!$AP24-'Capacity Planning'!$AN24),"Factory",IF('Capacity Planning'!BI$3&lt;=('Capacity Planning'!$D24+'Capacity Planning'!$AR24-1-'Capacity Planning'!$AP24),"Certif &amp; R7","Release &amp; PostProd"))))))</f>
        <v/>
      </c>
      <c r="S23" s="202" t="str">
        <f>IF('Capacity Planning'!$D24="","",IF('Capacity Planning'!BJ$3&lt;'Capacity Planning'!$D24,"",IF('Capacity Planning'!BJ$3&gt;=('Capacity Planning'!$AR24+'Capacity Planning'!$D24),"",IF('Capacity Planning'!BJ$3&lt;=('Capacity Planning'!$D24+'Capacity Planning'!$AR24-1-'Capacity Planning'!$AP24-'Capacity Planning'!$AN24-'Capacity Planning'!$AM24),"PCI &amp; PreStudy",IF('Capacity Planning'!BJ$3&lt;=('Capacity Planning'!$D24+'Capacity Planning'!$AR24-1-'Capacity Planning'!$AP24-'Capacity Planning'!$AN24),"Factory",IF('Capacity Planning'!BJ$3&lt;=('Capacity Planning'!$D24+'Capacity Planning'!$AR24-1-'Capacity Planning'!$AP24),"Certif &amp; R7","Release &amp; PostProd"))))))</f>
        <v>PCI &amp; PreStudy</v>
      </c>
      <c r="T23" s="202" t="str">
        <f>IF('Capacity Planning'!$D24="","",IF('Capacity Planning'!BK$3&lt;'Capacity Planning'!$D24,"",IF('Capacity Planning'!BK$3&gt;=('Capacity Planning'!$AR24+'Capacity Planning'!$D24),"",IF('Capacity Planning'!BK$3&lt;=('Capacity Planning'!$D24+'Capacity Planning'!$AR24-1-'Capacity Planning'!$AP24-'Capacity Planning'!$AN24-'Capacity Planning'!$AM24),"PCI &amp; PreStudy",IF('Capacity Planning'!BK$3&lt;=('Capacity Planning'!$D24+'Capacity Planning'!$AR24-1-'Capacity Planning'!$AP24-'Capacity Planning'!$AN24),"Factory",IF('Capacity Planning'!BK$3&lt;=('Capacity Planning'!$D24+'Capacity Planning'!$AR24-1-'Capacity Planning'!$AP24),"Certif &amp; R7","Release &amp; PostProd"))))))</f>
        <v>Factory</v>
      </c>
      <c r="U23" s="202" t="str">
        <f>IF('Capacity Planning'!$D24="","",IF('Capacity Planning'!BL$3&lt;'Capacity Planning'!$D24,"",IF('Capacity Planning'!BL$3&gt;=('Capacity Planning'!$AR24+'Capacity Planning'!$D24),"",IF('Capacity Planning'!BL$3&lt;=('Capacity Planning'!$D24+'Capacity Planning'!$AR24-1-'Capacity Planning'!$AP24-'Capacity Planning'!$AN24-'Capacity Planning'!$AM24),"PCI &amp; PreStudy",IF('Capacity Planning'!BL$3&lt;=('Capacity Planning'!$D24+'Capacity Planning'!$AR24-1-'Capacity Planning'!$AP24-'Capacity Planning'!$AN24),"Factory",IF('Capacity Planning'!BL$3&lt;=('Capacity Planning'!$D24+'Capacity Planning'!$AR24-1-'Capacity Planning'!$AP24),"Certif &amp; R7","Release &amp; PostProd"))))))</f>
        <v>Factory</v>
      </c>
      <c r="V23" s="202" t="str">
        <f>IF('Capacity Planning'!$D24="","",IF('Capacity Planning'!BM$3&lt;'Capacity Planning'!$D24,"",IF('Capacity Planning'!BM$3&gt;=('Capacity Planning'!$AR24+'Capacity Planning'!$D24),"",IF('Capacity Planning'!BM$3&lt;=('Capacity Planning'!$D24+'Capacity Planning'!$AR24-1-'Capacity Planning'!$AP24-'Capacity Planning'!$AN24-'Capacity Planning'!$AM24),"PCI &amp; PreStudy",IF('Capacity Planning'!BM$3&lt;=('Capacity Planning'!$D24+'Capacity Planning'!$AR24-1-'Capacity Planning'!$AP24-'Capacity Planning'!$AN24),"Factory",IF('Capacity Planning'!BM$3&lt;=('Capacity Planning'!$D24+'Capacity Planning'!$AR24-1-'Capacity Planning'!$AP24),"Certif &amp; R7","Release &amp; PostProd"))))))</f>
        <v>Factory</v>
      </c>
      <c r="W23" s="202" t="str">
        <f>IF('Capacity Planning'!$D24="","",IF('Capacity Planning'!BN$3&lt;'Capacity Planning'!$D24,"",IF('Capacity Planning'!BN$3&gt;=('Capacity Planning'!$AR24+'Capacity Planning'!$D24),"",IF('Capacity Planning'!BN$3&lt;=('Capacity Planning'!$D24+'Capacity Planning'!$AR24-1-'Capacity Planning'!$AP24-'Capacity Planning'!$AN24-'Capacity Planning'!$AM24),"PCI &amp; PreStudy",IF('Capacity Planning'!BN$3&lt;=('Capacity Planning'!$D24+'Capacity Planning'!$AR24-1-'Capacity Planning'!$AP24-'Capacity Planning'!$AN24),"Factory",IF('Capacity Planning'!BN$3&lt;=('Capacity Planning'!$D24+'Capacity Planning'!$AR24-1-'Capacity Planning'!$AP24),"Certif &amp; R7","Release &amp; PostProd"))))))</f>
        <v>Factory</v>
      </c>
      <c r="X23" s="202" t="str">
        <f>IF('Capacity Planning'!$D24="","",IF('Capacity Planning'!BO$3&lt;'Capacity Planning'!$D24,"",IF('Capacity Planning'!BO$3&gt;=('Capacity Planning'!$AR24+'Capacity Planning'!$D24),"",IF('Capacity Planning'!BO$3&lt;=('Capacity Planning'!$D24+'Capacity Planning'!$AR24-1-'Capacity Planning'!$AP24-'Capacity Planning'!$AN24-'Capacity Planning'!$AM24),"PCI &amp; PreStudy",IF('Capacity Planning'!BO$3&lt;=('Capacity Planning'!$D24+'Capacity Planning'!$AR24-1-'Capacity Planning'!$AP24-'Capacity Planning'!$AN24),"Factory",IF('Capacity Planning'!BO$3&lt;=('Capacity Planning'!$D24+'Capacity Planning'!$AR24-1-'Capacity Planning'!$AP24),"Certif &amp; R7","Release &amp; PostProd"))))))</f>
        <v>Certif &amp; R7</v>
      </c>
      <c r="Y23" s="202" t="str">
        <f>IF('Capacity Planning'!$D24="","",IF('Capacity Planning'!BP$3&lt;'Capacity Planning'!$D24,"",IF('Capacity Planning'!BP$3&gt;=('Capacity Planning'!$AR24+'Capacity Planning'!$D24),"",IF('Capacity Planning'!BP$3&lt;=('Capacity Planning'!$D24+'Capacity Planning'!$AR24-1-'Capacity Planning'!$AP24-'Capacity Planning'!$AN24-'Capacity Planning'!$AM24),"PCI &amp; PreStudy",IF('Capacity Planning'!BP$3&lt;=('Capacity Planning'!$D24+'Capacity Planning'!$AR24-1-'Capacity Planning'!$AP24-'Capacity Planning'!$AN24),"Factory",IF('Capacity Planning'!BP$3&lt;=('Capacity Planning'!$D24+'Capacity Planning'!$AR24-1-'Capacity Planning'!$AP24),"Certif &amp; R7","Release &amp; PostProd"))))))</f>
        <v>Release &amp; PostProd</v>
      </c>
      <c r="Z23" s="202" t="str">
        <f>IF('Capacity Planning'!$D24="","",IF('Capacity Planning'!BQ$3&lt;'Capacity Planning'!$D24,"",IF('Capacity Planning'!BQ$3&gt;=('Capacity Planning'!$AR24+'Capacity Planning'!$D24),"",IF('Capacity Planning'!BQ$3&lt;=('Capacity Planning'!$D24+'Capacity Planning'!$AR24-1-'Capacity Planning'!$AP24-'Capacity Planning'!$AN24-'Capacity Planning'!$AM24),"PCI &amp; PreStudy",IF('Capacity Planning'!BQ$3&lt;=('Capacity Planning'!$D24+'Capacity Planning'!$AR24-1-'Capacity Planning'!$AP24-'Capacity Planning'!$AN24),"Factory",IF('Capacity Planning'!BQ$3&lt;=('Capacity Planning'!$D24+'Capacity Planning'!$AR24-1-'Capacity Planning'!$AP24),"Certif &amp; R7","Release &amp; PostProd"))))))</f>
        <v>Release &amp; PostProd</v>
      </c>
      <c r="AA23" s="202" t="str">
        <f>IF('Capacity Planning'!$D24="","",IF('Capacity Planning'!BR$3&lt;'Capacity Planning'!$D24,"",IF('Capacity Planning'!BR$3&gt;=('Capacity Planning'!$AR24+'Capacity Planning'!$D24),"",IF('Capacity Planning'!BR$3&lt;=('Capacity Planning'!$D24+'Capacity Planning'!$AR24-1-'Capacity Planning'!$AP24-'Capacity Planning'!$AN24-'Capacity Planning'!$AM24),"PCI &amp; PreStudy",IF('Capacity Planning'!BR$3&lt;=('Capacity Planning'!$D24+'Capacity Planning'!$AR24-1-'Capacity Planning'!$AP24-'Capacity Planning'!$AN24),"Factory",IF('Capacity Planning'!BR$3&lt;=('Capacity Planning'!$D24+'Capacity Planning'!$AR24-1-'Capacity Planning'!$AP24),"Certif &amp; R7","Release &amp; PostProd"))))))</f>
        <v/>
      </c>
    </row>
    <row r="24" spans="1:27" x14ac:dyDescent="0.25">
      <c r="A24" s="26" t="str">
        <f>IF('Capacity Planning'!$B25="","",'Capacity Planning'!$B25)</f>
        <v>V</v>
      </c>
      <c r="B24" s="202" t="str">
        <f>IF('Capacity Planning'!$D25="","",IF('Capacity Planning'!AS$3&lt;'Capacity Planning'!$D25,"",IF('Capacity Planning'!AS$3&gt;=('Capacity Planning'!$AR25+'Capacity Planning'!$D25),"",IF('Capacity Planning'!AS$3&lt;=('Capacity Planning'!$D25+'Capacity Planning'!$AR25-1-'Capacity Planning'!$AP25-'Capacity Planning'!$AN25-'Capacity Planning'!$AM25),"PCI &amp; PreStudy",IF('Capacity Planning'!AS$3&lt;=('Capacity Planning'!$D25+'Capacity Planning'!$AR25-1-'Capacity Planning'!$AP25-'Capacity Planning'!$AN25),"Factory",IF('Capacity Planning'!AS$3&lt;=('Capacity Planning'!$D25+'Capacity Planning'!$AR25-1-'Capacity Planning'!$AP25),"Certif &amp; R7","Release &amp; PostProd"))))))</f>
        <v>PCI &amp; PreStudy</v>
      </c>
      <c r="C24" s="202" t="str">
        <f>IF('Capacity Planning'!$D25="","",IF('Capacity Planning'!AT$3&lt;'Capacity Planning'!$D25,"",IF('Capacity Planning'!AT$3&gt;=('Capacity Planning'!$AR25+'Capacity Planning'!$D25),"",IF('Capacity Planning'!AT$3&lt;=('Capacity Planning'!$D25+'Capacity Planning'!$AR25-1-'Capacity Planning'!$AP25-'Capacity Planning'!$AN25-'Capacity Planning'!$AM25),"PCI &amp; PreStudy",IF('Capacity Planning'!AT$3&lt;=('Capacity Planning'!$D25+'Capacity Planning'!$AR25-1-'Capacity Planning'!$AP25-'Capacity Planning'!$AN25),"Factory",IF('Capacity Planning'!AT$3&lt;=('Capacity Planning'!$D25+'Capacity Planning'!$AR25-1-'Capacity Planning'!$AP25),"Certif &amp; R7","Release &amp; PostProd"))))))</f>
        <v>PCI &amp; PreStudy</v>
      </c>
      <c r="D24" s="202" t="str">
        <f>IF('Capacity Planning'!$D25="","",IF('Capacity Planning'!AU$3&lt;'Capacity Planning'!$D25,"",IF('Capacity Planning'!AU$3&gt;=('Capacity Planning'!$AR25+'Capacity Planning'!$D25),"",IF('Capacity Planning'!AU$3&lt;=('Capacity Planning'!$D25+'Capacity Planning'!$AR25-1-'Capacity Planning'!$AP25-'Capacity Planning'!$AN25-'Capacity Planning'!$AM25),"PCI &amp; PreStudy",IF('Capacity Planning'!AU$3&lt;=('Capacity Planning'!$D25+'Capacity Planning'!$AR25-1-'Capacity Planning'!$AP25-'Capacity Planning'!$AN25),"Factory",IF('Capacity Planning'!AU$3&lt;=('Capacity Planning'!$D25+'Capacity Planning'!$AR25-1-'Capacity Planning'!$AP25),"Certif &amp; R7","Release &amp; PostProd"))))))</f>
        <v>Factory</v>
      </c>
      <c r="E24" s="202" t="str">
        <f>IF('Capacity Planning'!$D25="","",IF('Capacity Planning'!AV$3&lt;'Capacity Planning'!$D25,"",IF('Capacity Planning'!AV$3&gt;=('Capacity Planning'!$AR25+'Capacity Planning'!$D25),"",IF('Capacity Planning'!AV$3&lt;=('Capacity Planning'!$D25+'Capacity Planning'!$AR25-1-'Capacity Planning'!$AP25-'Capacity Planning'!$AN25-'Capacity Planning'!$AM25),"PCI &amp; PreStudy",IF('Capacity Planning'!AV$3&lt;=('Capacity Planning'!$D25+'Capacity Planning'!$AR25-1-'Capacity Planning'!$AP25-'Capacity Planning'!$AN25),"Factory",IF('Capacity Planning'!AV$3&lt;=('Capacity Planning'!$D25+'Capacity Planning'!$AR25-1-'Capacity Planning'!$AP25),"Certif &amp; R7","Release &amp; PostProd"))))))</f>
        <v>Factory</v>
      </c>
      <c r="F24" s="202" t="str">
        <f>IF('Capacity Planning'!$D25="","",IF('Capacity Planning'!AW$3&lt;'Capacity Planning'!$D25,"",IF('Capacity Planning'!AW$3&gt;=('Capacity Planning'!$AR25+'Capacity Planning'!$D25),"",IF('Capacity Planning'!AW$3&lt;=('Capacity Planning'!$D25+'Capacity Planning'!$AR25-1-'Capacity Planning'!$AP25-'Capacity Planning'!$AN25-'Capacity Planning'!$AM25),"PCI &amp; PreStudy",IF('Capacity Planning'!AW$3&lt;=('Capacity Planning'!$D25+'Capacity Planning'!$AR25-1-'Capacity Planning'!$AP25-'Capacity Planning'!$AN25),"Factory",IF('Capacity Planning'!AW$3&lt;=('Capacity Planning'!$D25+'Capacity Planning'!$AR25-1-'Capacity Planning'!$AP25),"Certif &amp; R7","Release &amp; PostProd"))))))</f>
        <v>Factory</v>
      </c>
      <c r="G24" s="202" t="str">
        <f>IF('Capacity Planning'!$D25="","",IF('Capacity Planning'!AX$3&lt;'Capacity Planning'!$D25,"",IF('Capacity Planning'!AX$3&gt;=('Capacity Planning'!$AR25+'Capacity Planning'!$D25),"",IF('Capacity Planning'!AX$3&lt;=('Capacity Planning'!$D25+'Capacity Planning'!$AR25-1-'Capacity Planning'!$AP25-'Capacity Planning'!$AN25-'Capacity Planning'!$AM25),"PCI &amp; PreStudy",IF('Capacity Planning'!AX$3&lt;=('Capacity Planning'!$D25+'Capacity Planning'!$AR25-1-'Capacity Planning'!$AP25-'Capacity Planning'!$AN25),"Factory",IF('Capacity Planning'!AX$3&lt;=('Capacity Planning'!$D25+'Capacity Planning'!$AR25-1-'Capacity Planning'!$AP25),"Certif &amp; R7","Release &amp; PostProd"))))))</f>
        <v>Factory</v>
      </c>
      <c r="H24" s="202" t="str">
        <f>IF('Capacity Planning'!$D25="","",IF('Capacity Planning'!AY$3&lt;'Capacity Planning'!$D25,"",IF('Capacity Planning'!AY$3&gt;=('Capacity Planning'!$AR25+'Capacity Planning'!$D25),"",IF('Capacity Planning'!AY$3&lt;=('Capacity Planning'!$D25+'Capacity Planning'!$AR25-1-'Capacity Planning'!$AP25-'Capacity Planning'!$AN25-'Capacity Planning'!$AM25),"PCI &amp; PreStudy",IF('Capacity Planning'!AY$3&lt;=('Capacity Planning'!$D25+'Capacity Planning'!$AR25-1-'Capacity Planning'!$AP25-'Capacity Planning'!$AN25),"Factory",IF('Capacity Planning'!AY$3&lt;=('Capacity Planning'!$D25+'Capacity Planning'!$AR25-1-'Capacity Planning'!$AP25),"Certif &amp; R7","Release &amp; PostProd"))))))</f>
        <v>Factory</v>
      </c>
      <c r="I24" s="202" t="str">
        <f>IF('Capacity Planning'!$D25="","",IF('Capacity Planning'!AZ$3&lt;'Capacity Planning'!$D25,"",IF('Capacity Planning'!AZ$3&gt;=('Capacity Planning'!$AR25+'Capacity Planning'!$D25),"",IF('Capacity Planning'!AZ$3&lt;=('Capacity Planning'!$D25+'Capacity Planning'!$AR25-1-'Capacity Planning'!$AP25-'Capacity Planning'!$AN25-'Capacity Planning'!$AM25),"PCI &amp; PreStudy",IF('Capacity Planning'!AZ$3&lt;=('Capacity Planning'!$D25+'Capacity Planning'!$AR25-1-'Capacity Planning'!$AP25-'Capacity Planning'!$AN25),"Factory",IF('Capacity Planning'!AZ$3&lt;=('Capacity Planning'!$D25+'Capacity Planning'!$AR25-1-'Capacity Planning'!$AP25),"Certif &amp; R7","Release &amp; PostProd"))))))</f>
        <v>Factory</v>
      </c>
      <c r="J24" s="202" t="str">
        <f>IF('Capacity Planning'!$D25="","",IF('Capacity Planning'!BA$3&lt;'Capacity Planning'!$D25,"",IF('Capacity Planning'!BA$3&gt;=('Capacity Planning'!$AR25+'Capacity Planning'!$D25),"",IF('Capacity Planning'!BA$3&lt;=('Capacity Planning'!$D25+'Capacity Planning'!$AR25-1-'Capacity Planning'!$AP25-'Capacity Planning'!$AN25-'Capacity Planning'!$AM25),"PCI &amp; PreStudy",IF('Capacity Planning'!BA$3&lt;=('Capacity Planning'!$D25+'Capacity Planning'!$AR25-1-'Capacity Planning'!$AP25-'Capacity Planning'!$AN25),"Factory",IF('Capacity Planning'!BA$3&lt;=('Capacity Planning'!$D25+'Capacity Planning'!$AR25-1-'Capacity Planning'!$AP25),"Certif &amp; R7","Release &amp; PostProd"))))))</f>
        <v>Factory</v>
      </c>
      <c r="K24" s="202" t="str">
        <f>IF('Capacity Planning'!$D25="","",IF('Capacity Planning'!BB$3&lt;'Capacity Planning'!$D25,"",IF('Capacity Planning'!BB$3&gt;=('Capacity Planning'!$AR25+'Capacity Planning'!$D25),"",IF('Capacity Planning'!BB$3&lt;=('Capacity Planning'!$D25+'Capacity Planning'!$AR25-1-'Capacity Planning'!$AP25-'Capacity Planning'!$AN25-'Capacity Planning'!$AM25),"PCI &amp; PreStudy",IF('Capacity Planning'!BB$3&lt;=('Capacity Planning'!$D25+'Capacity Planning'!$AR25-1-'Capacity Planning'!$AP25-'Capacity Planning'!$AN25),"Factory",IF('Capacity Planning'!BB$3&lt;=('Capacity Planning'!$D25+'Capacity Planning'!$AR25-1-'Capacity Planning'!$AP25),"Certif &amp; R7","Release &amp; PostProd"))))))</f>
        <v>Factory</v>
      </c>
      <c r="L24" s="202" t="str">
        <f>IF('Capacity Planning'!$D25="","",IF('Capacity Planning'!BC$3&lt;'Capacity Planning'!$D25,"",IF('Capacity Planning'!BC$3&gt;=('Capacity Planning'!$AR25+'Capacity Planning'!$D25),"",IF('Capacity Planning'!BC$3&lt;=('Capacity Planning'!$D25+'Capacity Planning'!$AR25-1-'Capacity Planning'!$AP25-'Capacity Planning'!$AN25-'Capacity Planning'!$AM25),"PCI &amp; PreStudy",IF('Capacity Planning'!BC$3&lt;=('Capacity Planning'!$D25+'Capacity Planning'!$AR25-1-'Capacity Planning'!$AP25-'Capacity Planning'!$AN25),"Factory",IF('Capacity Planning'!BC$3&lt;=('Capacity Planning'!$D25+'Capacity Planning'!$AR25-1-'Capacity Planning'!$AP25),"Certif &amp; R7","Release &amp; PostProd"))))))</f>
        <v>Factory</v>
      </c>
      <c r="M24" s="202" t="str">
        <f>IF('Capacity Planning'!$D25="","",IF('Capacity Planning'!BD$3&lt;'Capacity Planning'!$D25,"",IF('Capacity Planning'!BD$3&gt;=('Capacity Planning'!$AR25+'Capacity Planning'!$D25),"",IF('Capacity Planning'!BD$3&lt;=('Capacity Planning'!$D25+'Capacity Planning'!$AR25-1-'Capacity Planning'!$AP25-'Capacity Planning'!$AN25-'Capacity Planning'!$AM25),"PCI &amp; PreStudy",IF('Capacity Planning'!BD$3&lt;=('Capacity Planning'!$D25+'Capacity Planning'!$AR25-1-'Capacity Planning'!$AP25-'Capacity Planning'!$AN25),"Factory",IF('Capacity Planning'!BD$3&lt;=('Capacity Planning'!$D25+'Capacity Planning'!$AR25-1-'Capacity Planning'!$AP25),"Certif &amp; R7","Release &amp; PostProd"))))))</f>
        <v>Factory</v>
      </c>
      <c r="N24" s="202" t="str">
        <f>IF('Capacity Planning'!$D25="","",IF('Capacity Planning'!BE$3&lt;'Capacity Planning'!$D25,"",IF('Capacity Planning'!BE$3&gt;=('Capacity Planning'!$AR25+'Capacity Planning'!$D25),"",IF('Capacity Planning'!BE$3&lt;=('Capacity Planning'!$D25+'Capacity Planning'!$AR25-1-'Capacity Planning'!$AP25-'Capacity Planning'!$AN25-'Capacity Planning'!$AM25),"PCI &amp; PreStudy",IF('Capacity Planning'!BE$3&lt;=('Capacity Planning'!$D25+'Capacity Planning'!$AR25-1-'Capacity Planning'!$AP25-'Capacity Planning'!$AN25),"Factory",IF('Capacity Planning'!BE$3&lt;=('Capacity Planning'!$D25+'Capacity Planning'!$AR25-1-'Capacity Planning'!$AP25),"Certif &amp; R7","Release &amp; PostProd"))))))</f>
        <v>Factory</v>
      </c>
      <c r="O24" s="202" t="str">
        <f>IF('Capacity Planning'!$D25="","",IF('Capacity Planning'!BF$3&lt;'Capacity Planning'!$D25,"",IF('Capacity Planning'!BF$3&gt;=('Capacity Planning'!$AR25+'Capacity Planning'!$D25),"",IF('Capacity Planning'!BF$3&lt;=('Capacity Planning'!$D25+'Capacity Planning'!$AR25-1-'Capacity Planning'!$AP25-'Capacity Planning'!$AN25-'Capacity Planning'!$AM25),"PCI &amp; PreStudy",IF('Capacity Planning'!BF$3&lt;=('Capacity Planning'!$D25+'Capacity Planning'!$AR25-1-'Capacity Planning'!$AP25-'Capacity Planning'!$AN25),"Factory",IF('Capacity Planning'!BF$3&lt;=('Capacity Planning'!$D25+'Capacity Planning'!$AR25-1-'Capacity Planning'!$AP25),"Certif &amp; R7","Release &amp; PostProd"))))))</f>
        <v>Factory</v>
      </c>
      <c r="P24" s="202" t="str">
        <f>IF('Capacity Planning'!$D25="","",IF('Capacity Planning'!BG$3&lt;'Capacity Planning'!$D25,"",IF('Capacity Planning'!BG$3&gt;=('Capacity Planning'!$AR25+'Capacity Planning'!$D25),"",IF('Capacity Planning'!BG$3&lt;=('Capacity Planning'!$D25+'Capacity Planning'!$AR25-1-'Capacity Planning'!$AP25-'Capacity Planning'!$AN25-'Capacity Planning'!$AM25),"PCI &amp; PreStudy",IF('Capacity Planning'!BG$3&lt;=('Capacity Planning'!$D25+'Capacity Planning'!$AR25-1-'Capacity Planning'!$AP25-'Capacity Planning'!$AN25),"Factory",IF('Capacity Planning'!BG$3&lt;=('Capacity Planning'!$D25+'Capacity Planning'!$AR25-1-'Capacity Planning'!$AP25),"Certif &amp; R7","Release &amp; PostProd"))))))</f>
        <v>Factory</v>
      </c>
      <c r="Q24" s="202" t="str">
        <f>IF('Capacity Planning'!$D25="","",IF('Capacity Planning'!BH$3&lt;'Capacity Planning'!$D25,"",IF('Capacity Planning'!BH$3&gt;=('Capacity Planning'!$AR25+'Capacity Planning'!$D25),"",IF('Capacity Planning'!BH$3&lt;=('Capacity Planning'!$D25+'Capacity Planning'!$AR25-1-'Capacity Planning'!$AP25-'Capacity Planning'!$AN25-'Capacity Planning'!$AM25),"PCI &amp; PreStudy",IF('Capacity Planning'!BH$3&lt;=('Capacity Planning'!$D25+'Capacity Planning'!$AR25-1-'Capacity Planning'!$AP25-'Capacity Planning'!$AN25),"Factory",IF('Capacity Planning'!BH$3&lt;=('Capacity Planning'!$D25+'Capacity Planning'!$AR25-1-'Capacity Planning'!$AP25),"Certif &amp; R7","Release &amp; PostProd"))))))</f>
        <v>Factory</v>
      </c>
      <c r="R24" s="202" t="str">
        <f>IF('Capacity Planning'!$D25="","",IF('Capacity Planning'!BI$3&lt;'Capacity Planning'!$D25,"",IF('Capacity Planning'!BI$3&gt;=('Capacity Planning'!$AR25+'Capacity Planning'!$D25),"",IF('Capacity Planning'!BI$3&lt;=('Capacity Planning'!$D25+'Capacity Planning'!$AR25-1-'Capacity Planning'!$AP25-'Capacity Planning'!$AN25-'Capacity Planning'!$AM25),"PCI &amp; PreStudy",IF('Capacity Planning'!BI$3&lt;=('Capacity Planning'!$D25+'Capacity Planning'!$AR25-1-'Capacity Planning'!$AP25-'Capacity Planning'!$AN25),"Factory",IF('Capacity Planning'!BI$3&lt;=('Capacity Planning'!$D25+'Capacity Planning'!$AR25-1-'Capacity Planning'!$AP25),"Certif &amp; R7","Release &amp; PostProd"))))))</f>
        <v>Factory</v>
      </c>
      <c r="S24" s="202" t="str">
        <f>IF('Capacity Planning'!$D25="","",IF('Capacity Planning'!BJ$3&lt;'Capacity Planning'!$D25,"",IF('Capacity Planning'!BJ$3&gt;=('Capacity Planning'!$AR25+'Capacity Planning'!$D25),"",IF('Capacity Planning'!BJ$3&lt;=('Capacity Planning'!$D25+'Capacity Planning'!$AR25-1-'Capacity Planning'!$AP25-'Capacity Planning'!$AN25-'Capacity Planning'!$AM25),"PCI &amp; PreStudy",IF('Capacity Planning'!BJ$3&lt;=('Capacity Planning'!$D25+'Capacity Planning'!$AR25-1-'Capacity Planning'!$AP25-'Capacity Planning'!$AN25),"Factory",IF('Capacity Planning'!BJ$3&lt;=('Capacity Planning'!$D25+'Capacity Planning'!$AR25-1-'Capacity Planning'!$AP25),"Certif &amp; R7","Release &amp; PostProd"))))))</f>
        <v>Factory</v>
      </c>
      <c r="T24" s="202" t="str">
        <f>IF('Capacity Planning'!$D25="","",IF('Capacity Planning'!BK$3&lt;'Capacity Planning'!$D25,"",IF('Capacity Planning'!BK$3&gt;=('Capacity Planning'!$AR25+'Capacity Planning'!$D25),"",IF('Capacity Planning'!BK$3&lt;=('Capacity Planning'!$D25+'Capacity Planning'!$AR25-1-'Capacity Planning'!$AP25-'Capacity Planning'!$AN25-'Capacity Planning'!$AM25),"PCI &amp; PreStudy",IF('Capacity Planning'!BK$3&lt;=('Capacity Planning'!$D25+'Capacity Planning'!$AR25-1-'Capacity Planning'!$AP25-'Capacity Planning'!$AN25),"Factory",IF('Capacity Planning'!BK$3&lt;=('Capacity Planning'!$D25+'Capacity Planning'!$AR25-1-'Capacity Planning'!$AP25),"Certif &amp; R7","Release &amp; PostProd"))))))</f>
        <v>Factory</v>
      </c>
      <c r="U24" s="202" t="str">
        <f>IF('Capacity Planning'!$D25="","",IF('Capacity Planning'!BL$3&lt;'Capacity Planning'!$D25,"",IF('Capacity Planning'!BL$3&gt;=('Capacity Planning'!$AR25+'Capacity Planning'!$D25),"",IF('Capacity Planning'!BL$3&lt;=('Capacity Planning'!$D25+'Capacity Planning'!$AR25-1-'Capacity Planning'!$AP25-'Capacity Planning'!$AN25-'Capacity Planning'!$AM25),"PCI &amp; PreStudy",IF('Capacity Planning'!BL$3&lt;=('Capacity Planning'!$D25+'Capacity Planning'!$AR25-1-'Capacity Planning'!$AP25-'Capacity Planning'!$AN25),"Factory",IF('Capacity Planning'!BL$3&lt;=('Capacity Planning'!$D25+'Capacity Planning'!$AR25-1-'Capacity Planning'!$AP25),"Certif &amp; R7","Release &amp; PostProd"))))))</f>
        <v>Factory</v>
      </c>
      <c r="V24" s="202" t="str">
        <f>IF('Capacity Planning'!$D25="","",IF('Capacity Planning'!BM$3&lt;'Capacity Planning'!$D25,"",IF('Capacity Planning'!BM$3&gt;=('Capacity Planning'!$AR25+'Capacity Planning'!$D25),"",IF('Capacity Planning'!BM$3&lt;=('Capacity Planning'!$D25+'Capacity Planning'!$AR25-1-'Capacity Planning'!$AP25-'Capacity Planning'!$AN25-'Capacity Planning'!$AM25),"PCI &amp; PreStudy",IF('Capacity Planning'!BM$3&lt;=('Capacity Planning'!$D25+'Capacity Planning'!$AR25-1-'Capacity Planning'!$AP25-'Capacity Planning'!$AN25),"Factory",IF('Capacity Planning'!BM$3&lt;=('Capacity Planning'!$D25+'Capacity Planning'!$AR25-1-'Capacity Planning'!$AP25),"Certif &amp; R7","Release &amp; PostProd"))))))</f>
        <v>Certif &amp; R7</v>
      </c>
      <c r="W24" s="202" t="str">
        <f>IF('Capacity Planning'!$D25="","",IF('Capacity Planning'!BN$3&lt;'Capacity Planning'!$D25,"",IF('Capacity Planning'!BN$3&gt;=('Capacity Planning'!$AR25+'Capacity Planning'!$D25),"",IF('Capacity Planning'!BN$3&lt;=('Capacity Planning'!$D25+'Capacity Planning'!$AR25-1-'Capacity Planning'!$AP25-'Capacity Planning'!$AN25-'Capacity Planning'!$AM25),"PCI &amp; PreStudy",IF('Capacity Planning'!BN$3&lt;=('Capacity Planning'!$D25+'Capacity Planning'!$AR25-1-'Capacity Planning'!$AP25-'Capacity Planning'!$AN25),"Factory",IF('Capacity Planning'!BN$3&lt;=('Capacity Planning'!$D25+'Capacity Planning'!$AR25-1-'Capacity Planning'!$AP25),"Certif &amp; R7","Release &amp; PostProd"))))))</f>
        <v>Certif &amp; R7</v>
      </c>
      <c r="X24" s="202" t="str">
        <f>IF('Capacity Planning'!$D25="","",IF('Capacity Planning'!BO$3&lt;'Capacity Planning'!$D25,"",IF('Capacity Planning'!BO$3&gt;=('Capacity Planning'!$AR25+'Capacity Planning'!$D25),"",IF('Capacity Planning'!BO$3&lt;=('Capacity Planning'!$D25+'Capacity Planning'!$AR25-1-'Capacity Planning'!$AP25-'Capacity Planning'!$AN25-'Capacity Planning'!$AM25),"PCI &amp; PreStudy",IF('Capacity Planning'!BO$3&lt;=('Capacity Planning'!$D25+'Capacity Planning'!$AR25-1-'Capacity Planning'!$AP25-'Capacity Planning'!$AN25),"Factory",IF('Capacity Planning'!BO$3&lt;=('Capacity Planning'!$D25+'Capacity Planning'!$AR25-1-'Capacity Planning'!$AP25),"Certif &amp; R7","Release &amp; PostProd"))))))</f>
        <v>Certif &amp; R7</v>
      </c>
      <c r="Y24" s="202" t="str">
        <f>IF('Capacity Planning'!$D25="","",IF('Capacity Planning'!BP$3&lt;'Capacity Planning'!$D25,"",IF('Capacity Planning'!BP$3&gt;=('Capacity Planning'!$AR25+'Capacity Planning'!$D25),"",IF('Capacity Planning'!BP$3&lt;=('Capacity Planning'!$D25+'Capacity Planning'!$AR25-1-'Capacity Planning'!$AP25-'Capacity Planning'!$AN25-'Capacity Planning'!$AM25),"PCI &amp; PreStudy",IF('Capacity Planning'!BP$3&lt;=('Capacity Planning'!$D25+'Capacity Planning'!$AR25-1-'Capacity Planning'!$AP25-'Capacity Planning'!$AN25),"Factory",IF('Capacity Planning'!BP$3&lt;=('Capacity Planning'!$D25+'Capacity Planning'!$AR25-1-'Capacity Planning'!$AP25),"Certif &amp; R7","Release &amp; PostProd"))))))</f>
        <v>Release &amp; PostProd</v>
      </c>
      <c r="Z24" s="202" t="str">
        <f>IF('Capacity Planning'!$D25="","",IF('Capacity Planning'!BQ$3&lt;'Capacity Planning'!$D25,"",IF('Capacity Planning'!BQ$3&gt;=('Capacity Planning'!$AR25+'Capacity Planning'!$D25),"",IF('Capacity Planning'!BQ$3&lt;=('Capacity Planning'!$D25+'Capacity Planning'!$AR25-1-'Capacity Planning'!$AP25-'Capacity Planning'!$AN25-'Capacity Planning'!$AM25),"PCI &amp; PreStudy",IF('Capacity Planning'!BQ$3&lt;=('Capacity Planning'!$D25+'Capacity Planning'!$AR25-1-'Capacity Planning'!$AP25-'Capacity Planning'!$AN25),"Factory",IF('Capacity Planning'!BQ$3&lt;=('Capacity Planning'!$D25+'Capacity Planning'!$AR25-1-'Capacity Planning'!$AP25),"Certif &amp; R7","Release &amp; PostProd"))))))</f>
        <v>Release &amp; PostProd</v>
      </c>
      <c r="AA24" s="202" t="str">
        <f>IF('Capacity Planning'!$D25="","",IF('Capacity Planning'!BR$3&lt;'Capacity Planning'!$D25,"",IF('Capacity Planning'!BR$3&gt;=('Capacity Planning'!$AR25+'Capacity Planning'!$D25),"",IF('Capacity Planning'!BR$3&lt;=('Capacity Planning'!$D25+'Capacity Planning'!$AR25-1-'Capacity Planning'!$AP25-'Capacity Planning'!$AN25-'Capacity Planning'!$AM25),"PCI &amp; PreStudy",IF('Capacity Planning'!BR$3&lt;=('Capacity Planning'!$D25+'Capacity Planning'!$AR25-1-'Capacity Planning'!$AP25-'Capacity Planning'!$AN25),"Factory",IF('Capacity Planning'!BR$3&lt;=('Capacity Planning'!$D25+'Capacity Planning'!$AR25-1-'Capacity Planning'!$AP25),"Certif &amp; R7","Release &amp; PostProd"))))))</f>
        <v>Release &amp; PostProd</v>
      </c>
    </row>
    <row r="25" spans="1:27" x14ac:dyDescent="0.25">
      <c r="A25" s="26" t="str">
        <f>IF('Capacity Planning'!$B26="","",'Capacity Planning'!$B26)</f>
        <v>W</v>
      </c>
      <c r="B25" s="202" t="str">
        <f>IF('Capacity Planning'!$D26="","",IF('Capacity Planning'!AS$3&lt;'Capacity Planning'!$D26,"",IF('Capacity Planning'!AS$3&gt;=('Capacity Planning'!$AR26+'Capacity Planning'!$D26),"",IF('Capacity Planning'!AS$3&lt;=('Capacity Planning'!$D26+'Capacity Planning'!$AR26-1-'Capacity Planning'!$AP26-'Capacity Planning'!$AN26-'Capacity Planning'!$AM26),"PCI &amp; PreStudy",IF('Capacity Planning'!AS$3&lt;=('Capacity Planning'!$D26+'Capacity Planning'!$AR26-1-'Capacity Planning'!$AP26-'Capacity Planning'!$AN26),"Factory",IF('Capacity Planning'!AS$3&lt;=('Capacity Planning'!$D26+'Capacity Planning'!$AR26-1-'Capacity Planning'!$AP26),"Certif &amp; R7","Release &amp; PostProd"))))))</f>
        <v/>
      </c>
      <c r="C25" s="202" t="str">
        <f>IF('Capacity Planning'!$D26="","",IF('Capacity Planning'!AT$3&lt;'Capacity Planning'!$D26,"",IF('Capacity Planning'!AT$3&gt;=('Capacity Planning'!$AR26+'Capacity Planning'!$D26),"",IF('Capacity Planning'!AT$3&lt;=('Capacity Planning'!$D26+'Capacity Planning'!$AR26-1-'Capacity Planning'!$AP26-'Capacity Planning'!$AN26-'Capacity Planning'!$AM26),"PCI &amp; PreStudy",IF('Capacity Planning'!AT$3&lt;=('Capacity Planning'!$D26+'Capacity Planning'!$AR26-1-'Capacity Planning'!$AP26-'Capacity Planning'!$AN26),"Factory",IF('Capacity Planning'!AT$3&lt;=('Capacity Planning'!$D26+'Capacity Planning'!$AR26-1-'Capacity Planning'!$AP26),"Certif &amp; R7","Release &amp; PostProd"))))))</f>
        <v/>
      </c>
      <c r="D25" s="202" t="str">
        <f>IF('Capacity Planning'!$D26="","",IF('Capacity Planning'!AU$3&lt;'Capacity Planning'!$D26,"",IF('Capacity Planning'!AU$3&gt;=('Capacity Planning'!$AR26+'Capacity Planning'!$D26),"",IF('Capacity Planning'!AU$3&lt;=('Capacity Planning'!$D26+'Capacity Planning'!$AR26-1-'Capacity Planning'!$AP26-'Capacity Planning'!$AN26-'Capacity Planning'!$AM26),"PCI &amp; PreStudy",IF('Capacity Planning'!AU$3&lt;=('Capacity Planning'!$D26+'Capacity Planning'!$AR26-1-'Capacity Planning'!$AP26-'Capacity Planning'!$AN26),"Factory",IF('Capacity Planning'!AU$3&lt;=('Capacity Planning'!$D26+'Capacity Planning'!$AR26-1-'Capacity Planning'!$AP26),"Certif &amp; R7","Release &amp; PostProd"))))))</f>
        <v/>
      </c>
      <c r="E25" s="202" t="str">
        <f>IF('Capacity Planning'!$D26="","",IF('Capacity Planning'!AV$3&lt;'Capacity Planning'!$D26,"",IF('Capacity Planning'!AV$3&gt;=('Capacity Planning'!$AR26+'Capacity Planning'!$D26),"",IF('Capacity Planning'!AV$3&lt;=('Capacity Planning'!$D26+'Capacity Planning'!$AR26-1-'Capacity Planning'!$AP26-'Capacity Planning'!$AN26-'Capacity Planning'!$AM26),"PCI &amp; PreStudy",IF('Capacity Planning'!AV$3&lt;=('Capacity Planning'!$D26+'Capacity Planning'!$AR26-1-'Capacity Planning'!$AP26-'Capacity Planning'!$AN26),"Factory",IF('Capacity Planning'!AV$3&lt;=('Capacity Planning'!$D26+'Capacity Planning'!$AR26-1-'Capacity Planning'!$AP26),"Certif &amp; R7","Release &amp; PostProd"))))))</f>
        <v/>
      </c>
      <c r="F25" s="202" t="str">
        <f>IF('Capacity Planning'!$D26="","",IF('Capacity Planning'!AW$3&lt;'Capacity Planning'!$D26,"",IF('Capacity Planning'!AW$3&gt;=('Capacity Planning'!$AR26+'Capacity Planning'!$D26),"",IF('Capacity Planning'!AW$3&lt;=('Capacity Planning'!$D26+'Capacity Planning'!$AR26-1-'Capacity Planning'!$AP26-'Capacity Planning'!$AN26-'Capacity Planning'!$AM26),"PCI &amp; PreStudy",IF('Capacity Planning'!AW$3&lt;=('Capacity Planning'!$D26+'Capacity Planning'!$AR26-1-'Capacity Planning'!$AP26-'Capacity Planning'!$AN26),"Factory",IF('Capacity Planning'!AW$3&lt;=('Capacity Planning'!$D26+'Capacity Planning'!$AR26-1-'Capacity Planning'!$AP26),"Certif &amp; R7","Release &amp; PostProd"))))))</f>
        <v/>
      </c>
      <c r="G25" s="202" t="str">
        <f>IF('Capacity Planning'!$D26="","",IF('Capacity Planning'!AX$3&lt;'Capacity Planning'!$D26,"",IF('Capacity Planning'!AX$3&gt;=('Capacity Planning'!$AR26+'Capacity Planning'!$D26),"",IF('Capacity Planning'!AX$3&lt;=('Capacity Planning'!$D26+'Capacity Planning'!$AR26-1-'Capacity Planning'!$AP26-'Capacity Planning'!$AN26-'Capacity Planning'!$AM26),"PCI &amp; PreStudy",IF('Capacity Planning'!AX$3&lt;=('Capacity Planning'!$D26+'Capacity Planning'!$AR26-1-'Capacity Planning'!$AP26-'Capacity Planning'!$AN26),"Factory",IF('Capacity Planning'!AX$3&lt;=('Capacity Planning'!$D26+'Capacity Planning'!$AR26-1-'Capacity Planning'!$AP26),"Certif &amp; R7","Release &amp; PostProd"))))))</f>
        <v/>
      </c>
      <c r="H25" s="202" t="str">
        <f>IF('Capacity Planning'!$D26="","",IF('Capacity Planning'!AY$3&lt;'Capacity Planning'!$D26,"",IF('Capacity Planning'!AY$3&gt;=('Capacity Planning'!$AR26+'Capacity Planning'!$D26),"",IF('Capacity Planning'!AY$3&lt;=('Capacity Planning'!$D26+'Capacity Planning'!$AR26-1-'Capacity Planning'!$AP26-'Capacity Planning'!$AN26-'Capacity Planning'!$AM26),"PCI &amp; PreStudy",IF('Capacity Planning'!AY$3&lt;=('Capacity Planning'!$D26+'Capacity Planning'!$AR26-1-'Capacity Planning'!$AP26-'Capacity Planning'!$AN26),"Factory",IF('Capacity Planning'!AY$3&lt;=('Capacity Planning'!$D26+'Capacity Planning'!$AR26-1-'Capacity Planning'!$AP26),"Certif &amp; R7","Release &amp; PostProd"))))))</f>
        <v/>
      </c>
      <c r="I25" s="202" t="str">
        <f>IF('Capacity Planning'!$D26="","",IF('Capacity Planning'!AZ$3&lt;'Capacity Planning'!$D26,"",IF('Capacity Planning'!AZ$3&gt;=('Capacity Planning'!$AR26+'Capacity Planning'!$D26),"",IF('Capacity Planning'!AZ$3&lt;=('Capacity Planning'!$D26+'Capacity Planning'!$AR26-1-'Capacity Planning'!$AP26-'Capacity Planning'!$AN26-'Capacity Planning'!$AM26),"PCI &amp; PreStudy",IF('Capacity Planning'!AZ$3&lt;=('Capacity Planning'!$D26+'Capacity Planning'!$AR26-1-'Capacity Planning'!$AP26-'Capacity Planning'!$AN26),"Factory",IF('Capacity Planning'!AZ$3&lt;=('Capacity Planning'!$D26+'Capacity Planning'!$AR26-1-'Capacity Planning'!$AP26),"Certif &amp; R7","Release &amp; PostProd"))))))</f>
        <v/>
      </c>
      <c r="J25" s="202" t="str">
        <f>IF('Capacity Planning'!$D26="","",IF('Capacity Planning'!BA$3&lt;'Capacity Planning'!$D26,"",IF('Capacity Planning'!BA$3&gt;=('Capacity Planning'!$AR26+'Capacity Planning'!$D26),"",IF('Capacity Planning'!BA$3&lt;=('Capacity Planning'!$D26+'Capacity Planning'!$AR26-1-'Capacity Planning'!$AP26-'Capacity Planning'!$AN26-'Capacity Planning'!$AM26),"PCI &amp; PreStudy",IF('Capacity Planning'!BA$3&lt;=('Capacity Planning'!$D26+'Capacity Planning'!$AR26-1-'Capacity Planning'!$AP26-'Capacity Planning'!$AN26),"Factory",IF('Capacity Planning'!BA$3&lt;=('Capacity Planning'!$D26+'Capacity Planning'!$AR26-1-'Capacity Planning'!$AP26),"Certif &amp; R7","Release &amp; PostProd"))))))</f>
        <v/>
      </c>
      <c r="K25" s="202" t="str">
        <f>IF('Capacity Planning'!$D26="","",IF('Capacity Planning'!BB$3&lt;'Capacity Planning'!$D26,"",IF('Capacity Planning'!BB$3&gt;=('Capacity Planning'!$AR26+'Capacity Planning'!$D26),"",IF('Capacity Planning'!BB$3&lt;=('Capacity Planning'!$D26+'Capacity Planning'!$AR26-1-'Capacity Planning'!$AP26-'Capacity Planning'!$AN26-'Capacity Planning'!$AM26),"PCI &amp; PreStudy",IF('Capacity Planning'!BB$3&lt;=('Capacity Planning'!$D26+'Capacity Planning'!$AR26-1-'Capacity Planning'!$AP26-'Capacity Planning'!$AN26),"Factory",IF('Capacity Planning'!BB$3&lt;=('Capacity Planning'!$D26+'Capacity Planning'!$AR26-1-'Capacity Planning'!$AP26),"Certif &amp; R7","Release &amp; PostProd"))))))</f>
        <v/>
      </c>
      <c r="L25" s="202" t="str">
        <f>IF('Capacity Planning'!$D26="","",IF('Capacity Planning'!BC$3&lt;'Capacity Planning'!$D26,"",IF('Capacity Planning'!BC$3&gt;=('Capacity Planning'!$AR26+'Capacity Planning'!$D26),"",IF('Capacity Planning'!BC$3&lt;=('Capacity Planning'!$D26+'Capacity Planning'!$AR26-1-'Capacity Planning'!$AP26-'Capacity Planning'!$AN26-'Capacity Planning'!$AM26),"PCI &amp; PreStudy",IF('Capacity Planning'!BC$3&lt;=('Capacity Planning'!$D26+'Capacity Planning'!$AR26-1-'Capacity Planning'!$AP26-'Capacity Planning'!$AN26),"Factory",IF('Capacity Planning'!BC$3&lt;=('Capacity Planning'!$D26+'Capacity Planning'!$AR26-1-'Capacity Planning'!$AP26),"Certif &amp; R7","Release &amp; PostProd"))))))</f>
        <v/>
      </c>
      <c r="M25" s="202" t="str">
        <f>IF('Capacity Planning'!$D26="","",IF('Capacity Planning'!BD$3&lt;'Capacity Planning'!$D26,"",IF('Capacity Planning'!BD$3&gt;=('Capacity Planning'!$AR26+'Capacity Planning'!$D26),"",IF('Capacity Planning'!BD$3&lt;=('Capacity Planning'!$D26+'Capacity Planning'!$AR26-1-'Capacity Planning'!$AP26-'Capacity Planning'!$AN26-'Capacity Planning'!$AM26),"PCI &amp; PreStudy",IF('Capacity Planning'!BD$3&lt;=('Capacity Planning'!$D26+'Capacity Planning'!$AR26-1-'Capacity Planning'!$AP26-'Capacity Planning'!$AN26),"Factory",IF('Capacity Planning'!BD$3&lt;=('Capacity Planning'!$D26+'Capacity Planning'!$AR26-1-'Capacity Planning'!$AP26),"Certif &amp; R7","Release &amp; PostProd"))))))</f>
        <v/>
      </c>
      <c r="N25" s="202" t="str">
        <f>IF('Capacity Planning'!$D26="","",IF('Capacity Planning'!BE$3&lt;'Capacity Planning'!$D26,"",IF('Capacity Planning'!BE$3&gt;=('Capacity Planning'!$AR26+'Capacity Planning'!$D26),"",IF('Capacity Planning'!BE$3&lt;=('Capacity Planning'!$D26+'Capacity Planning'!$AR26-1-'Capacity Planning'!$AP26-'Capacity Planning'!$AN26-'Capacity Planning'!$AM26),"PCI &amp; PreStudy",IF('Capacity Planning'!BE$3&lt;=('Capacity Planning'!$D26+'Capacity Planning'!$AR26-1-'Capacity Planning'!$AP26-'Capacity Planning'!$AN26),"Factory",IF('Capacity Planning'!BE$3&lt;=('Capacity Planning'!$D26+'Capacity Planning'!$AR26-1-'Capacity Planning'!$AP26),"Certif &amp; R7","Release &amp; PostProd"))))))</f>
        <v/>
      </c>
      <c r="O25" s="202" t="str">
        <f>IF('Capacity Planning'!$D26="","",IF('Capacity Planning'!BF$3&lt;'Capacity Planning'!$D26,"",IF('Capacity Planning'!BF$3&gt;=('Capacity Planning'!$AR26+'Capacity Planning'!$D26),"",IF('Capacity Planning'!BF$3&lt;=('Capacity Planning'!$D26+'Capacity Planning'!$AR26-1-'Capacity Planning'!$AP26-'Capacity Planning'!$AN26-'Capacity Planning'!$AM26),"PCI &amp; PreStudy",IF('Capacity Planning'!BF$3&lt;=('Capacity Planning'!$D26+'Capacity Planning'!$AR26-1-'Capacity Planning'!$AP26-'Capacity Planning'!$AN26),"Factory",IF('Capacity Planning'!BF$3&lt;=('Capacity Planning'!$D26+'Capacity Planning'!$AR26-1-'Capacity Planning'!$AP26),"Certif &amp; R7","Release &amp; PostProd"))))))</f>
        <v/>
      </c>
      <c r="P25" s="202" t="str">
        <f>IF('Capacity Planning'!$D26="","",IF('Capacity Planning'!BG$3&lt;'Capacity Planning'!$D26,"",IF('Capacity Planning'!BG$3&gt;=('Capacity Planning'!$AR26+'Capacity Planning'!$D26),"",IF('Capacity Planning'!BG$3&lt;=('Capacity Planning'!$D26+'Capacity Planning'!$AR26-1-'Capacity Planning'!$AP26-'Capacity Planning'!$AN26-'Capacity Planning'!$AM26),"PCI &amp; PreStudy",IF('Capacity Planning'!BG$3&lt;=('Capacity Planning'!$D26+'Capacity Planning'!$AR26-1-'Capacity Planning'!$AP26-'Capacity Planning'!$AN26),"Factory",IF('Capacity Planning'!BG$3&lt;=('Capacity Planning'!$D26+'Capacity Planning'!$AR26-1-'Capacity Planning'!$AP26),"Certif &amp; R7","Release &amp; PostProd"))))))</f>
        <v/>
      </c>
      <c r="Q25" s="202" t="str">
        <f>IF('Capacity Planning'!$D26="","",IF('Capacity Planning'!BH$3&lt;'Capacity Planning'!$D26,"",IF('Capacity Planning'!BH$3&gt;=('Capacity Planning'!$AR26+'Capacity Planning'!$D26),"",IF('Capacity Planning'!BH$3&lt;=('Capacity Planning'!$D26+'Capacity Planning'!$AR26-1-'Capacity Planning'!$AP26-'Capacity Planning'!$AN26-'Capacity Planning'!$AM26),"PCI &amp; PreStudy",IF('Capacity Planning'!BH$3&lt;=('Capacity Planning'!$D26+'Capacity Planning'!$AR26-1-'Capacity Planning'!$AP26-'Capacity Planning'!$AN26),"Factory",IF('Capacity Planning'!BH$3&lt;=('Capacity Planning'!$D26+'Capacity Planning'!$AR26-1-'Capacity Planning'!$AP26),"Certif &amp; R7","Release &amp; PostProd"))))))</f>
        <v/>
      </c>
      <c r="R25" s="202" t="str">
        <f>IF('Capacity Planning'!$D26="","",IF('Capacity Planning'!BI$3&lt;'Capacity Planning'!$D26,"",IF('Capacity Planning'!BI$3&gt;=('Capacity Planning'!$AR26+'Capacity Planning'!$D26),"",IF('Capacity Planning'!BI$3&lt;=('Capacity Planning'!$D26+'Capacity Planning'!$AR26-1-'Capacity Planning'!$AP26-'Capacity Planning'!$AN26-'Capacity Planning'!$AM26),"PCI &amp; PreStudy",IF('Capacity Planning'!BI$3&lt;=('Capacity Planning'!$D26+'Capacity Planning'!$AR26-1-'Capacity Planning'!$AP26-'Capacity Planning'!$AN26),"Factory",IF('Capacity Planning'!BI$3&lt;=('Capacity Planning'!$D26+'Capacity Planning'!$AR26-1-'Capacity Planning'!$AP26),"Certif &amp; R7","Release &amp; PostProd"))))))</f>
        <v/>
      </c>
      <c r="S25" s="202" t="str">
        <f>IF('Capacity Planning'!$D26="","",IF('Capacity Planning'!BJ$3&lt;'Capacity Planning'!$D26,"",IF('Capacity Planning'!BJ$3&gt;=('Capacity Planning'!$AR26+'Capacity Planning'!$D26),"",IF('Capacity Planning'!BJ$3&lt;=('Capacity Planning'!$D26+'Capacity Planning'!$AR26-1-'Capacity Planning'!$AP26-'Capacity Planning'!$AN26-'Capacity Planning'!$AM26),"PCI &amp; PreStudy",IF('Capacity Planning'!BJ$3&lt;=('Capacity Planning'!$D26+'Capacity Planning'!$AR26-1-'Capacity Planning'!$AP26-'Capacity Planning'!$AN26),"Factory",IF('Capacity Planning'!BJ$3&lt;=('Capacity Planning'!$D26+'Capacity Planning'!$AR26-1-'Capacity Planning'!$AP26),"Certif &amp; R7","Release &amp; PostProd"))))))</f>
        <v/>
      </c>
      <c r="T25" s="202" t="str">
        <f>IF('Capacity Planning'!$D26="","",IF('Capacity Planning'!BK$3&lt;'Capacity Planning'!$D26,"",IF('Capacity Planning'!BK$3&gt;=('Capacity Planning'!$AR26+'Capacity Planning'!$D26),"",IF('Capacity Planning'!BK$3&lt;=('Capacity Planning'!$D26+'Capacity Planning'!$AR26-1-'Capacity Planning'!$AP26-'Capacity Planning'!$AN26-'Capacity Planning'!$AM26),"PCI &amp; PreStudy",IF('Capacity Planning'!BK$3&lt;=('Capacity Planning'!$D26+'Capacity Planning'!$AR26-1-'Capacity Planning'!$AP26-'Capacity Planning'!$AN26),"Factory",IF('Capacity Planning'!BK$3&lt;=('Capacity Planning'!$D26+'Capacity Planning'!$AR26-1-'Capacity Planning'!$AP26),"Certif &amp; R7","Release &amp; PostProd"))))))</f>
        <v/>
      </c>
      <c r="U25" s="202" t="str">
        <f>IF('Capacity Planning'!$D26="","",IF('Capacity Planning'!BL$3&lt;'Capacity Planning'!$D26,"",IF('Capacity Planning'!BL$3&gt;=('Capacity Planning'!$AR26+'Capacity Planning'!$D26),"",IF('Capacity Planning'!BL$3&lt;=('Capacity Planning'!$D26+'Capacity Planning'!$AR26-1-'Capacity Planning'!$AP26-'Capacity Planning'!$AN26-'Capacity Planning'!$AM26),"PCI &amp; PreStudy",IF('Capacity Planning'!BL$3&lt;=('Capacity Planning'!$D26+'Capacity Planning'!$AR26-1-'Capacity Planning'!$AP26-'Capacity Planning'!$AN26),"Factory",IF('Capacity Planning'!BL$3&lt;=('Capacity Planning'!$D26+'Capacity Planning'!$AR26-1-'Capacity Planning'!$AP26),"Certif &amp; R7","Release &amp; PostProd"))))))</f>
        <v/>
      </c>
      <c r="V25" s="202" t="str">
        <f>IF('Capacity Planning'!$D26="","",IF('Capacity Planning'!BM$3&lt;'Capacity Planning'!$D26,"",IF('Capacity Planning'!BM$3&gt;=('Capacity Planning'!$AR26+'Capacity Planning'!$D26),"",IF('Capacity Planning'!BM$3&lt;=('Capacity Planning'!$D26+'Capacity Planning'!$AR26-1-'Capacity Planning'!$AP26-'Capacity Planning'!$AN26-'Capacity Planning'!$AM26),"PCI &amp; PreStudy",IF('Capacity Planning'!BM$3&lt;=('Capacity Planning'!$D26+'Capacity Planning'!$AR26-1-'Capacity Planning'!$AP26-'Capacity Planning'!$AN26),"Factory",IF('Capacity Planning'!BM$3&lt;=('Capacity Planning'!$D26+'Capacity Planning'!$AR26-1-'Capacity Planning'!$AP26),"Certif &amp; R7","Release &amp; PostProd"))))))</f>
        <v/>
      </c>
      <c r="W25" s="202" t="str">
        <f>IF('Capacity Planning'!$D26="","",IF('Capacity Planning'!BN$3&lt;'Capacity Planning'!$D26,"",IF('Capacity Planning'!BN$3&gt;=('Capacity Planning'!$AR26+'Capacity Planning'!$D26),"",IF('Capacity Planning'!BN$3&lt;=('Capacity Planning'!$D26+'Capacity Planning'!$AR26-1-'Capacity Planning'!$AP26-'Capacity Planning'!$AN26-'Capacity Planning'!$AM26),"PCI &amp; PreStudy",IF('Capacity Planning'!BN$3&lt;=('Capacity Planning'!$D26+'Capacity Planning'!$AR26-1-'Capacity Planning'!$AP26-'Capacity Planning'!$AN26),"Factory",IF('Capacity Planning'!BN$3&lt;=('Capacity Planning'!$D26+'Capacity Planning'!$AR26-1-'Capacity Planning'!$AP26),"Certif &amp; R7","Release &amp; PostProd"))))))</f>
        <v/>
      </c>
      <c r="X25" s="202" t="str">
        <f>IF('Capacity Planning'!$D26="","",IF('Capacity Planning'!BO$3&lt;'Capacity Planning'!$D26,"",IF('Capacity Planning'!BO$3&gt;=('Capacity Planning'!$AR26+'Capacity Planning'!$D26),"",IF('Capacity Planning'!BO$3&lt;=('Capacity Planning'!$D26+'Capacity Planning'!$AR26-1-'Capacity Planning'!$AP26-'Capacity Planning'!$AN26-'Capacity Planning'!$AM26),"PCI &amp; PreStudy",IF('Capacity Planning'!BO$3&lt;=('Capacity Planning'!$D26+'Capacity Planning'!$AR26-1-'Capacity Planning'!$AP26-'Capacity Planning'!$AN26),"Factory",IF('Capacity Planning'!BO$3&lt;=('Capacity Planning'!$D26+'Capacity Planning'!$AR26-1-'Capacity Planning'!$AP26),"Certif &amp; R7","Release &amp; PostProd"))))))</f>
        <v/>
      </c>
      <c r="Y25" s="202" t="str">
        <f>IF('Capacity Planning'!$D26="","",IF('Capacity Planning'!BP$3&lt;'Capacity Planning'!$D26,"",IF('Capacity Planning'!BP$3&gt;=('Capacity Planning'!$AR26+'Capacity Planning'!$D26),"",IF('Capacity Planning'!BP$3&lt;=('Capacity Planning'!$D26+'Capacity Planning'!$AR26-1-'Capacity Planning'!$AP26-'Capacity Planning'!$AN26-'Capacity Planning'!$AM26),"PCI &amp; PreStudy",IF('Capacity Planning'!BP$3&lt;=('Capacity Planning'!$D26+'Capacity Planning'!$AR26-1-'Capacity Planning'!$AP26-'Capacity Planning'!$AN26),"Factory",IF('Capacity Planning'!BP$3&lt;=('Capacity Planning'!$D26+'Capacity Planning'!$AR26-1-'Capacity Planning'!$AP26),"Certif &amp; R7","Release &amp; PostProd"))))))</f>
        <v/>
      </c>
      <c r="Z25" s="202" t="str">
        <f>IF('Capacity Planning'!$D26="","",IF('Capacity Planning'!BQ$3&lt;'Capacity Planning'!$D26,"",IF('Capacity Planning'!BQ$3&gt;=('Capacity Planning'!$AR26+'Capacity Planning'!$D26),"",IF('Capacity Planning'!BQ$3&lt;=('Capacity Planning'!$D26+'Capacity Planning'!$AR26-1-'Capacity Planning'!$AP26-'Capacity Planning'!$AN26-'Capacity Planning'!$AM26),"PCI &amp; PreStudy",IF('Capacity Planning'!BQ$3&lt;=('Capacity Planning'!$D26+'Capacity Planning'!$AR26-1-'Capacity Planning'!$AP26-'Capacity Planning'!$AN26),"Factory",IF('Capacity Planning'!BQ$3&lt;=('Capacity Planning'!$D26+'Capacity Planning'!$AR26-1-'Capacity Planning'!$AP26),"Certif &amp; R7","Release &amp; PostProd"))))))</f>
        <v/>
      </c>
      <c r="AA25" s="202" t="str">
        <f>IF('Capacity Planning'!$D26="","",IF('Capacity Planning'!BR$3&lt;'Capacity Planning'!$D26,"",IF('Capacity Planning'!BR$3&gt;=('Capacity Planning'!$AR26+'Capacity Planning'!$D26),"",IF('Capacity Planning'!BR$3&lt;=('Capacity Planning'!$D26+'Capacity Planning'!$AR26-1-'Capacity Planning'!$AP26-'Capacity Planning'!$AN26-'Capacity Planning'!$AM26),"PCI &amp; PreStudy",IF('Capacity Planning'!BR$3&lt;=('Capacity Planning'!$D26+'Capacity Planning'!$AR26-1-'Capacity Planning'!$AP26-'Capacity Planning'!$AN26),"Factory",IF('Capacity Planning'!BR$3&lt;=('Capacity Planning'!$D26+'Capacity Planning'!$AR26-1-'Capacity Planning'!$AP26),"Certif &amp; R7","Release &amp; PostProd"))))))</f>
        <v/>
      </c>
    </row>
    <row r="26" spans="1:27" x14ac:dyDescent="0.25">
      <c r="A26" s="26" t="str">
        <f>IF('Capacity Planning'!$B27="","",'Capacity Planning'!$B27)</f>
        <v>X</v>
      </c>
      <c r="B26" s="202" t="str">
        <f>IF('Capacity Planning'!$D27="","",IF('Capacity Planning'!AS$3&lt;'Capacity Planning'!$D27,"",IF('Capacity Planning'!AS$3&gt;=('Capacity Planning'!$AR27+'Capacity Planning'!$D27),"",IF('Capacity Planning'!AS$3&lt;=('Capacity Planning'!$D27+'Capacity Planning'!$AR27-1-'Capacity Planning'!$AP27-'Capacity Planning'!$AN27-'Capacity Planning'!$AM27),"PCI &amp; PreStudy",IF('Capacity Planning'!AS$3&lt;=('Capacity Planning'!$D27+'Capacity Planning'!$AR27-1-'Capacity Planning'!$AP27-'Capacity Planning'!$AN27),"Factory",IF('Capacity Planning'!AS$3&lt;=('Capacity Planning'!$D27+'Capacity Planning'!$AR27-1-'Capacity Planning'!$AP27),"Certif &amp; R7","Release &amp; PostProd"))))))</f>
        <v/>
      </c>
      <c r="C26" s="202" t="str">
        <f>IF('Capacity Planning'!$D27="","",IF('Capacity Planning'!AT$3&lt;'Capacity Planning'!$D27,"",IF('Capacity Planning'!AT$3&gt;=('Capacity Planning'!$AR27+'Capacity Planning'!$D27),"",IF('Capacity Planning'!AT$3&lt;=('Capacity Planning'!$D27+'Capacity Planning'!$AR27-1-'Capacity Planning'!$AP27-'Capacity Planning'!$AN27-'Capacity Planning'!$AM27),"PCI &amp; PreStudy",IF('Capacity Planning'!AT$3&lt;=('Capacity Planning'!$D27+'Capacity Planning'!$AR27-1-'Capacity Planning'!$AP27-'Capacity Planning'!$AN27),"Factory",IF('Capacity Planning'!AT$3&lt;=('Capacity Planning'!$D27+'Capacity Planning'!$AR27-1-'Capacity Planning'!$AP27),"Certif &amp; R7","Release &amp; PostProd"))))))</f>
        <v/>
      </c>
      <c r="D26" s="202" t="str">
        <f>IF('Capacity Planning'!$D27="","",IF('Capacity Planning'!AU$3&lt;'Capacity Planning'!$D27,"",IF('Capacity Planning'!AU$3&gt;=('Capacity Planning'!$AR27+'Capacity Planning'!$D27),"",IF('Capacity Planning'!AU$3&lt;=('Capacity Planning'!$D27+'Capacity Planning'!$AR27-1-'Capacity Planning'!$AP27-'Capacity Planning'!$AN27-'Capacity Planning'!$AM27),"PCI &amp; PreStudy",IF('Capacity Planning'!AU$3&lt;=('Capacity Planning'!$D27+'Capacity Planning'!$AR27-1-'Capacity Planning'!$AP27-'Capacity Planning'!$AN27),"Factory",IF('Capacity Planning'!AU$3&lt;=('Capacity Planning'!$D27+'Capacity Planning'!$AR27-1-'Capacity Planning'!$AP27),"Certif &amp; R7","Release &amp; PostProd"))))))</f>
        <v/>
      </c>
      <c r="E26" s="202" t="str">
        <f>IF('Capacity Planning'!$D27="","",IF('Capacity Planning'!AV$3&lt;'Capacity Planning'!$D27,"",IF('Capacity Planning'!AV$3&gt;=('Capacity Planning'!$AR27+'Capacity Planning'!$D27),"",IF('Capacity Planning'!AV$3&lt;=('Capacity Planning'!$D27+'Capacity Planning'!$AR27-1-'Capacity Planning'!$AP27-'Capacity Planning'!$AN27-'Capacity Planning'!$AM27),"PCI &amp; PreStudy",IF('Capacity Planning'!AV$3&lt;=('Capacity Planning'!$D27+'Capacity Planning'!$AR27-1-'Capacity Planning'!$AP27-'Capacity Planning'!$AN27),"Factory",IF('Capacity Planning'!AV$3&lt;=('Capacity Planning'!$D27+'Capacity Planning'!$AR27-1-'Capacity Planning'!$AP27),"Certif &amp; R7","Release &amp; PostProd"))))))</f>
        <v/>
      </c>
      <c r="F26" s="202" t="str">
        <f>IF('Capacity Planning'!$D27="","",IF('Capacity Planning'!AW$3&lt;'Capacity Planning'!$D27,"",IF('Capacity Planning'!AW$3&gt;=('Capacity Planning'!$AR27+'Capacity Planning'!$D27),"",IF('Capacity Planning'!AW$3&lt;=('Capacity Planning'!$D27+'Capacity Planning'!$AR27-1-'Capacity Planning'!$AP27-'Capacity Planning'!$AN27-'Capacity Planning'!$AM27),"PCI &amp; PreStudy",IF('Capacity Planning'!AW$3&lt;=('Capacity Planning'!$D27+'Capacity Planning'!$AR27-1-'Capacity Planning'!$AP27-'Capacity Planning'!$AN27),"Factory",IF('Capacity Planning'!AW$3&lt;=('Capacity Planning'!$D27+'Capacity Planning'!$AR27-1-'Capacity Planning'!$AP27),"Certif &amp; R7","Release &amp; PostProd"))))))</f>
        <v/>
      </c>
      <c r="G26" s="202" t="str">
        <f>IF('Capacity Planning'!$D27="","",IF('Capacity Planning'!AX$3&lt;'Capacity Planning'!$D27,"",IF('Capacity Planning'!AX$3&gt;=('Capacity Planning'!$AR27+'Capacity Planning'!$D27),"",IF('Capacity Planning'!AX$3&lt;=('Capacity Planning'!$D27+'Capacity Planning'!$AR27-1-'Capacity Planning'!$AP27-'Capacity Planning'!$AN27-'Capacity Planning'!$AM27),"PCI &amp; PreStudy",IF('Capacity Planning'!AX$3&lt;=('Capacity Planning'!$D27+'Capacity Planning'!$AR27-1-'Capacity Planning'!$AP27-'Capacity Planning'!$AN27),"Factory",IF('Capacity Planning'!AX$3&lt;=('Capacity Planning'!$D27+'Capacity Planning'!$AR27-1-'Capacity Planning'!$AP27),"Certif &amp; R7","Release &amp; PostProd"))))))</f>
        <v/>
      </c>
      <c r="H26" s="202" t="str">
        <f>IF('Capacity Planning'!$D27="","",IF('Capacity Planning'!AY$3&lt;'Capacity Planning'!$D27,"",IF('Capacity Planning'!AY$3&gt;=('Capacity Planning'!$AR27+'Capacity Planning'!$D27),"",IF('Capacity Planning'!AY$3&lt;=('Capacity Planning'!$D27+'Capacity Planning'!$AR27-1-'Capacity Planning'!$AP27-'Capacity Planning'!$AN27-'Capacity Planning'!$AM27),"PCI &amp; PreStudy",IF('Capacity Planning'!AY$3&lt;=('Capacity Planning'!$D27+'Capacity Planning'!$AR27-1-'Capacity Planning'!$AP27-'Capacity Planning'!$AN27),"Factory",IF('Capacity Planning'!AY$3&lt;=('Capacity Planning'!$D27+'Capacity Planning'!$AR27-1-'Capacity Planning'!$AP27),"Certif &amp; R7","Release &amp; PostProd"))))))</f>
        <v/>
      </c>
      <c r="I26" s="202" t="str">
        <f>IF('Capacity Planning'!$D27="","",IF('Capacity Planning'!AZ$3&lt;'Capacity Planning'!$D27,"",IF('Capacity Planning'!AZ$3&gt;=('Capacity Planning'!$AR27+'Capacity Planning'!$D27),"",IF('Capacity Planning'!AZ$3&lt;=('Capacity Planning'!$D27+'Capacity Planning'!$AR27-1-'Capacity Planning'!$AP27-'Capacity Planning'!$AN27-'Capacity Planning'!$AM27),"PCI &amp; PreStudy",IF('Capacity Planning'!AZ$3&lt;=('Capacity Planning'!$D27+'Capacity Planning'!$AR27-1-'Capacity Planning'!$AP27-'Capacity Planning'!$AN27),"Factory",IF('Capacity Planning'!AZ$3&lt;=('Capacity Planning'!$D27+'Capacity Planning'!$AR27-1-'Capacity Planning'!$AP27),"Certif &amp; R7","Release &amp; PostProd"))))))</f>
        <v/>
      </c>
      <c r="J26" s="202" t="str">
        <f>IF('Capacity Planning'!$D27="","",IF('Capacity Planning'!BA$3&lt;'Capacity Planning'!$D27,"",IF('Capacity Planning'!BA$3&gt;=('Capacity Planning'!$AR27+'Capacity Planning'!$D27),"",IF('Capacity Planning'!BA$3&lt;=('Capacity Planning'!$D27+'Capacity Planning'!$AR27-1-'Capacity Planning'!$AP27-'Capacity Planning'!$AN27-'Capacity Planning'!$AM27),"PCI &amp; PreStudy",IF('Capacity Planning'!BA$3&lt;=('Capacity Planning'!$D27+'Capacity Planning'!$AR27-1-'Capacity Planning'!$AP27-'Capacity Planning'!$AN27),"Factory",IF('Capacity Planning'!BA$3&lt;=('Capacity Planning'!$D27+'Capacity Planning'!$AR27-1-'Capacity Planning'!$AP27),"Certif &amp; R7","Release &amp; PostProd"))))))</f>
        <v/>
      </c>
      <c r="K26" s="202" t="str">
        <f>IF('Capacity Planning'!$D27="","",IF('Capacity Planning'!BB$3&lt;'Capacity Planning'!$D27,"",IF('Capacity Planning'!BB$3&gt;=('Capacity Planning'!$AR27+'Capacity Planning'!$D27),"",IF('Capacity Planning'!BB$3&lt;=('Capacity Planning'!$D27+'Capacity Planning'!$AR27-1-'Capacity Planning'!$AP27-'Capacity Planning'!$AN27-'Capacity Planning'!$AM27),"PCI &amp; PreStudy",IF('Capacity Planning'!BB$3&lt;=('Capacity Planning'!$D27+'Capacity Planning'!$AR27-1-'Capacity Planning'!$AP27-'Capacity Planning'!$AN27),"Factory",IF('Capacity Planning'!BB$3&lt;=('Capacity Planning'!$D27+'Capacity Planning'!$AR27-1-'Capacity Planning'!$AP27),"Certif &amp; R7","Release &amp; PostProd"))))))</f>
        <v>PCI &amp; PreStudy</v>
      </c>
      <c r="L26" s="202" t="str">
        <f>IF('Capacity Planning'!$D27="","",IF('Capacity Planning'!BC$3&lt;'Capacity Planning'!$D27,"",IF('Capacity Planning'!BC$3&gt;=('Capacity Planning'!$AR27+'Capacity Planning'!$D27),"",IF('Capacity Planning'!BC$3&lt;=('Capacity Planning'!$D27+'Capacity Planning'!$AR27-1-'Capacity Planning'!$AP27-'Capacity Planning'!$AN27-'Capacity Planning'!$AM27),"PCI &amp; PreStudy",IF('Capacity Planning'!BC$3&lt;=('Capacity Planning'!$D27+'Capacity Planning'!$AR27-1-'Capacity Planning'!$AP27-'Capacity Planning'!$AN27),"Factory",IF('Capacity Planning'!BC$3&lt;=('Capacity Planning'!$D27+'Capacity Planning'!$AR27-1-'Capacity Planning'!$AP27),"Certif &amp; R7","Release &amp; PostProd"))))))</f>
        <v>Factory</v>
      </c>
      <c r="M26" s="202" t="str">
        <f>IF('Capacity Planning'!$D27="","",IF('Capacity Planning'!BD$3&lt;'Capacity Planning'!$D27,"",IF('Capacity Planning'!BD$3&gt;=('Capacity Planning'!$AR27+'Capacity Planning'!$D27),"",IF('Capacity Planning'!BD$3&lt;=('Capacity Planning'!$D27+'Capacity Planning'!$AR27-1-'Capacity Planning'!$AP27-'Capacity Planning'!$AN27-'Capacity Planning'!$AM27),"PCI &amp; PreStudy",IF('Capacity Planning'!BD$3&lt;=('Capacity Planning'!$D27+'Capacity Planning'!$AR27-1-'Capacity Planning'!$AP27-'Capacity Planning'!$AN27),"Factory",IF('Capacity Planning'!BD$3&lt;=('Capacity Planning'!$D27+'Capacity Planning'!$AR27-1-'Capacity Planning'!$AP27),"Certif &amp; R7","Release &amp; PostProd"))))))</f>
        <v>Certif &amp; R7</v>
      </c>
      <c r="N26" s="202" t="str">
        <f>IF('Capacity Planning'!$D27="","",IF('Capacity Planning'!BE$3&lt;'Capacity Planning'!$D27,"",IF('Capacity Planning'!BE$3&gt;=('Capacity Planning'!$AR27+'Capacity Planning'!$D27),"",IF('Capacity Planning'!BE$3&lt;=('Capacity Planning'!$D27+'Capacity Planning'!$AR27-1-'Capacity Planning'!$AP27-'Capacity Planning'!$AN27-'Capacity Planning'!$AM27),"PCI &amp; PreStudy",IF('Capacity Planning'!BE$3&lt;=('Capacity Planning'!$D27+'Capacity Planning'!$AR27-1-'Capacity Planning'!$AP27-'Capacity Planning'!$AN27),"Factory",IF('Capacity Planning'!BE$3&lt;=('Capacity Planning'!$D27+'Capacity Planning'!$AR27-1-'Capacity Planning'!$AP27),"Certif &amp; R7","Release &amp; PostProd"))))))</f>
        <v>Release &amp; PostProd</v>
      </c>
      <c r="O26" s="202" t="str">
        <f>IF('Capacity Planning'!$D27="","",IF('Capacity Planning'!BF$3&lt;'Capacity Planning'!$D27,"",IF('Capacity Planning'!BF$3&gt;=('Capacity Planning'!$AR27+'Capacity Planning'!$D27),"",IF('Capacity Planning'!BF$3&lt;=('Capacity Planning'!$D27+'Capacity Planning'!$AR27-1-'Capacity Planning'!$AP27-'Capacity Planning'!$AN27-'Capacity Planning'!$AM27),"PCI &amp; PreStudy",IF('Capacity Planning'!BF$3&lt;=('Capacity Planning'!$D27+'Capacity Planning'!$AR27-1-'Capacity Planning'!$AP27-'Capacity Planning'!$AN27),"Factory",IF('Capacity Planning'!BF$3&lt;=('Capacity Planning'!$D27+'Capacity Planning'!$AR27-1-'Capacity Planning'!$AP27),"Certif &amp; R7","Release &amp; PostProd"))))))</f>
        <v>Release &amp; PostProd</v>
      </c>
      <c r="P26" s="202" t="str">
        <f>IF('Capacity Planning'!$D27="","",IF('Capacity Planning'!BG$3&lt;'Capacity Planning'!$D27,"",IF('Capacity Planning'!BG$3&gt;=('Capacity Planning'!$AR27+'Capacity Planning'!$D27),"",IF('Capacity Planning'!BG$3&lt;=('Capacity Planning'!$D27+'Capacity Planning'!$AR27-1-'Capacity Planning'!$AP27-'Capacity Planning'!$AN27-'Capacity Planning'!$AM27),"PCI &amp; PreStudy",IF('Capacity Planning'!BG$3&lt;=('Capacity Planning'!$D27+'Capacity Planning'!$AR27-1-'Capacity Planning'!$AP27-'Capacity Planning'!$AN27),"Factory",IF('Capacity Planning'!BG$3&lt;=('Capacity Planning'!$D27+'Capacity Planning'!$AR27-1-'Capacity Planning'!$AP27),"Certif &amp; R7","Release &amp; PostProd"))))))</f>
        <v/>
      </c>
      <c r="Q26" s="202" t="str">
        <f>IF('Capacity Planning'!$D27="","",IF('Capacity Planning'!BH$3&lt;'Capacity Planning'!$D27,"",IF('Capacity Planning'!BH$3&gt;=('Capacity Planning'!$AR27+'Capacity Planning'!$D27),"",IF('Capacity Planning'!BH$3&lt;=('Capacity Planning'!$D27+'Capacity Planning'!$AR27-1-'Capacity Planning'!$AP27-'Capacity Planning'!$AN27-'Capacity Planning'!$AM27),"PCI &amp; PreStudy",IF('Capacity Planning'!BH$3&lt;=('Capacity Planning'!$D27+'Capacity Planning'!$AR27-1-'Capacity Planning'!$AP27-'Capacity Planning'!$AN27),"Factory",IF('Capacity Planning'!BH$3&lt;=('Capacity Planning'!$D27+'Capacity Planning'!$AR27-1-'Capacity Planning'!$AP27),"Certif &amp; R7","Release &amp; PostProd"))))))</f>
        <v/>
      </c>
      <c r="R26" s="202" t="str">
        <f>IF('Capacity Planning'!$D27="","",IF('Capacity Planning'!BI$3&lt;'Capacity Planning'!$D27,"",IF('Capacity Planning'!BI$3&gt;=('Capacity Planning'!$AR27+'Capacity Planning'!$D27),"",IF('Capacity Planning'!BI$3&lt;=('Capacity Planning'!$D27+'Capacity Planning'!$AR27-1-'Capacity Planning'!$AP27-'Capacity Planning'!$AN27-'Capacity Planning'!$AM27),"PCI &amp; PreStudy",IF('Capacity Planning'!BI$3&lt;=('Capacity Planning'!$D27+'Capacity Planning'!$AR27-1-'Capacity Planning'!$AP27-'Capacity Planning'!$AN27),"Factory",IF('Capacity Planning'!BI$3&lt;=('Capacity Planning'!$D27+'Capacity Planning'!$AR27-1-'Capacity Planning'!$AP27),"Certif &amp; R7","Release &amp; PostProd"))))))</f>
        <v/>
      </c>
      <c r="S26" s="202" t="str">
        <f>IF('Capacity Planning'!$D27="","",IF('Capacity Planning'!BJ$3&lt;'Capacity Planning'!$D27,"",IF('Capacity Planning'!BJ$3&gt;=('Capacity Planning'!$AR27+'Capacity Planning'!$D27),"",IF('Capacity Planning'!BJ$3&lt;=('Capacity Planning'!$D27+'Capacity Planning'!$AR27-1-'Capacity Planning'!$AP27-'Capacity Planning'!$AN27-'Capacity Planning'!$AM27),"PCI &amp; PreStudy",IF('Capacity Planning'!BJ$3&lt;=('Capacity Planning'!$D27+'Capacity Planning'!$AR27-1-'Capacity Planning'!$AP27-'Capacity Planning'!$AN27),"Factory",IF('Capacity Planning'!BJ$3&lt;=('Capacity Planning'!$D27+'Capacity Planning'!$AR27-1-'Capacity Planning'!$AP27),"Certif &amp; R7","Release &amp; PostProd"))))))</f>
        <v/>
      </c>
      <c r="T26" s="202" t="str">
        <f>IF('Capacity Planning'!$D27="","",IF('Capacity Planning'!BK$3&lt;'Capacity Planning'!$D27,"",IF('Capacity Planning'!BK$3&gt;=('Capacity Planning'!$AR27+'Capacity Planning'!$D27),"",IF('Capacity Planning'!BK$3&lt;=('Capacity Planning'!$D27+'Capacity Planning'!$AR27-1-'Capacity Planning'!$AP27-'Capacity Planning'!$AN27-'Capacity Planning'!$AM27),"PCI &amp; PreStudy",IF('Capacity Planning'!BK$3&lt;=('Capacity Planning'!$D27+'Capacity Planning'!$AR27-1-'Capacity Planning'!$AP27-'Capacity Planning'!$AN27),"Factory",IF('Capacity Planning'!BK$3&lt;=('Capacity Planning'!$D27+'Capacity Planning'!$AR27-1-'Capacity Planning'!$AP27),"Certif &amp; R7","Release &amp; PostProd"))))))</f>
        <v/>
      </c>
      <c r="U26" s="202" t="str">
        <f>IF('Capacity Planning'!$D27="","",IF('Capacity Planning'!BL$3&lt;'Capacity Planning'!$D27,"",IF('Capacity Planning'!BL$3&gt;=('Capacity Planning'!$AR27+'Capacity Planning'!$D27),"",IF('Capacity Planning'!BL$3&lt;=('Capacity Planning'!$D27+'Capacity Planning'!$AR27-1-'Capacity Planning'!$AP27-'Capacity Planning'!$AN27-'Capacity Planning'!$AM27),"PCI &amp; PreStudy",IF('Capacity Planning'!BL$3&lt;=('Capacity Planning'!$D27+'Capacity Planning'!$AR27-1-'Capacity Planning'!$AP27-'Capacity Planning'!$AN27),"Factory",IF('Capacity Planning'!BL$3&lt;=('Capacity Planning'!$D27+'Capacity Planning'!$AR27-1-'Capacity Planning'!$AP27),"Certif &amp; R7","Release &amp; PostProd"))))))</f>
        <v/>
      </c>
      <c r="V26" s="202" t="str">
        <f>IF('Capacity Planning'!$D27="","",IF('Capacity Planning'!BM$3&lt;'Capacity Planning'!$D27,"",IF('Capacity Planning'!BM$3&gt;=('Capacity Planning'!$AR27+'Capacity Planning'!$D27),"",IF('Capacity Planning'!BM$3&lt;=('Capacity Planning'!$D27+'Capacity Planning'!$AR27-1-'Capacity Planning'!$AP27-'Capacity Planning'!$AN27-'Capacity Planning'!$AM27),"PCI &amp; PreStudy",IF('Capacity Planning'!BM$3&lt;=('Capacity Planning'!$D27+'Capacity Planning'!$AR27-1-'Capacity Planning'!$AP27-'Capacity Planning'!$AN27),"Factory",IF('Capacity Planning'!BM$3&lt;=('Capacity Planning'!$D27+'Capacity Planning'!$AR27-1-'Capacity Planning'!$AP27),"Certif &amp; R7","Release &amp; PostProd"))))))</f>
        <v/>
      </c>
      <c r="W26" s="202" t="str">
        <f>IF('Capacity Planning'!$D27="","",IF('Capacity Planning'!BN$3&lt;'Capacity Planning'!$D27,"",IF('Capacity Planning'!BN$3&gt;=('Capacity Planning'!$AR27+'Capacity Planning'!$D27),"",IF('Capacity Planning'!BN$3&lt;=('Capacity Planning'!$D27+'Capacity Planning'!$AR27-1-'Capacity Planning'!$AP27-'Capacity Planning'!$AN27-'Capacity Planning'!$AM27),"PCI &amp; PreStudy",IF('Capacity Planning'!BN$3&lt;=('Capacity Planning'!$D27+'Capacity Planning'!$AR27-1-'Capacity Planning'!$AP27-'Capacity Planning'!$AN27),"Factory",IF('Capacity Planning'!BN$3&lt;=('Capacity Planning'!$D27+'Capacity Planning'!$AR27-1-'Capacity Planning'!$AP27),"Certif &amp; R7","Release &amp; PostProd"))))))</f>
        <v/>
      </c>
      <c r="X26" s="202" t="str">
        <f>IF('Capacity Planning'!$D27="","",IF('Capacity Planning'!BO$3&lt;'Capacity Planning'!$D27,"",IF('Capacity Planning'!BO$3&gt;=('Capacity Planning'!$AR27+'Capacity Planning'!$D27),"",IF('Capacity Planning'!BO$3&lt;=('Capacity Planning'!$D27+'Capacity Planning'!$AR27-1-'Capacity Planning'!$AP27-'Capacity Planning'!$AN27-'Capacity Planning'!$AM27),"PCI &amp; PreStudy",IF('Capacity Planning'!BO$3&lt;=('Capacity Planning'!$D27+'Capacity Planning'!$AR27-1-'Capacity Planning'!$AP27-'Capacity Planning'!$AN27),"Factory",IF('Capacity Planning'!BO$3&lt;=('Capacity Planning'!$D27+'Capacity Planning'!$AR27-1-'Capacity Planning'!$AP27),"Certif &amp; R7","Release &amp; PostProd"))))))</f>
        <v/>
      </c>
      <c r="Y26" s="202" t="str">
        <f>IF('Capacity Planning'!$D27="","",IF('Capacity Planning'!BP$3&lt;'Capacity Planning'!$D27,"",IF('Capacity Planning'!BP$3&gt;=('Capacity Planning'!$AR27+'Capacity Planning'!$D27),"",IF('Capacity Planning'!BP$3&lt;=('Capacity Planning'!$D27+'Capacity Planning'!$AR27-1-'Capacity Planning'!$AP27-'Capacity Planning'!$AN27-'Capacity Planning'!$AM27),"PCI &amp; PreStudy",IF('Capacity Planning'!BP$3&lt;=('Capacity Planning'!$D27+'Capacity Planning'!$AR27-1-'Capacity Planning'!$AP27-'Capacity Planning'!$AN27),"Factory",IF('Capacity Planning'!BP$3&lt;=('Capacity Planning'!$D27+'Capacity Planning'!$AR27-1-'Capacity Planning'!$AP27),"Certif &amp; R7","Release &amp; PostProd"))))))</f>
        <v/>
      </c>
      <c r="Z26" s="202" t="str">
        <f>IF('Capacity Planning'!$D27="","",IF('Capacity Planning'!BQ$3&lt;'Capacity Planning'!$D27,"",IF('Capacity Planning'!BQ$3&gt;=('Capacity Planning'!$AR27+'Capacity Planning'!$D27),"",IF('Capacity Planning'!BQ$3&lt;=('Capacity Planning'!$D27+'Capacity Planning'!$AR27-1-'Capacity Planning'!$AP27-'Capacity Planning'!$AN27-'Capacity Planning'!$AM27),"PCI &amp; PreStudy",IF('Capacity Planning'!BQ$3&lt;=('Capacity Planning'!$D27+'Capacity Planning'!$AR27-1-'Capacity Planning'!$AP27-'Capacity Planning'!$AN27),"Factory",IF('Capacity Planning'!BQ$3&lt;=('Capacity Planning'!$D27+'Capacity Planning'!$AR27-1-'Capacity Planning'!$AP27),"Certif &amp; R7","Release &amp; PostProd"))))))</f>
        <v/>
      </c>
      <c r="AA26" s="202" t="str">
        <f>IF('Capacity Planning'!$D27="","",IF('Capacity Planning'!BR$3&lt;'Capacity Planning'!$D27,"",IF('Capacity Planning'!BR$3&gt;=('Capacity Planning'!$AR27+'Capacity Planning'!$D27),"",IF('Capacity Planning'!BR$3&lt;=('Capacity Planning'!$D27+'Capacity Planning'!$AR27-1-'Capacity Planning'!$AP27-'Capacity Planning'!$AN27-'Capacity Planning'!$AM27),"PCI &amp; PreStudy",IF('Capacity Planning'!BR$3&lt;=('Capacity Planning'!$D27+'Capacity Planning'!$AR27-1-'Capacity Planning'!$AP27-'Capacity Planning'!$AN27),"Factory",IF('Capacity Planning'!BR$3&lt;=('Capacity Planning'!$D27+'Capacity Planning'!$AR27-1-'Capacity Planning'!$AP27),"Certif &amp; R7","Release &amp; PostProd"))))))</f>
        <v/>
      </c>
    </row>
    <row r="27" spans="1:27" x14ac:dyDescent="0.25">
      <c r="A27" s="26" t="str">
        <f>IF('Capacity Planning'!$B28="","",'Capacity Planning'!$B28)</f>
        <v>Y</v>
      </c>
      <c r="B27" s="202" t="str">
        <f>IF('Capacity Planning'!$D28="","",IF('Capacity Planning'!AS$3&lt;'Capacity Planning'!$D28,"",IF('Capacity Planning'!AS$3&gt;=('Capacity Planning'!$AR28+'Capacity Planning'!$D28),"",IF('Capacity Planning'!AS$3&lt;=('Capacity Planning'!$D28+'Capacity Planning'!$AR28-1-'Capacity Planning'!$AP28-'Capacity Planning'!$AN28-'Capacity Planning'!$AM28),"PCI &amp; PreStudy",IF('Capacity Planning'!AS$3&lt;=('Capacity Planning'!$D28+'Capacity Planning'!$AR28-1-'Capacity Planning'!$AP28-'Capacity Planning'!$AN28),"Factory",IF('Capacity Planning'!AS$3&lt;=('Capacity Planning'!$D28+'Capacity Planning'!$AR28-1-'Capacity Planning'!$AP28),"Certif &amp; R7","Release &amp; PostProd"))))))</f>
        <v/>
      </c>
      <c r="C27" s="202" t="str">
        <f>IF('Capacity Planning'!$D28="","",IF('Capacity Planning'!AT$3&lt;'Capacity Planning'!$D28,"",IF('Capacity Planning'!AT$3&gt;=('Capacity Planning'!$AR28+'Capacity Planning'!$D28),"",IF('Capacity Planning'!AT$3&lt;=('Capacity Planning'!$D28+'Capacity Planning'!$AR28-1-'Capacity Planning'!$AP28-'Capacity Planning'!$AN28-'Capacity Planning'!$AM28),"PCI &amp; PreStudy",IF('Capacity Planning'!AT$3&lt;=('Capacity Planning'!$D28+'Capacity Planning'!$AR28-1-'Capacity Planning'!$AP28-'Capacity Planning'!$AN28),"Factory",IF('Capacity Planning'!AT$3&lt;=('Capacity Planning'!$D28+'Capacity Planning'!$AR28-1-'Capacity Planning'!$AP28),"Certif &amp; R7","Release &amp; PostProd"))))))</f>
        <v/>
      </c>
      <c r="D27" s="202" t="str">
        <f>IF('Capacity Planning'!$D28="","",IF('Capacity Planning'!AU$3&lt;'Capacity Planning'!$D28,"",IF('Capacity Planning'!AU$3&gt;=('Capacity Planning'!$AR28+'Capacity Planning'!$D28),"",IF('Capacity Planning'!AU$3&lt;=('Capacity Planning'!$D28+'Capacity Planning'!$AR28-1-'Capacity Planning'!$AP28-'Capacity Planning'!$AN28-'Capacity Planning'!$AM28),"PCI &amp; PreStudy",IF('Capacity Planning'!AU$3&lt;=('Capacity Planning'!$D28+'Capacity Planning'!$AR28-1-'Capacity Planning'!$AP28-'Capacity Planning'!$AN28),"Factory",IF('Capacity Planning'!AU$3&lt;=('Capacity Planning'!$D28+'Capacity Planning'!$AR28-1-'Capacity Planning'!$AP28),"Certif &amp; R7","Release &amp; PostProd"))))))</f>
        <v/>
      </c>
      <c r="E27" s="202" t="str">
        <f>IF('Capacity Planning'!$D28="","",IF('Capacity Planning'!AV$3&lt;'Capacity Planning'!$D28,"",IF('Capacity Planning'!AV$3&gt;=('Capacity Planning'!$AR28+'Capacity Planning'!$D28),"",IF('Capacity Planning'!AV$3&lt;=('Capacity Planning'!$D28+'Capacity Planning'!$AR28-1-'Capacity Planning'!$AP28-'Capacity Planning'!$AN28-'Capacity Planning'!$AM28),"PCI &amp; PreStudy",IF('Capacity Planning'!AV$3&lt;=('Capacity Planning'!$D28+'Capacity Planning'!$AR28-1-'Capacity Planning'!$AP28-'Capacity Planning'!$AN28),"Factory",IF('Capacity Planning'!AV$3&lt;=('Capacity Planning'!$D28+'Capacity Planning'!$AR28-1-'Capacity Planning'!$AP28),"Certif &amp; R7","Release &amp; PostProd"))))))</f>
        <v/>
      </c>
      <c r="F27" s="202" t="str">
        <f>IF('Capacity Planning'!$D28="","",IF('Capacity Planning'!AW$3&lt;'Capacity Planning'!$D28,"",IF('Capacity Planning'!AW$3&gt;=('Capacity Planning'!$AR28+'Capacity Planning'!$D28),"",IF('Capacity Planning'!AW$3&lt;=('Capacity Planning'!$D28+'Capacity Planning'!$AR28-1-'Capacity Planning'!$AP28-'Capacity Planning'!$AN28-'Capacity Planning'!$AM28),"PCI &amp; PreStudy",IF('Capacity Planning'!AW$3&lt;=('Capacity Planning'!$D28+'Capacity Planning'!$AR28-1-'Capacity Planning'!$AP28-'Capacity Planning'!$AN28),"Factory",IF('Capacity Planning'!AW$3&lt;=('Capacity Planning'!$D28+'Capacity Planning'!$AR28-1-'Capacity Planning'!$AP28),"Certif &amp; R7","Release &amp; PostProd"))))))</f>
        <v/>
      </c>
      <c r="G27" s="202" t="str">
        <f>IF('Capacity Planning'!$D28="","",IF('Capacity Planning'!AX$3&lt;'Capacity Planning'!$D28,"",IF('Capacity Planning'!AX$3&gt;=('Capacity Planning'!$AR28+'Capacity Planning'!$D28),"",IF('Capacity Planning'!AX$3&lt;=('Capacity Planning'!$D28+'Capacity Planning'!$AR28-1-'Capacity Planning'!$AP28-'Capacity Planning'!$AN28-'Capacity Planning'!$AM28),"PCI &amp; PreStudy",IF('Capacity Planning'!AX$3&lt;=('Capacity Planning'!$D28+'Capacity Planning'!$AR28-1-'Capacity Planning'!$AP28-'Capacity Planning'!$AN28),"Factory",IF('Capacity Planning'!AX$3&lt;=('Capacity Planning'!$D28+'Capacity Planning'!$AR28-1-'Capacity Planning'!$AP28),"Certif &amp; R7","Release &amp; PostProd"))))))</f>
        <v/>
      </c>
      <c r="H27" s="202" t="str">
        <f>IF('Capacity Planning'!$D28="","",IF('Capacity Planning'!AY$3&lt;'Capacity Planning'!$D28,"",IF('Capacity Planning'!AY$3&gt;=('Capacity Planning'!$AR28+'Capacity Planning'!$D28),"",IF('Capacity Planning'!AY$3&lt;=('Capacity Planning'!$D28+'Capacity Planning'!$AR28-1-'Capacity Planning'!$AP28-'Capacity Planning'!$AN28-'Capacity Planning'!$AM28),"PCI &amp; PreStudy",IF('Capacity Planning'!AY$3&lt;=('Capacity Planning'!$D28+'Capacity Planning'!$AR28-1-'Capacity Planning'!$AP28-'Capacity Planning'!$AN28),"Factory",IF('Capacity Planning'!AY$3&lt;=('Capacity Planning'!$D28+'Capacity Planning'!$AR28-1-'Capacity Planning'!$AP28),"Certif &amp; R7","Release &amp; PostProd"))))))</f>
        <v/>
      </c>
      <c r="I27" s="202" t="str">
        <f>IF('Capacity Planning'!$D28="","",IF('Capacity Planning'!AZ$3&lt;'Capacity Planning'!$D28,"",IF('Capacity Planning'!AZ$3&gt;=('Capacity Planning'!$AR28+'Capacity Planning'!$D28),"",IF('Capacity Planning'!AZ$3&lt;=('Capacity Planning'!$D28+'Capacity Planning'!$AR28-1-'Capacity Planning'!$AP28-'Capacity Planning'!$AN28-'Capacity Planning'!$AM28),"PCI &amp; PreStudy",IF('Capacity Planning'!AZ$3&lt;=('Capacity Planning'!$D28+'Capacity Planning'!$AR28-1-'Capacity Planning'!$AP28-'Capacity Planning'!$AN28),"Factory",IF('Capacity Planning'!AZ$3&lt;=('Capacity Planning'!$D28+'Capacity Planning'!$AR28-1-'Capacity Planning'!$AP28),"Certif &amp; R7","Release &amp; PostProd"))))))</f>
        <v/>
      </c>
      <c r="J27" s="202" t="str">
        <f>IF('Capacity Planning'!$D28="","",IF('Capacity Planning'!BA$3&lt;'Capacity Planning'!$D28,"",IF('Capacity Planning'!BA$3&gt;=('Capacity Planning'!$AR28+'Capacity Planning'!$D28),"",IF('Capacity Planning'!BA$3&lt;=('Capacity Planning'!$D28+'Capacity Planning'!$AR28-1-'Capacity Planning'!$AP28-'Capacity Planning'!$AN28-'Capacity Planning'!$AM28),"PCI &amp; PreStudy",IF('Capacity Planning'!BA$3&lt;=('Capacity Planning'!$D28+'Capacity Planning'!$AR28-1-'Capacity Planning'!$AP28-'Capacity Planning'!$AN28),"Factory",IF('Capacity Planning'!BA$3&lt;=('Capacity Planning'!$D28+'Capacity Planning'!$AR28-1-'Capacity Planning'!$AP28),"Certif &amp; R7","Release &amp; PostProd"))))))</f>
        <v/>
      </c>
      <c r="K27" s="202" t="str">
        <f>IF('Capacity Planning'!$D28="","",IF('Capacity Planning'!BB$3&lt;'Capacity Planning'!$D28,"",IF('Capacity Planning'!BB$3&gt;=('Capacity Planning'!$AR28+'Capacity Planning'!$D28),"",IF('Capacity Planning'!BB$3&lt;=('Capacity Planning'!$D28+'Capacity Planning'!$AR28-1-'Capacity Planning'!$AP28-'Capacity Planning'!$AN28-'Capacity Planning'!$AM28),"PCI &amp; PreStudy",IF('Capacity Planning'!BB$3&lt;=('Capacity Planning'!$D28+'Capacity Planning'!$AR28-1-'Capacity Planning'!$AP28-'Capacity Planning'!$AN28),"Factory",IF('Capacity Planning'!BB$3&lt;=('Capacity Planning'!$D28+'Capacity Planning'!$AR28-1-'Capacity Planning'!$AP28),"Certif &amp; R7","Release &amp; PostProd"))))))</f>
        <v/>
      </c>
      <c r="L27" s="202" t="str">
        <f>IF('Capacity Planning'!$D28="","",IF('Capacity Planning'!BC$3&lt;'Capacity Planning'!$D28,"",IF('Capacity Planning'!BC$3&gt;=('Capacity Planning'!$AR28+'Capacity Planning'!$D28),"",IF('Capacity Planning'!BC$3&lt;=('Capacity Planning'!$D28+'Capacity Planning'!$AR28-1-'Capacity Planning'!$AP28-'Capacity Planning'!$AN28-'Capacity Planning'!$AM28),"PCI &amp; PreStudy",IF('Capacity Planning'!BC$3&lt;=('Capacity Planning'!$D28+'Capacity Planning'!$AR28-1-'Capacity Planning'!$AP28-'Capacity Planning'!$AN28),"Factory",IF('Capacity Planning'!BC$3&lt;=('Capacity Planning'!$D28+'Capacity Planning'!$AR28-1-'Capacity Planning'!$AP28),"Certif &amp; R7","Release &amp; PostProd"))))))</f>
        <v/>
      </c>
      <c r="M27" s="202" t="str">
        <f>IF('Capacity Planning'!$D28="","",IF('Capacity Planning'!BD$3&lt;'Capacity Planning'!$D28,"",IF('Capacity Planning'!BD$3&gt;=('Capacity Planning'!$AR28+'Capacity Planning'!$D28),"",IF('Capacity Planning'!BD$3&lt;=('Capacity Planning'!$D28+'Capacity Planning'!$AR28-1-'Capacity Planning'!$AP28-'Capacity Planning'!$AN28-'Capacity Planning'!$AM28),"PCI &amp; PreStudy",IF('Capacity Planning'!BD$3&lt;=('Capacity Planning'!$D28+'Capacity Planning'!$AR28-1-'Capacity Planning'!$AP28-'Capacity Planning'!$AN28),"Factory",IF('Capacity Planning'!BD$3&lt;=('Capacity Planning'!$D28+'Capacity Planning'!$AR28-1-'Capacity Planning'!$AP28),"Certif &amp; R7","Release &amp; PostProd"))))))</f>
        <v/>
      </c>
      <c r="N27" s="202" t="str">
        <f>IF('Capacity Planning'!$D28="","",IF('Capacity Planning'!BE$3&lt;'Capacity Planning'!$D28,"",IF('Capacity Planning'!BE$3&gt;=('Capacity Planning'!$AR28+'Capacity Planning'!$D28),"",IF('Capacity Planning'!BE$3&lt;=('Capacity Planning'!$D28+'Capacity Planning'!$AR28-1-'Capacity Planning'!$AP28-'Capacity Planning'!$AN28-'Capacity Planning'!$AM28),"PCI &amp; PreStudy",IF('Capacity Planning'!BE$3&lt;=('Capacity Planning'!$D28+'Capacity Planning'!$AR28-1-'Capacity Planning'!$AP28-'Capacity Planning'!$AN28),"Factory",IF('Capacity Planning'!BE$3&lt;=('Capacity Planning'!$D28+'Capacity Planning'!$AR28-1-'Capacity Planning'!$AP28),"Certif &amp; R7","Release &amp; PostProd"))))))</f>
        <v/>
      </c>
      <c r="O27" s="202" t="str">
        <f>IF('Capacity Planning'!$D28="","",IF('Capacity Planning'!BF$3&lt;'Capacity Planning'!$D28,"",IF('Capacity Planning'!BF$3&gt;=('Capacity Planning'!$AR28+'Capacity Planning'!$D28),"",IF('Capacity Planning'!BF$3&lt;=('Capacity Planning'!$D28+'Capacity Planning'!$AR28-1-'Capacity Planning'!$AP28-'Capacity Planning'!$AN28-'Capacity Planning'!$AM28),"PCI &amp; PreStudy",IF('Capacity Planning'!BF$3&lt;=('Capacity Planning'!$D28+'Capacity Planning'!$AR28-1-'Capacity Planning'!$AP28-'Capacity Planning'!$AN28),"Factory",IF('Capacity Planning'!BF$3&lt;=('Capacity Planning'!$D28+'Capacity Planning'!$AR28-1-'Capacity Planning'!$AP28),"Certif &amp; R7","Release &amp; PostProd"))))))</f>
        <v/>
      </c>
      <c r="P27" s="202" t="str">
        <f>IF('Capacity Planning'!$D28="","",IF('Capacity Planning'!BG$3&lt;'Capacity Planning'!$D28,"",IF('Capacity Planning'!BG$3&gt;=('Capacity Planning'!$AR28+'Capacity Planning'!$D28),"",IF('Capacity Planning'!BG$3&lt;=('Capacity Planning'!$D28+'Capacity Planning'!$AR28-1-'Capacity Planning'!$AP28-'Capacity Planning'!$AN28-'Capacity Planning'!$AM28),"PCI &amp; PreStudy",IF('Capacity Planning'!BG$3&lt;=('Capacity Planning'!$D28+'Capacity Planning'!$AR28-1-'Capacity Planning'!$AP28-'Capacity Planning'!$AN28),"Factory",IF('Capacity Planning'!BG$3&lt;=('Capacity Planning'!$D28+'Capacity Planning'!$AR28-1-'Capacity Planning'!$AP28),"Certif &amp; R7","Release &amp; PostProd"))))))</f>
        <v/>
      </c>
      <c r="Q27" s="202" t="str">
        <f>IF('Capacity Planning'!$D28="","",IF('Capacity Planning'!BH$3&lt;'Capacity Planning'!$D28,"",IF('Capacity Planning'!BH$3&gt;=('Capacity Planning'!$AR28+'Capacity Planning'!$D28),"",IF('Capacity Planning'!BH$3&lt;=('Capacity Planning'!$D28+'Capacity Planning'!$AR28-1-'Capacity Planning'!$AP28-'Capacity Planning'!$AN28-'Capacity Planning'!$AM28),"PCI &amp; PreStudy",IF('Capacity Planning'!BH$3&lt;=('Capacity Planning'!$D28+'Capacity Planning'!$AR28-1-'Capacity Planning'!$AP28-'Capacity Planning'!$AN28),"Factory",IF('Capacity Planning'!BH$3&lt;=('Capacity Planning'!$D28+'Capacity Planning'!$AR28-1-'Capacity Planning'!$AP28),"Certif &amp; R7","Release &amp; PostProd"))))))</f>
        <v/>
      </c>
      <c r="R27" s="202" t="str">
        <f>IF('Capacity Planning'!$D28="","",IF('Capacity Planning'!BI$3&lt;'Capacity Planning'!$D28,"",IF('Capacity Planning'!BI$3&gt;=('Capacity Planning'!$AR28+'Capacity Planning'!$D28),"",IF('Capacity Planning'!BI$3&lt;=('Capacity Planning'!$D28+'Capacity Planning'!$AR28-1-'Capacity Planning'!$AP28-'Capacity Planning'!$AN28-'Capacity Planning'!$AM28),"PCI &amp; PreStudy",IF('Capacity Planning'!BI$3&lt;=('Capacity Planning'!$D28+'Capacity Planning'!$AR28-1-'Capacity Planning'!$AP28-'Capacity Planning'!$AN28),"Factory",IF('Capacity Planning'!BI$3&lt;=('Capacity Planning'!$D28+'Capacity Planning'!$AR28-1-'Capacity Planning'!$AP28),"Certif &amp; R7","Release &amp; PostProd"))))))</f>
        <v/>
      </c>
      <c r="S27" s="202" t="str">
        <f>IF('Capacity Planning'!$D28="","",IF('Capacity Planning'!BJ$3&lt;'Capacity Planning'!$D28,"",IF('Capacity Planning'!BJ$3&gt;=('Capacity Planning'!$AR28+'Capacity Planning'!$D28),"",IF('Capacity Planning'!BJ$3&lt;=('Capacity Planning'!$D28+'Capacity Planning'!$AR28-1-'Capacity Planning'!$AP28-'Capacity Planning'!$AN28-'Capacity Planning'!$AM28),"PCI &amp; PreStudy",IF('Capacity Planning'!BJ$3&lt;=('Capacity Planning'!$D28+'Capacity Planning'!$AR28-1-'Capacity Planning'!$AP28-'Capacity Planning'!$AN28),"Factory",IF('Capacity Planning'!BJ$3&lt;=('Capacity Planning'!$D28+'Capacity Planning'!$AR28-1-'Capacity Planning'!$AP28),"Certif &amp; R7","Release &amp; PostProd"))))))</f>
        <v/>
      </c>
      <c r="T27" s="202" t="str">
        <f>IF('Capacity Planning'!$D28="","",IF('Capacity Planning'!BK$3&lt;'Capacity Planning'!$D28,"",IF('Capacity Planning'!BK$3&gt;=('Capacity Planning'!$AR28+'Capacity Planning'!$D28),"",IF('Capacity Planning'!BK$3&lt;=('Capacity Planning'!$D28+'Capacity Planning'!$AR28-1-'Capacity Planning'!$AP28-'Capacity Planning'!$AN28-'Capacity Planning'!$AM28),"PCI &amp; PreStudy",IF('Capacity Planning'!BK$3&lt;=('Capacity Planning'!$D28+'Capacity Planning'!$AR28-1-'Capacity Planning'!$AP28-'Capacity Planning'!$AN28),"Factory",IF('Capacity Planning'!BK$3&lt;=('Capacity Planning'!$D28+'Capacity Planning'!$AR28-1-'Capacity Planning'!$AP28),"Certif &amp; R7","Release &amp; PostProd"))))))</f>
        <v/>
      </c>
      <c r="U27" s="202" t="str">
        <f>IF('Capacity Planning'!$D28="","",IF('Capacity Planning'!BL$3&lt;'Capacity Planning'!$D28,"",IF('Capacity Planning'!BL$3&gt;=('Capacity Planning'!$AR28+'Capacity Planning'!$D28),"",IF('Capacity Planning'!BL$3&lt;=('Capacity Planning'!$D28+'Capacity Planning'!$AR28-1-'Capacity Planning'!$AP28-'Capacity Planning'!$AN28-'Capacity Planning'!$AM28),"PCI &amp; PreStudy",IF('Capacity Planning'!BL$3&lt;=('Capacity Planning'!$D28+'Capacity Planning'!$AR28-1-'Capacity Planning'!$AP28-'Capacity Planning'!$AN28),"Factory",IF('Capacity Planning'!BL$3&lt;=('Capacity Planning'!$D28+'Capacity Planning'!$AR28-1-'Capacity Planning'!$AP28),"Certif &amp; R7","Release &amp; PostProd"))))))</f>
        <v/>
      </c>
      <c r="V27" s="202" t="str">
        <f>IF('Capacity Planning'!$D28="","",IF('Capacity Planning'!BM$3&lt;'Capacity Planning'!$D28,"",IF('Capacity Planning'!BM$3&gt;=('Capacity Planning'!$AR28+'Capacity Planning'!$D28),"",IF('Capacity Planning'!BM$3&lt;=('Capacity Planning'!$D28+'Capacity Planning'!$AR28-1-'Capacity Planning'!$AP28-'Capacity Planning'!$AN28-'Capacity Planning'!$AM28),"PCI &amp; PreStudy",IF('Capacity Planning'!BM$3&lt;=('Capacity Planning'!$D28+'Capacity Planning'!$AR28-1-'Capacity Planning'!$AP28-'Capacity Planning'!$AN28),"Factory",IF('Capacity Planning'!BM$3&lt;=('Capacity Planning'!$D28+'Capacity Planning'!$AR28-1-'Capacity Planning'!$AP28),"Certif &amp; R7","Release &amp; PostProd"))))))</f>
        <v/>
      </c>
      <c r="W27" s="202" t="str">
        <f>IF('Capacity Planning'!$D28="","",IF('Capacity Planning'!BN$3&lt;'Capacity Planning'!$D28,"",IF('Capacity Planning'!BN$3&gt;=('Capacity Planning'!$AR28+'Capacity Planning'!$D28),"",IF('Capacity Planning'!BN$3&lt;=('Capacity Planning'!$D28+'Capacity Planning'!$AR28-1-'Capacity Planning'!$AP28-'Capacity Planning'!$AN28-'Capacity Planning'!$AM28),"PCI &amp; PreStudy",IF('Capacity Planning'!BN$3&lt;=('Capacity Planning'!$D28+'Capacity Planning'!$AR28-1-'Capacity Planning'!$AP28-'Capacity Planning'!$AN28),"Factory",IF('Capacity Planning'!BN$3&lt;=('Capacity Planning'!$D28+'Capacity Planning'!$AR28-1-'Capacity Planning'!$AP28),"Certif &amp; R7","Release &amp; PostProd"))))))</f>
        <v/>
      </c>
      <c r="X27" s="202" t="str">
        <f>IF('Capacity Planning'!$D28="","",IF('Capacity Planning'!BO$3&lt;'Capacity Planning'!$D28,"",IF('Capacity Planning'!BO$3&gt;=('Capacity Planning'!$AR28+'Capacity Planning'!$D28),"",IF('Capacity Planning'!BO$3&lt;=('Capacity Planning'!$D28+'Capacity Planning'!$AR28-1-'Capacity Planning'!$AP28-'Capacity Planning'!$AN28-'Capacity Planning'!$AM28),"PCI &amp; PreStudy",IF('Capacity Planning'!BO$3&lt;=('Capacity Planning'!$D28+'Capacity Planning'!$AR28-1-'Capacity Planning'!$AP28-'Capacity Planning'!$AN28),"Factory",IF('Capacity Planning'!BO$3&lt;=('Capacity Planning'!$D28+'Capacity Planning'!$AR28-1-'Capacity Planning'!$AP28),"Certif &amp; R7","Release &amp; PostProd"))))))</f>
        <v/>
      </c>
      <c r="Y27" s="202" t="str">
        <f>IF('Capacity Planning'!$D28="","",IF('Capacity Planning'!BP$3&lt;'Capacity Planning'!$D28,"",IF('Capacity Planning'!BP$3&gt;=('Capacity Planning'!$AR28+'Capacity Planning'!$D28),"",IF('Capacity Planning'!BP$3&lt;=('Capacity Planning'!$D28+'Capacity Planning'!$AR28-1-'Capacity Planning'!$AP28-'Capacity Planning'!$AN28-'Capacity Planning'!$AM28),"PCI &amp; PreStudy",IF('Capacity Planning'!BP$3&lt;=('Capacity Planning'!$D28+'Capacity Planning'!$AR28-1-'Capacity Planning'!$AP28-'Capacity Planning'!$AN28),"Factory",IF('Capacity Planning'!BP$3&lt;=('Capacity Planning'!$D28+'Capacity Planning'!$AR28-1-'Capacity Planning'!$AP28),"Certif &amp; R7","Release &amp; PostProd"))))))</f>
        <v/>
      </c>
      <c r="Z27" s="202" t="str">
        <f>IF('Capacity Planning'!$D28="","",IF('Capacity Planning'!BQ$3&lt;'Capacity Planning'!$D28,"",IF('Capacity Planning'!BQ$3&gt;=('Capacity Planning'!$AR28+'Capacity Planning'!$D28),"",IF('Capacity Planning'!BQ$3&lt;=('Capacity Planning'!$D28+'Capacity Planning'!$AR28-1-'Capacity Planning'!$AP28-'Capacity Planning'!$AN28-'Capacity Planning'!$AM28),"PCI &amp; PreStudy",IF('Capacity Planning'!BQ$3&lt;=('Capacity Planning'!$D28+'Capacity Planning'!$AR28-1-'Capacity Planning'!$AP28-'Capacity Planning'!$AN28),"Factory",IF('Capacity Planning'!BQ$3&lt;=('Capacity Planning'!$D28+'Capacity Planning'!$AR28-1-'Capacity Planning'!$AP28),"Certif &amp; R7","Release &amp; PostProd"))))))</f>
        <v/>
      </c>
      <c r="AA27" s="202" t="str">
        <f>IF('Capacity Planning'!$D28="","",IF('Capacity Planning'!BR$3&lt;'Capacity Planning'!$D28,"",IF('Capacity Planning'!BR$3&gt;=('Capacity Planning'!$AR28+'Capacity Planning'!$D28),"",IF('Capacity Planning'!BR$3&lt;=('Capacity Planning'!$D28+'Capacity Planning'!$AR28-1-'Capacity Planning'!$AP28-'Capacity Planning'!$AN28-'Capacity Planning'!$AM28),"PCI &amp; PreStudy",IF('Capacity Planning'!BR$3&lt;=('Capacity Planning'!$D28+'Capacity Planning'!$AR28-1-'Capacity Planning'!$AP28-'Capacity Planning'!$AN28),"Factory",IF('Capacity Planning'!BR$3&lt;=('Capacity Planning'!$D28+'Capacity Planning'!$AR28-1-'Capacity Planning'!$AP28),"Certif &amp; R7","Release &amp; PostProd"))))))</f>
        <v/>
      </c>
    </row>
    <row r="28" spans="1:27" x14ac:dyDescent="0.25">
      <c r="A28" s="26" t="str">
        <f>IF('Capacity Planning'!$B29="","",'Capacity Planning'!$B29)</f>
        <v>Z</v>
      </c>
      <c r="B28" s="202" t="str">
        <f>IF('Capacity Planning'!$D29="","",IF('Capacity Planning'!AS$3&lt;'Capacity Planning'!$D29,"",IF('Capacity Planning'!AS$3&gt;=('Capacity Planning'!$AR29+'Capacity Planning'!$D29),"",IF('Capacity Planning'!AS$3&lt;=('Capacity Planning'!$D29+'Capacity Planning'!$AR29-1-'Capacity Planning'!$AP29-'Capacity Planning'!$AN29-'Capacity Planning'!$AM29),"PCI &amp; PreStudy",IF('Capacity Planning'!AS$3&lt;=('Capacity Planning'!$D29+'Capacity Planning'!$AR29-1-'Capacity Planning'!$AP29-'Capacity Planning'!$AN29),"Factory",IF('Capacity Planning'!AS$3&lt;=('Capacity Planning'!$D29+'Capacity Planning'!$AR29-1-'Capacity Planning'!$AP29),"Certif &amp; R7","Release &amp; PostProd"))))))</f>
        <v/>
      </c>
      <c r="C28" s="202" t="str">
        <f>IF('Capacity Planning'!$D29="","",IF('Capacity Planning'!AT$3&lt;'Capacity Planning'!$D29,"",IF('Capacity Planning'!AT$3&gt;=('Capacity Planning'!$AR29+'Capacity Planning'!$D29),"",IF('Capacity Planning'!AT$3&lt;=('Capacity Planning'!$D29+'Capacity Planning'!$AR29-1-'Capacity Planning'!$AP29-'Capacity Planning'!$AN29-'Capacity Planning'!$AM29),"PCI &amp; PreStudy",IF('Capacity Planning'!AT$3&lt;=('Capacity Planning'!$D29+'Capacity Planning'!$AR29-1-'Capacity Planning'!$AP29-'Capacity Planning'!$AN29),"Factory",IF('Capacity Planning'!AT$3&lt;=('Capacity Planning'!$D29+'Capacity Planning'!$AR29-1-'Capacity Planning'!$AP29),"Certif &amp; R7","Release &amp; PostProd"))))))</f>
        <v/>
      </c>
      <c r="D28" s="202" t="str">
        <f>IF('Capacity Planning'!$D29="","",IF('Capacity Planning'!AU$3&lt;'Capacity Planning'!$D29,"",IF('Capacity Planning'!AU$3&gt;=('Capacity Planning'!$AR29+'Capacity Planning'!$D29),"",IF('Capacity Planning'!AU$3&lt;=('Capacity Planning'!$D29+'Capacity Planning'!$AR29-1-'Capacity Planning'!$AP29-'Capacity Planning'!$AN29-'Capacity Planning'!$AM29),"PCI &amp; PreStudy",IF('Capacity Planning'!AU$3&lt;=('Capacity Planning'!$D29+'Capacity Planning'!$AR29-1-'Capacity Planning'!$AP29-'Capacity Planning'!$AN29),"Factory",IF('Capacity Planning'!AU$3&lt;=('Capacity Planning'!$D29+'Capacity Planning'!$AR29-1-'Capacity Planning'!$AP29),"Certif &amp; R7","Release &amp; PostProd"))))))</f>
        <v/>
      </c>
      <c r="E28" s="202" t="str">
        <f>IF('Capacity Planning'!$D29="","",IF('Capacity Planning'!AV$3&lt;'Capacity Planning'!$D29,"",IF('Capacity Planning'!AV$3&gt;=('Capacity Planning'!$AR29+'Capacity Planning'!$D29),"",IF('Capacity Planning'!AV$3&lt;=('Capacity Planning'!$D29+'Capacity Planning'!$AR29-1-'Capacity Planning'!$AP29-'Capacity Planning'!$AN29-'Capacity Planning'!$AM29),"PCI &amp; PreStudy",IF('Capacity Planning'!AV$3&lt;=('Capacity Planning'!$D29+'Capacity Planning'!$AR29-1-'Capacity Planning'!$AP29-'Capacity Planning'!$AN29),"Factory",IF('Capacity Planning'!AV$3&lt;=('Capacity Planning'!$D29+'Capacity Planning'!$AR29-1-'Capacity Planning'!$AP29),"Certif &amp; R7","Release &amp; PostProd"))))))</f>
        <v/>
      </c>
      <c r="F28" s="202" t="str">
        <f>IF('Capacity Planning'!$D29="","",IF('Capacity Planning'!AW$3&lt;'Capacity Planning'!$D29,"",IF('Capacity Planning'!AW$3&gt;=('Capacity Planning'!$AR29+'Capacity Planning'!$D29),"",IF('Capacity Planning'!AW$3&lt;=('Capacity Planning'!$D29+'Capacity Planning'!$AR29-1-'Capacity Planning'!$AP29-'Capacity Planning'!$AN29-'Capacity Planning'!$AM29),"PCI &amp; PreStudy",IF('Capacity Planning'!AW$3&lt;=('Capacity Planning'!$D29+'Capacity Planning'!$AR29-1-'Capacity Planning'!$AP29-'Capacity Planning'!$AN29),"Factory",IF('Capacity Planning'!AW$3&lt;=('Capacity Planning'!$D29+'Capacity Planning'!$AR29-1-'Capacity Planning'!$AP29),"Certif &amp; R7","Release &amp; PostProd"))))))</f>
        <v/>
      </c>
      <c r="G28" s="202" t="str">
        <f>IF('Capacity Planning'!$D29="","",IF('Capacity Planning'!AX$3&lt;'Capacity Planning'!$D29,"",IF('Capacity Planning'!AX$3&gt;=('Capacity Planning'!$AR29+'Capacity Planning'!$D29),"",IF('Capacity Planning'!AX$3&lt;=('Capacity Planning'!$D29+'Capacity Planning'!$AR29-1-'Capacity Planning'!$AP29-'Capacity Planning'!$AN29-'Capacity Planning'!$AM29),"PCI &amp; PreStudy",IF('Capacity Planning'!AX$3&lt;=('Capacity Planning'!$D29+'Capacity Planning'!$AR29-1-'Capacity Planning'!$AP29-'Capacity Planning'!$AN29),"Factory",IF('Capacity Planning'!AX$3&lt;=('Capacity Planning'!$D29+'Capacity Planning'!$AR29-1-'Capacity Planning'!$AP29),"Certif &amp; R7","Release &amp; PostProd"))))))</f>
        <v/>
      </c>
      <c r="H28" s="202" t="str">
        <f>IF('Capacity Planning'!$D29="","",IF('Capacity Planning'!AY$3&lt;'Capacity Planning'!$D29,"",IF('Capacity Planning'!AY$3&gt;=('Capacity Planning'!$AR29+'Capacity Planning'!$D29),"",IF('Capacity Planning'!AY$3&lt;=('Capacity Planning'!$D29+'Capacity Planning'!$AR29-1-'Capacity Planning'!$AP29-'Capacity Planning'!$AN29-'Capacity Planning'!$AM29),"PCI &amp; PreStudy",IF('Capacity Planning'!AY$3&lt;=('Capacity Planning'!$D29+'Capacity Planning'!$AR29-1-'Capacity Planning'!$AP29-'Capacity Planning'!$AN29),"Factory",IF('Capacity Planning'!AY$3&lt;=('Capacity Planning'!$D29+'Capacity Planning'!$AR29-1-'Capacity Planning'!$AP29),"Certif &amp; R7","Release &amp; PostProd"))))))</f>
        <v/>
      </c>
      <c r="I28" s="202" t="str">
        <f>IF('Capacity Planning'!$D29="","",IF('Capacity Planning'!AZ$3&lt;'Capacity Planning'!$D29,"",IF('Capacity Planning'!AZ$3&gt;=('Capacity Planning'!$AR29+'Capacity Planning'!$D29),"",IF('Capacity Planning'!AZ$3&lt;=('Capacity Planning'!$D29+'Capacity Planning'!$AR29-1-'Capacity Planning'!$AP29-'Capacity Planning'!$AN29-'Capacity Planning'!$AM29),"PCI &amp; PreStudy",IF('Capacity Planning'!AZ$3&lt;=('Capacity Planning'!$D29+'Capacity Planning'!$AR29-1-'Capacity Planning'!$AP29-'Capacity Planning'!$AN29),"Factory",IF('Capacity Planning'!AZ$3&lt;=('Capacity Planning'!$D29+'Capacity Planning'!$AR29-1-'Capacity Planning'!$AP29),"Certif &amp; R7","Release &amp; PostProd"))))))</f>
        <v/>
      </c>
      <c r="J28" s="202" t="str">
        <f>IF('Capacity Planning'!$D29="","",IF('Capacity Planning'!BA$3&lt;'Capacity Planning'!$D29,"",IF('Capacity Planning'!BA$3&gt;=('Capacity Planning'!$AR29+'Capacity Planning'!$D29),"",IF('Capacity Planning'!BA$3&lt;=('Capacity Planning'!$D29+'Capacity Planning'!$AR29-1-'Capacity Planning'!$AP29-'Capacity Planning'!$AN29-'Capacity Planning'!$AM29),"PCI &amp; PreStudy",IF('Capacity Planning'!BA$3&lt;=('Capacity Planning'!$D29+'Capacity Planning'!$AR29-1-'Capacity Planning'!$AP29-'Capacity Planning'!$AN29),"Factory",IF('Capacity Planning'!BA$3&lt;=('Capacity Planning'!$D29+'Capacity Planning'!$AR29-1-'Capacity Planning'!$AP29),"Certif &amp; R7","Release &amp; PostProd"))))))</f>
        <v/>
      </c>
      <c r="K28" s="202" t="str">
        <f>IF('Capacity Planning'!$D29="","",IF('Capacity Planning'!BB$3&lt;'Capacity Planning'!$D29,"",IF('Capacity Planning'!BB$3&gt;=('Capacity Planning'!$AR29+'Capacity Planning'!$D29),"",IF('Capacity Planning'!BB$3&lt;=('Capacity Planning'!$D29+'Capacity Planning'!$AR29-1-'Capacity Planning'!$AP29-'Capacity Planning'!$AN29-'Capacity Planning'!$AM29),"PCI &amp; PreStudy",IF('Capacity Planning'!BB$3&lt;=('Capacity Planning'!$D29+'Capacity Planning'!$AR29-1-'Capacity Planning'!$AP29-'Capacity Planning'!$AN29),"Factory",IF('Capacity Planning'!BB$3&lt;=('Capacity Planning'!$D29+'Capacity Planning'!$AR29-1-'Capacity Planning'!$AP29),"Certif &amp; R7","Release &amp; PostProd"))))))</f>
        <v/>
      </c>
      <c r="L28" s="202" t="str">
        <f>IF('Capacity Planning'!$D29="","",IF('Capacity Planning'!BC$3&lt;'Capacity Planning'!$D29,"",IF('Capacity Planning'!BC$3&gt;=('Capacity Planning'!$AR29+'Capacity Planning'!$D29),"",IF('Capacity Planning'!BC$3&lt;=('Capacity Planning'!$D29+'Capacity Planning'!$AR29-1-'Capacity Planning'!$AP29-'Capacity Planning'!$AN29-'Capacity Planning'!$AM29),"PCI &amp; PreStudy",IF('Capacity Planning'!BC$3&lt;=('Capacity Planning'!$D29+'Capacity Planning'!$AR29-1-'Capacity Planning'!$AP29-'Capacity Planning'!$AN29),"Factory",IF('Capacity Planning'!BC$3&lt;=('Capacity Planning'!$D29+'Capacity Planning'!$AR29-1-'Capacity Planning'!$AP29),"Certif &amp; R7","Release &amp; PostProd"))))))</f>
        <v/>
      </c>
      <c r="M28" s="202" t="str">
        <f>IF('Capacity Planning'!$D29="","",IF('Capacity Planning'!BD$3&lt;'Capacity Planning'!$D29,"",IF('Capacity Planning'!BD$3&gt;=('Capacity Planning'!$AR29+'Capacity Planning'!$D29),"",IF('Capacity Planning'!BD$3&lt;=('Capacity Planning'!$D29+'Capacity Planning'!$AR29-1-'Capacity Planning'!$AP29-'Capacity Planning'!$AN29-'Capacity Planning'!$AM29),"PCI &amp; PreStudy",IF('Capacity Planning'!BD$3&lt;=('Capacity Planning'!$D29+'Capacity Planning'!$AR29-1-'Capacity Planning'!$AP29-'Capacity Planning'!$AN29),"Factory",IF('Capacity Planning'!BD$3&lt;=('Capacity Planning'!$D29+'Capacity Planning'!$AR29-1-'Capacity Planning'!$AP29),"Certif &amp; R7","Release &amp; PostProd"))))))</f>
        <v/>
      </c>
      <c r="N28" s="202" t="str">
        <f>IF('Capacity Planning'!$D29="","",IF('Capacity Planning'!BE$3&lt;'Capacity Planning'!$D29,"",IF('Capacity Planning'!BE$3&gt;=('Capacity Planning'!$AR29+'Capacity Planning'!$D29),"",IF('Capacity Planning'!BE$3&lt;=('Capacity Planning'!$D29+'Capacity Planning'!$AR29-1-'Capacity Planning'!$AP29-'Capacity Planning'!$AN29-'Capacity Planning'!$AM29),"PCI &amp; PreStudy",IF('Capacity Planning'!BE$3&lt;=('Capacity Planning'!$D29+'Capacity Planning'!$AR29-1-'Capacity Planning'!$AP29-'Capacity Planning'!$AN29),"Factory",IF('Capacity Planning'!BE$3&lt;=('Capacity Planning'!$D29+'Capacity Planning'!$AR29-1-'Capacity Planning'!$AP29),"Certif &amp; R7","Release &amp; PostProd"))))))</f>
        <v>PCI &amp; PreStudy</v>
      </c>
      <c r="O28" s="202" t="str">
        <f>IF('Capacity Planning'!$D29="","",IF('Capacity Planning'!BF$3&lt;'Capacity Planning'!$D29,"",IF('Capacity Planning'!BF$3&gt;=('Capacity Planning'!$AR29+'Capacity Planning'!$D29),"",IF('Capacity Planning'!BF$3&lt;=('Capacity Planning'!$D29+'Capacity Planning'!$AR29-1-'Capacity Planning'!$AP29-'Capacity Planning'!$AN29-'Capacity Planning'!$AM29),"PCI &amp; PreStudy",IF('Capacity Planning'!BF$3&lt;=('Capacity Planning'!$D29+'Capacity Planning'!$AR29-1-'Capacity Planning'!$AP29-'Capacity Planning'!$AN29),"Factory",IF('Capacity Planning'!BF$3&lt;=('Capacity Planning'!$D29+'Capacity Planning'!$AR29-1-'Capacity Planning'!$AP29),"Certif &amp; R7","Release &amp; PostProd"))))))</f>
        <v>Factory</v>
      </c>
      <c r="P28" s="202" t="str">
        <f>IF('Capacity Planning'!$D29="","",IF('Capacity Planning'!BG$3&lt;'Capacity Planning'!$D29,"",IF('Capacity Planning'!BG$3&gt;=('Capacity Planning'!$AR29+'Capacity Planning'!$D29),"",IF('Capacity Planning'!BG$3&lt;=('Capacity Planning'!$D29+'Capacity Planning'!$AR29-1-'Capacity Planning'!$AP29-'Capacity Planning'!$AN29-'Capacity Planning'!$AM29),"PCI &amp; PreStudy",IF('Capacity Planning'!BG$3&lt;=('Capacity Planning'!$D29+'Capacity Planning'!$AR29-1-'Capacity Planning'!$AP29-'Capacity Planning'!$AN29),"Factory",IF('Capacity Planning'!BG$3&lt;=('Capacity Planning'!$D29+'Capacity Planning'!$AR29-1-'Capacity Planning'!$AP29),"Certif &amp; R7","Release &amp; PostProd"))))))</f>
        <v>Factory</v>
      </c>
      <c r="Q28" s="202" t="str">
        <f>IF('Capacity Planning'!$D29="","",IF('Capacity Planning'!BH$3&lt;'Capacity Planning'!$D29,"",IF('Capacity Planning'!BH$3&gt;=('Capacity Planning'!$AR29+'Capacity Planning'!$D29),"",IF('Capacity Planning'!BH$3&lt;=('Capacity Planning'!$D29+'Capacity Planning'!$AR29-1-'Capacity Planning'!$AP29-'Capacity Planning'!$AN29-'Capacity Planning'!$AM29),"PCI &amp; PreStudy",IF('Capacity Planning'!BH$3&lt;=('Capacity Planning'!$D29+'Capacity Planning'!$AR29-1-'Capacity Planning'!$AP29-'Capacity Planning'!$AN29),"Factory",IF('Capacity Planning'!BH$3&lt;=('Capacity Planning'!$D29+'Capacity Planning'!$AR29-1-'Capacity Planning'!$AP29),"Certif &amp; R7","Release &amp; PostProd"))))))</f>
        <v>Factory</v>
      </c>
      <c r="R28" s="202" t="str">
        <f>IF('Capacity Planning'!$D29="","",IF('Capacity Planning'!BI$3&lt;'Capacity Planning'!$D29,"",IF('Capacity Planning'!BI$3&gt;=('Capacity Planning'!$AR29+'Capacity Planning'!$D29),"",IF('Capacity Planning'!BI$3&lt;=('Capacity Planning'!$D29+'Capacity Planning'!$AR29-1-'Capacity Planning'!$AP29-'Capacity Planning'!$AN29-'Capacity Planning'!$AM29),"PCI &amp; PreStudy",IF('Capacity Planning'!BI$3&lt;=('Capacity Planning'!$D29+'Capacity Planning'!$AR29-1-'Capacity Planning'!$AP29-'Capacity Planning'!$AN29),"Factory",IF('Capacity Planning'!BI$3&lt;=('Capacity Planning'!$D29+'Capacity Planning'!$AR29-1-'Capacity Planning'!$AP29),"Certif &amp; R7","Release &amp; PostProd"))))))</f>
        <v>Factory</v>
      </c>
      <c r="S28" s="202" t="str">
        <f>IF('Capacity Planning'!$D29="","",IF('Capacity Planning'!BJ$3&lt;'Capacity Planning'!$D29,"",IF('Capacity Planning'!BJ$3&gt;=('Capacity Planning'!$AR29+'Capacity Planning'!$D29),"",IF('Capacity Planning'!BJ$3&lt;=('Capacity Planning'!$D29+'Capacity Planning'!$AR29-1-'Capacity Planning'!$AP29-'Capacity Planning'!$AN29-'Capacity Planning'!$AM29),"PCI &amp; PreStudy",IF('Capacity Planning'!BJ$3&lt;=('Capacity Planning'!$D29+'Capacity Planning'!$AR29-1-'Capacity Planning'!$AP29-'Capacity Planning'!$AN29),"Factory",IF('Capacity Planning'!BJ$3&lt;=('Capacity Planning'!$D29+'Capacity Planning'!$AR29-1-'Capacity Planning'!$AP29),"Certif &amp; R7","Release &amp; PostProd"))))))</f>
        <v>Factory</v>
      </c>
      <c r="T28" s="202" t="str">
        <f>IF('Capacity Planning'!$D29="","",IF('Capacity Planning'!BK$3&lt;'Capacity Planning'!$D29,"",IF('Capacity Planning'!BK$3&gt;=('Capacity Planning'!$AR29+'Capacity Planning'!$D29),"",IF('Capacity Planning'!BK$3&lt;=('Capacity Planning'!$D29+'Capacity Planning'!$AR29-1-'Capacity Planning'!$AP29-'Capacity Planning'!$AN29-'Capacity Planning'!$AM29),"PCI &amp; PreStudy",IF('Capacity Planning'!BK$3&lt;=('Capacity Planning'!$D29+'Capacity Planning'!$AR29-1-'Capacity Planning'!$AP29-'Capacity Planning'!$AN29),"Factory",IF('Capacity Planning'!BK$3&lt;=('Capacity Planning'!$D29+'Capacity Planning'!$AR29-1-'Capacity Planning'!$AP29),"Certif &amp; R7","Release &amp; PostProd"))))))</f>
        <v>Factory</v>
      </c>
      <c r="U28" s="202" t="str">
        <f>IF('Capacity Planning'!$D29="","",IF('Capacity Planning'!BL$3&lt;'Capacity Planning'!$D29,"",IF('Capacity Planning'!BL$3&gt;=('Capacity Planning'!$AR29+'Capacity Planning'!$D29),"",IF('Capacity Planning'!BL$3&lt;=('Capacity Planning'!$D29+'Capacity Planning'!$AR29-1-'Capacity Planning'!$AP29-'Capacity Planning'!$AN29-'Capacity Planning'!$AM29),"PCI &amp; PreStudy",IF('Capacity Planning'!BL$3&lt;=('Capacity Planning'!$D29+'Capacity Planning'!$AR29-1-'Capacity Planning'!$AP29-'Capacity Planning'!$AN29),"Factory",IF('Capacity Planning'!BL$3&lt;=('Capacity Planning'!$D29+'Capacity Planning'!$AR29-1-'Capacity Planning'!$AP29),"Certif &amp; R7","Release &amp; PostProd"))))))</f>
        <v>Factory</v>
      </c>
      <c r="V28" s="202" t="str">
        <f>IF('Capacity Planning'!$D29="","",IF('Capacity Planning'!BM$3&lt;'Capacity Planning'!$D29,"",IF('Capacity Planning'!BM$3&gt;=('Capacity Planning'!$AR29+'Capacity Planning'!$D29),"",IF('Capacity Planning'!BM$3&lt;=('Capacity Planning'!$D29+'Capacity Planning'!$AR29-1-'Capacity Planning'!$AP29-'Capacity Planning'!$AN29-'Capacity Planning'!$AM29),"PCI &amp; PreStudy",IF('Capacity Planning'!BM$3&lt;=('Capacity Planning'!$D29+'Capacity Planning'!$AR29-1-'Capacity Planning'!$AP29-'Capacity Planning'!$AN29),"Factory",IF('Capacity Planning'!BM$3&lt;=('Capacity Planning'!$D29+'Capacity Planning'!$AR29-1-'Capacity Planning'!$AP29),"Certif &amp; R7","Release &amp; PostProd"))))))</f>
        <v>Factory</v>
      </c>
      <c r="W28" s="202" t="str">
        <f>IF('Capacity Planning'!$D29="","",IF('Capacity Planning'!BN$3&lt;'Capacity Planning'!$D29,"",IF('Capacity Planning'!BN$3&gt;=('Capacity Planning'!$AR29+'Capacity Planning'!$D29),"",IF('Capacity Planning'!BN$3&lt;=('Capacity Planning'!$D29+'Capacity Planning'!$AR29-1-'Capacity Planning'!$AP29-'Capacity Planning'!$AN29-'Capacity Planning'!$AM29),"PCI &amp; PreStudy",IF('Capacity Planning'!BN$3&lt;=('Capacity Planning'!$D29+'Capacity Planning'!$AR29-1-'Capacity Planning'!$AP29-'Capacity Planning'!$AN29),"Factory",IF('Capacity Planning'!BN$3&lt;=('Capacity Planning'!$D29+'Capacity Planning'!$AR29-1-'Capacity Planning'!$AP29),"Certif &amp; R7","Release &amp; PostProd"))))))</f>
        <v>Factory</v>
      </c>
      <c r="X28" s="202" t="str">
        <f>IF('Capacity Planning'!$D29="","",IF('Capacity Planning'!BO$3&lt;'Capacity Planning'!$D29,"",IF('Capacity Planning'!BO$3&gt;=('Capacity Planning'!$AR29+'Capacity Planning'!$D29),"",IF('Capacity Planning'!BO$3&lt;=('Capacity Planning'!$D29+'Capacity Planning'!$AR29-1-'Capacity Planning'!$AP29-'Capacity Planning'!$AN29-'Capacity Planning'!$AM29),"PCI &amp; PreStudy",IF('Capacity Planning'!BO$3&lt;=('Capacity Planning'!$D29+'Capacity Planning'!$AR29-1-'Capacity Planning'!$AP29-'Capacity Planning'!$AN29),"Factory",IF('Capacity Planning'!BO$3&lt;=('Capacity Planning'!$D29+'Capacity Planning'!$AR29-1-'Capacity Planning'!$AP29),"Certif &amp; R7","Release &amp; PostProd"))))))</f>
        <v>Factory</v>
      </c>
      <c r="Y28" s="202" t="str">
        <f>IF('Capacity Planning'!$D29="","",IF('Capacity Planning'!BP$3&lt;'Capacity Planning'!$D29,"",IF('Capacity Planning'!BP$3&gt;=('Capacity Planning'!$AR29+'Capacity Planning'!$D29),"",IF('Capacity Planning'!BP$3&lt;=('Capacity Planning'!$D29+'Capacity Planning'!$AR29-1-'Capacity Planning'!$AP29-'Capacity Planning'!$AN29-'Capacity Planning'!$AM29),"PCI &amp; PreStudy",IF('Capacity Planning'!BP$3&lt;=('Capacity Planning'!$D29+'Capacity Planning'!$AR29-1-'Capacity Planning'!$AP29-'Capacity Planning'!$AN29),"Factory",IF('Capacity Planning'!BP$3&lt;=('Capacity Planning'!$D29+'Capacity Planning'!$AR29-1-'Capacity Planning'!$AP29),"Certif &amp; R7","Release &amp; PostProd"))))))</f>
        <v>Factory</v>
      </c>
      <c r="Z28" s="202" t="str">
        <f>IF('Capacity Planning'!$D29="","",IF('Capacity Planning'!BQ$3&lt;'Capacity Planning'!$D29,"",IF('Capacity Planning'!BQ$3&gt;=('Capacity Planning'!$AR29+'Capacity Planning'!$D29),"",IF('Capacity Planning'!BQ$3&lt;=('Capacity Planning'!$D29+'Capacity Planning'!$AR29-1-'Capacity Planning'!$AP29-'Capacity Planning'!$AN29-'Capacity Planning'!$AM29),"PCI &amp; PreStudy",IF('Capacity Planning'!BQ$3&lt;=('Capacity Planning'!$D29+'Capacity Planning'!$AR29-1-'Capacity Planning'!$AP29-'Capacity Planning'!$AN29),"Factory",IF('Capacity Planning'!BQ$3&lt;=('Capacity Planning'!$D29+'Capacity Planning'!$AR29-1-'Capacity Planning'!$AP29),"Certif &amp; R7","Release &amp; PostProd"))))))</f>
        <v>Factory</v>
      </c>
      <c r="AA28" s="202" t="str">
        <f>IF('Capacity Planning'!$D29="","",IF('Capacity Planning'!BR$3&lt;'Capacity Planning'!$D29,"",IF('Capacity Planning'!BR$3&gt;=('Capacity Planning'!$AR29+'Capacity Planning'!$D29),"",IF('Capacity Planning'!BR$3&lt;=('Capacity Planning'!$D29+'Capacity Planning'!$AR29-1-'Capacity Planning'!$AP29-'Capacity Planning'!$AN29-'Capacity Planning'!$AM29),"PCI &amp; PreStudy",IF('Capacity Planning'!BR$3&lt;=('Capacity Planning'!$D29+'Capacity Planning'!$AR29-1-'Capacity Planning'!$AP29-'Capacity Planning'!$AN29),"Factory",IF('Capacity Planning'!BR$3&lt;=('Capacity Planning'!$D29+'Capacity Planning'!$AR29-1-'Capacity Planning'!$AP29),"Certif &amp; R7","Release &amp; PostProd"))))))</f>
        <v>Factory</v>
      </c>
    </row>
    <row r="29" spans="1:27" x14ac:dyDescent="0.25">
      <c r="A29" s="26" t="str">
        <f>IF('Capacity Planning'!$B30="","",'Capacity Planning'!$B30)</f>
        <v>AA</v>
      </c>
      <c r="B29" s="202" t="str">
        <f>IF('Capacity Planning'!$D30="","",IF('Capacity Planning'!AS$3&lt;'Capacity Planning'!$D30,"",IF('Capacity Planning'!AS$3&gt;=('Capacity Planning'!$AR30+'Capacity Planning'!$D30),"",IF('Capacity Planning'!AS$3&lt;=('Capacity Planning'!$D30+'Capacity Planning'!$AR30-1-'Capacity Planning'!$AP30-'Capacity Planning'!$AN30-'Capacity Planning'!$AM30),"PCI &amp; PreStudy",IF('Capacity Planning'!AS$3&lt;=('Capacity Planning'!$D30+'Capacity Planning'!$AR30-1-'Capacity Planning'!$AP30-'Capacity Planning'!$AN30),"Factory",IF('Capacity Planning'!AS$3&lt;=('Capacity Planning'!$D30+'Capacity Planning'!$AR30-1-'Capacity Planning'!$AP30),"Certif &amp; R7","Release &amp; PostProd"))))))</f>
        <v/>
      </c>
      <c r="C29" s="202" t="str">
        <f>IF('Capacity Planning'!$D30="","",IF('Capacity Planning'!AT$3&lt;'Capacity Planning'!$D30,"",IF('Capacity Planning'!AT$3&gt;=('Capacity Planning'!$AR30+'Capacity Planning'!$D30),"",IF('Capacity Planning'!AT$3&lt;=('Capacity Planning'!$D30+'Capacity Planning'!$AR30-1-'Capacity Planning'!$AP30-'Capacity Planning'!$AN30-'Capacity Planning'!$AM30),"PCI &amp; PreStudy",IF('Capacity Planning'!AT$3&lt;=('Capacity Planning'!$D30+'Capacity Planning'!$AR30-1-'Capacity Planning'!$AP30-'Capacity Planning'!$AN30),"Factory",IF('Capacity Planning'!AT$3&lt;=('Capacity Planning'!$D30+'Capacity Planning'!$AR30-1-'Capacity Planning'!$AP30),"Certif &amp; R7","Release &amp; PostProd"))))))</f>
        <v/>
      </c>
      <c r="D29" s="202" t="str">
        <f>IF('Capacity Planning'!$D30="","",IF('Capacity Planning'!AU$3&lt;'Capacity Planning'!$D30,"",IF('Capacity Planning'!AU$3&gt;=('Capacity Planning'!$AR30+'Capacity Planning'!$D30),"",IF('Capacity Planning'!AU$3&lt;=('Capacity Planning'!$D30+'Capacity Planning'!$AR30-1-'Capacity Planning'!$AP30-'Capacity Planning'!$AN30-'Capacity Planning'!$AM30),"PCI &amp; PreStudy",IF('Capacity Planning'!AU$3&lt;=('Capacity Planning'!$D30+'Capacity Planning'!$AR30-1-'Capacity Planning'!$AP30-'Capacity Planning'!$AN30),"Factory",IF('Capacity Planning'!AU$3&lt;=('Capacity Planning'!$D30+'Capacity Planning'!$AR30-1-'Capacity Planning'!$AP30),"Certif &amp; R7","Release &amp; PostProd"))))))</f>
        <v/>
      </c>
      <c r="E29" s="202" t="str">
        <f>IF('Capacity Planning'!$D30="","",IF('Capacity Planning'!AV$3&lt;'Capacity Planning'!$D30,"",IF('Capacity Planning'!AV$3&gt;=('Capacity Planning'!$AR30+'Capacity Planning'!$D30),"",IF('Capacity Planning'!AV$3&lt;=('Capacity Planning'!$D30+'Capacity Planning'!$AR30-1-'Capacity Planning'!$AP30-'Capacity Planning'!$AN30-'Capacity Planning'!$AM30),"PCI &amp; PreStudy",IF('Capacity Planning'!AV$3&lt;=('Capacity Planning'!$D30+'Capacity Planning'!$AR30-1-'Capacity Planning'!$AP30-'Capacity Planning'!$AN30),"Factory",IF('Capacity Planning'!AV$3&lt;=('Capacity Planning'!$D30+'Capacity Planning'!$AR30-1-'Capacity Planning'!$AP30),"Certif &amp; R7","Release &amp; PostProd"))))))</f>
        <v/>
      </c>
      <c r="F29" s="202" t="str">
        <f>IF('Capacity Planning'!$D30="","",IF('Capacity Planning'!AW$3&lt;'Capacity Planning'!$D30,"",IF('Capacity Planning'!AW$3&gt;=('Capacity Planning'!$AR30+'Capacity Planning'!$D30),"",IF('Capacity Planning'!AW$3&lt;=('Capacity Planning'!$D30+'Capacity Planning'!$AR30-1-'Capacity Planning'!$AP30-'Capacity Planning'!$AN30-'Capacity Planning'!$AM30),"PCI &amp; PreStudy",IF('Capacity Planning'!AW$3&lt;=('Capacity Planning'!$D30+'Capacity Planning'!$AR30-1-'Capacity Planning'!$AP30-'Capacity Planning'!$AN30),"Factory",IF('Capacity Planning'!AW$3&lt;=('Capacity Planning'!$D30+'Capacity Planning'!$AR30-1-'Capacity Planning'!$AP30),"Certif &amp; R7","Release &amp; PostProd"))))))</f>
        <v/>
      </c>
      <c r="G29" s="202" t="str">
        <f>IF('Capacity Planning'!$D30="","",IF('Capacity Planning'!AX$3&lt;'Capacity Planning'!$D30,"",IF('Capacity Planning'!AX$3&gt;=('Capacity Planning'!$AR30+'Capacity Planning'!$D30),"",IF('Capacity Planning'!AX$3&lt;=('Capacity Planning'!$D30+'Capacity Planning'!$AR30-1-'Capacity Planning'!$AP30-'Capacity Planning'!$AN30-'Capacity Planning'!$AM30),"PCI &amp; PreStudy",IF('Capacity Planning'!AX$3&lt;=('Capacity Planning'!$D30+'Capacity Planning'!$AR30-1-'Capacity Planning'!$AP30-'Capacity Planning'!$AN30),"Factory",IF('Capacity Planning'!AX$3&lt;=('Capacity Planning'!$D30+'Capacity Planning'!$AR30-1-'Capacity Planning'!$AP30),"Certif &amp; R7","Release &amp; PostProd"))))))</f>
        <v/>
      </c>
      <c r="H29" s="202" t="str">
        <f>IF('Capacity Planning'!$D30="","",IF('Capacity Planning'!AY$3&lt;'Capacity Planning'!$D30,"",IF('Capacity Planning'!AY$3&gt;=('Capacity Planning'!$AR30+'Capacity Planning'!$D30),"",IF('Capacity Planning'!AY$3&lt;=('Capacity Planning'!$D30+'Capacity Planning'!$AR30-1-'Capacity Planning'!$AP30-'Capacity Planning'!$AN30-'Capacity Planning'!$AM30),"PCI &amp; PreStudy",IF('Capacity Planning'!AY$3&lt;=('Capacity Planning'!$D30+'Capacity Planning'!$AR30-1-'Capacity Planning'!$AP30-'Capacity Planning'!$AN30),"Factory",IF('Capacity Planning'!AY$3&lt;=('Capacity Planning'!$D30+'Capacity Planning'!$AR30-1-'Capacity Planning'!$AP30),"Certif &amp; R7","Release &amp; PostProd"))))))</f>
        <v/>
      </c>
      <c r="I29" s="202" t="str">
        <f>IF('Capacity Planning'!$D30="","",IF('Capacity Planning'!AZ$3&lt;'Capacity Planning'!$D30,"",IF('Capacity Planning'!AZ$3&gt;=('Capacity Planning'!$AR30+'Capacity Planning'!$D30),"",IF('Capacity Planning'!AZ$3&lt;=('Capacity Planning'!$D30+'Capacity Planning'!$AR30-1-'Capacity Planning'!$AP30-'Capacity Planning'!$AN30-'Capacity Planning'!$AM30),"PCI &amp; PreStudy",IF('Capacity Planning'!AZ$3&lt;=('Capacity Planning'!$D30+'Capacity Planning'!$AR30-1-'Capacity Planning'!$AP30-'Capacity Planning'!$AN30),"Factory",IF('Capacity Planning'!AZ$3&lt;=('Capacity Planning'!$D30+'Capacity Planning'!$AR30-1-'Capacity Planning'!$AP30),"Certif &amp; R7","Release &amp; PostProd"))))))</f>
        <v/>
      </c>
      <c r="J29" s="202" t="str">
        <f>IF('Capacity Planning'!$D30="","",IF('Capacity Planning'!BA$3&lt;'Capacity Planning'!$D30,"",IF('Capacity Planning'!BA$3&gt;=('Capacity Planning'!$AR30+'Capacity Planning'!$D30),"",IF('Capacity Planning'!BA$3&lt;=('Capacity Planning'!$D30+'Capacity Planning'!$AR30-1-'Capacity Planning'!$AP30-'Capacity Planning'!$AN30-'Capacity Planning'!$AM30),"PCI &amp; PreStudy",IF('Capacity Planning'!BA$3&lt;=('Capacity Planning'!$D30+'Capacity Planning'!$AR30-1-'Capacity Planning'!$AP30-'Capacity Planning'!$AN30),"Factory",IF('Capacity Planning'!BA$3&lt;=('Capacity Planning'!$D30+'Capacity Planning'!$AR30-1-'Capacity Planning'!$AP30),"Certif &amp; R7","Release &amp; PostProd"))))))</f>
        <v/>
      </c>
      <c r="K29" s="202" t="str">
        <f>IF('Capacity Planning'!$D30="","",IF('Capacity Planning'!BB$3&lt;'Capacity Planning'!$D30,"",IF('Capacity Planning'!BB$3&gt;=('Capacity Planning'!$AR30+'Capacity Planning'!$D30),"",IF('Capacity Planning'!BB$3&lt;=('Capacity Planning'!$D30+'Capacity Planning'!$AR30-1-'Capacity Planning'!$AP30-'Capacity Planning'!$AN30-'Capacity Planning'!$AM30),"PCI &amp; PreStudy",IF('Capacity Planning'!BB$3&lt;=('Capacity Planning'!$D30+'Capacity Planning'!$AR30-1-'Capacity Planning'!$AP30-'Capacity Planning'!$AN30),"Factory",IF('Capacity Planning'!BB$3&lt;=('Capacity Planning'!$D30+'Capacity Planning'!$AR30-1-'Capacity Planning'!$AP30),"Certif &amp; R7","Release &amp; PostProd"))))))</f>
        <v/>
      </c>
      <c r="L29" s="202" t="str">
        <f>IF('Capacity Planning'!$D30="","",IF('Capacity Planning'!BC$3&lt;'Capacity Planning'!$D30,"",IF('Capacity Planning'!BC$3&gt;=('Capacity Planning'!$AR30+'Capacity Planning'!$D30),"",IF('Capacity Planning'!BC$3&lt;=('Capacity Planning'!$D30+'Capacity Planning'!$AR30-1-'Capacity Planning'!$AP30-'Capacity Planning'!$AN30-'Capacity Planning'!$AM30),"PCI &amp; PreStudy",IF('Capacity Planning'!BC$3&lt;=('Capacity Planning'!$D30+'Capacity Planning'!$AR30-1-'Capacity Planning'!$AP30-'Capacity Planning'!$AN30),"Factory",IF('Capacity Planning'!BC$3&lt;=('Capacity Planning'!$D30+'Capacity Planning'!$AR30-1-'Capacity Planning'!$AP30),"Certif &amp; R7","Release &amp; PostProd"))))))</f>
        <v/>
      </c>
      <c r="M29" s="202" t="str">
        <f>IF('Capacity Planning'!$D30="","",IF('Capacity Planning'!BD$3&lt;'Capacity Planning'!$D30,"",IF('Capacity Planning'!BD$3&gt;=('Capacity Planning'!$AR30+'Capacity Planning'!$D30),"",IF('Capacity Planning'!BD$3&lt;=('Capacity Planning'!$D30+'Capacity Planning'!$AR30-1-'Capacity Planning'!$AP30-'Capacity Planning'!$AN30-'Capacity Planning'!$AM30),"PCI &amp; PreStudy",IF('Capacity Planning'!BD$3&lt;=('Capacity Planning'!$D30+'Capacity Planning'!$AR30-1-'Capacity Planning'!$AP30-'Capacity Planning'!$AN30),"Factory",IF('Capacity Planning'!BD$3&lt;=('Capacity Planning'!$D30+'Capacity Planning'!$AR30-1-'Capacity Planning'!$AP30),"Certif &amp; R7","Release &amp; PostProd"))))))</f>
        <v/>
      </c>
      <c r="N29" s="202" t="str">
        <f>IF('Capacity Planning'!$D30="","",IF('Capacity Planning'!BE$3&lt;'Capacity Planning'!$D30,"",IF('Capacity Planning'!BE$3&gt;=('Capacity Planning'!$AR30+'Capacity Planning'!$D30),"",IF('Capacity Planning'!BE$3&lt;=('Capacity Planning'!$D30+'Capacity Planning'!$AR30-1-'Capacity Planning'!$AP30-'Capacity Planning'!$AN30-'Capacity Planning'!$AM30),"PCI &amp; PreStudy",IF('Capacity Planning'!BE$3&lt;=('Capacity Planning'!$D30+'Capacity Planning'!$AR30-1-'Capacity Planning'!$AP30-'Capacity Planning'!$AN30),"Factory",IF('Capacity Planning'!BE$3&lt;=('Capacity Planning'!$D30+'Capacity Planning'!$AR30-1-'Capacity Planning'!$AP30),"Certif &amp; R7","Release &amp; PostProd"))))))</f>
        <v/>
      </c>
      <c r="O29" s="202" t="str">
        <f>IF('Capacity Planning'!$D30="","",IF('Capacity Planning'!BF$3&lt;'Capacity Planning'!$D30,"",IF('Capacity Planning'!BF$3&gt;=('Capacity Planning'!$AR30+'Capacity Planning'!$D30),"",IF('Capacity Planning'!BF$3&lt;=('Capacity Planning'!$D30+'Capacity Planning'!$AR30-1-'Capacity Planning'!$AP30-'Capacity Planning'!$AN30-'Capacity Planning'!$AM30),"PCI &amp; PreStudy",IF('Capacity Planning'!BF$3&lt;=('Capacity Planning'!$D30+'Capacity Planning'!$AR30-1-'Capacity Planning'!$AP30-'Capacity Planning'!$AN30),"Factory",IF('Capacity Planning'!BF$3&lt;=('Capacity Planning'!$D30+'Capacity Planning'!$AR30-1-'Capacity Planning'!$AP30),"Certif &amp; R7","Release &amp; PostProd"))))))</f>
        <v/>
      </c>
      <c r="P29" s="202" t="str">
        <f>IF('Capacity Planning'!$D30="","",IF('Capacity Planning'!BG$3&lt;'Capacity Planning'!$D30,"",IF('Capacity Planning'!BG$3&gt;=('Capacity Planning'!$AR30+'Capacity Planning'!$D30),"",IF('Capacity Planning'!BG$3&lt;=('Capacity Planning'!$D30+'Capacity Planning'!$AR30-1-'Capacity Planning'!$AP30-'Capacity Planning'!$AN30-'Capacity Planning'!$AM30),"PCI &amp; PreStudy",IF('Capacity Planning'!BG$3&lt;=('Capacity Planning'!$D30+'Capacity Planning'!$AR30-1-'Capacity Planning'!$AP30-'Capacity Planning'!$AN30),"Factory",IF('Capacity Planning'!BG$3&lt;=('Capacity Planning'!$D30+'Capacity Planning'!$AR30-1-'Capacity Planning'!$AP30),"Certif &amp; R7","Release &amp; PostProd"))))))</f>
        <v/>
      </c>
      <c r="Q29" s="202" t="str">
        <f>IF('Capacity Planning'!$D30="","",IF('Capacity Planning'!BH$3&lt;'Capacity Planning'!$D30,"",IF('Capacity Planning'!BH$3&gt;=('Capacity Planning'!$AR30+'Capacity Planning'!$D30),"",IF('Capacity Planning'!BH$3&lt;=('Capacity Planning'!$D30+'Capacity Planning'!$AR30-1-'Capacity Planning'!$AP30-'Capacity Planning'!$AN30-'Capacity Planning'!$AM30),"PCI &amp; PreStudy",IF('Capacity Planning'!BH$3&lt;=('Capacity Planning'!$D30+'Capacity Planning'!$AR30-1-'Capacity Planning'!$AP30-'Capacity Planning'!$AN30),"Factory",IF('Capacity Planning'!BH$3&lt;=('Capacity Planning'!$D30+'Capacity Planning'!$AR30-1-'Capacity Planning'!$AP30),"Certif &amp; R7","Release &amp; PostProd"))))))</f>
        <v/>
      </c>
      <c r="R29" s="202" t="str">
        <f>IF('Capacity Planning'!$D30="","",IF('Capacity Planning'!BI$3&lt;'Capacity Planning'!$D30,"",IF('Capacity Planning'!BI$3&gt;=('Capacity Planning'!$AR30+'Capacity Planning'!$D30),"",IF('Capacity Planning'!BI$3&lt;=('Capacity Planning'!$D30+'Capacity Planning'!$AR30-1-'Capacity Planning'!$AP30-'Capacity Planning'!$AN30-'Capacity Planning'!$AM30),"PCI &amp; PreStudy",IF('Capacity Planning'!BI$3&lt;=('Capacity Planning'!$D30+'Capacity Planning'!$AR30-1-'Capacity Planning'!$AP30-'Capacity Planning'!$AN30),"Factory",IF('Capacity Planning'!BI$3&lt;=('Capacity Planning'!$D30+'Capacity Planning'!$AR30-1-'Capacity Planning'!$AP30),"Certif &amp; R7","Release &amp; PostProd"))))))</f>
        <v/>
      </c>
      <c r="S29" s="202" t="str">
        <f>IF('Capacity Planning'!$D30="","",IF('Capacity Planning'!BJ$3&lt;'Capacity Planning'!$D30,"",IF('Capacity Planning'!BJ$3&gt;=('Capacity Planning'!$AR30+'Capacity Planning'!$D30),"",IF('Capacity Planning'!BJ$3&lt;=('Capacity Planning'!$D30+'Capacity Planning'!$AR30-1-'Capacity Planning'!$AP30-'Capacity Planning'!$AN30-'Capacity Planning'!$AM30),"PCI &amp; PreStudy",IF('Capacity Planning'!BJ$3&lt;=('Capacity Planning'!$D30+'Capacity Planning'!$AR30-1-'Capacity Planning'!$AP30-'Capacity Planning'!$AN30),"Factory",IF('Capacity Planning'!BJ$3&lt;=('Capacity Planning'!$D30+'Capacity Planning'!$AR30-1-'Capacity Planning'!$AP30),"Certif &amp; R7","Release &amp; PostProd"))))))</f>
        <v/>
      </c>
      <c r="T29" s="202" t="str">
        <f>IF('Capacity Planning'!$D30="","",IF('Capacity Planning'!BK$3&lt;'Capacity Planning'!$D30,"",IF('Capacity Planning'!BK$3&gt;=('Capacity Planning'!$AR30+'Capacity Planning'!$D30),"",IF('Capacity Planning'!BK$3&lt;=('Capacity Planning'!$D30+'Capacity Planning'!$AR30-1-'Capacity Planning'!$AP30-'Capacity Planning'!$AN30-'Capacity Planning'!$AM30),"PCI &amp; PreStudy",IF('Capacity Planning'!BK$3&lt;=('Capacity Planning'!$D30+'Capacity Planning'!$AR30-1-'Capacity Planning'!$AP30-'Capacity Planning'!$AN30),"Factory",IF('Capacity Planning'!BK$3&lt;=('Capacity Planning'!$D30+'Capacity Planning'!$AR30-1-'Capacity Planning'!$AP30),"Certif &amp; R7","Release &amp; PostProd"))))))</f>
        <v/>
      </c>
      <c r="U29" s="202" t="str">
        <f>IF('Capacity Planning'!$D30="","",IF('Capacity Planning'!BL$3&lt;'Capacity Planning'!$D30,"",IF('Capacity Planning'!BL$3&gt;=('Capacity Planning'!$AR30+'Capacity Planning'!$D30),"",IF('Capacity Planning'!BL$3&lt;=('Capacity Planning'!$D30+'Capacity Planning'!$AR30-1-'Capacity Planning'!$AP30-'Capacity Planning'!$AN30-'Capacity Planning'!$AM30),"PCI &amp; PreStudy",IF('Capacity Planning'!BL$3&lt;=('Capacity Planning'!$D30+'Capacity Planning'!$AR30-1-'Capacity Planning'!$AP30-'Capacity Planning'!$AN30),"Factory",IF('Capacity Planning'!BL$3&lt;=('Capacity Planning'!$D30+'Capacity Planning'!$AR30-1-'Capacity Planning'!$AP30),"Certif &amp; R7","Release &amp; PostProd"))))))</f>
        <v/>
      </c>
      <c r="V29" s="202" t="str">
        <f>IF('Capacity Planning'!$D30="","",IF('Capacity Planning'!BM$3&lt;'Capacity Planning'!$D30,"",IF('Capacity Planning'!BM$3&gt;=('Capacity Planning'!$AR30+'Capacity Planning'!$D30),"",IF('Capacity Planning'!BM$3&lt;=('Capacity Planning'!$D30+'Capacity Planning'!$AR30-1-'Capacity Planning'!$AP30-'Capacity Planning'!$AN30-'Capacity Planning'!$AM30),"PCI &amp; PreStudy",IF('Capacity Planning'!BM$3&lt;=('Capacity Planning'!$D30+'Capacity Planning'!$AR30-1-'Capacity Planning'!$AP30-'Capacity Planning'!$AN30),"Factory",IF('Capacity Planning'!BM$3&lt;=('Capacity Planning'!$D30+'Capacity Planning'!$AR30-1-'Capacity Planning'!$AP30),"Certif &amp; R7","Release &amp; PostProd"))))))</f>
        <v>PCI &amp; PreStudy</v>
      </c>
      <c r="W29" s="202" t="str">
        <f>IF('Capacity Planning'!$D30="","",IF('Capacity Planning'!BN$3&lt;'Capacity Planning'!$D30,"",IF('Capacity Planning'!BN$3&gt;=('Capacity Planning'!$AR30+'Capacity Planning'!$D30),"",IF('Capacity Planning'!BN$3&lt;=('Capacity Planning'!$D30+'Capacity Planning'!$AR30-1-'Capacity Planning'!$AP30-'Capacity Planning'!$AN30-'Capacity Planning'!$AM30),"PCI &amp; PreStudy",IF('Capacity Planning'!BN$3&lt;=('Capacity Planning'!$D30+'Capacity Planning'!$AR30-1-'Capacity Planning'!$AP30-'Capacity Planning'!$AN30),"Factory",IF('Capacity Planning'!BN$3&lt;=('Capacity Planning'!$D30+'Capacity Planning'!$AR30-1-'Capacity Planning'!$AP30),"Certif &amp; R7","Release &amp; PostProd"))))))</f>
        <v>Factory</v>
      </c>
      <c r="X29" s="202" t="str">
        <f>IF('Capacity Planning'!$D30="","",IF('Capacity Planning'!BO$3&lt;'Capacity Planning'!$D30,"",IF('Capacity Planning'!BO$3&gt;=('Capacity Planning'!$AR30+'Capacity Planning'!$D30),"",IF('Capacity Planning'!BO$3&lt;=('Capacity Planning'!$D30+'Capacity Planning'!$AR30-1-'Capacity Planning'!$AP30-'Capacity Planning'!$AN30-'Capacity Planning'!$AM30),"PCI &amp; PreStudy",IF('Capacity Planning'!BO$3&lt;=('Capacity Planning'!$D30+'Capacity Planning'!$AR30-1-'Capacity Planning'!$AP30-'Capacity Planning'!$AN30),"Factory",IF('Capacity Planning'!BO$3&lt;=('Capacity Planning'!$D30+'Capacity Planning'!$AR30-1-'Capacity Planning'!$AP30),"Certif &amp; R7","Release &amp; PostProd"))))))</f>
        <v>Certif &amp; R7</v>
      </c>
      <c r="Y29" s="202" t="str">
        <f>IF('Capacity Planning'!$D30="","",IF('Capacity Planning'!BP$3&lt;'Capacity Planning'!$D30,"",IF('Capacity Planning'!BP$3&gt;=('Capacity Planning'!$AR30+'Capacity Planning'!$D30),"",IF('Capacity Planning'!BP$3&lt;=('Capacity Planning'!$D30+'Capacity Planning'!$AR30-1-'Capacity Planning'!$AP30-'Capacity Planning'!$AN30-'Capacity Planning'!$AM30),"PCI &amp; PreStudy",IF('Capacity Planning'!BP$3&lt;=('Capacity Planning'!$D30+'Capacity Planning'!$AR30-1-'Capacity Planning'!$AP30-'Capacity Planning'!$AN30),"Factory",IF('Capacity Planning'!BP$3&lt;=('Capacity Planning'!$D30+'Capacity Planning'!$AR30-1-'Capacity Planning'!$AP30),"Certif &amp; R7","Release &amp; PostProd"))))))</f>
        <v>Release &amp; PostProd</v>
      </c>
      <c r="Z29" s="202" t="str">
        <f>IF('Capacity Planning'!$D30="","",IF('Capacity Planning'!BQ$3&lt;'Capacity Planning'!$D30,"",IF('Capacity Planning'!BQ$3&gt;=('Capacity Planning'!$AR30+'Capacity Planning'!$D30),"",IF('Capacity Planning'!BQ$3&lt;=('Capacity Planning'!$D30+'Capacity Planning'!$AR30-1-'Capacity Planning'!$AP30-'Capacity Planning'!$AN30-'Capacity Planning'!$AM30),"PCI &amp; PreStudy",IF('Capacity Planning'!BQ$3&lt;=('Capacity Planning'!$D30+'Capacity Planning'!$AR30-1-'Capacity Planning'!$AP30-'Capacity Planning'!$AN30),"Factory",IF('Capacity Planning'!BQ$3&lt;=('Capacity Planning'!$D30+'Capacity Planning'!$AR30-1-'Capacity Planning'!$AP30),"Certif &amp; R7","Release &amp; PostProd"))))))</f>
        <v>Release &amp; PostProd</v>
      </c>
      <c r="AA29" s="202" t="str">
        <f>IF('Capacity Planning'!$D30="","",IF('Capacity Planning'!BR$3&lt;'Capacity Planning'!$D30,"",IF('Capacity Planning'!BR$3&gt;=('Capacity Planning'!$AR30+'Capacity Planning'!$D30),"",IF('Capacity Planning'!BR$3&lt;=('Capacity Planning'!$D30+'Capacity Planning'!$AR30-1-'Capacity Planning'!$AP30-'Capacity Planning'!$AN30-'Capacity Planning'!$AM30),"PCI &amp; PreStudy",IF('Capacity Planning'!BR$3&lt;=('Capacity Planning'!$D30+'Capacity Planning'!$AR30-1-'Capacity Planning'!$AP30-'Capacity Planning'!$AN30),"Factory",IF('Capacity Planning'!BR$3&lt;=('Capacity Planning'!$D30+'Capacity Planning'!$AR30-1-'Capacity Planning'!$AP30),"Certif &amp; R7","Release &amp; PostProd"))))))</f>
        <v/>
      </c>
    </row>
    <row r="30" spans="1:27" x14ac:dyDescent="0.25">
      <c r="A30" s="26" t="str">
        <f>IF('Capacity Planning'!$B31="","",'Capacity Planning'!$B31)</f>
        <v>AB</v>
      </c>
      <c r="B30" s="202" t="str">
        <f>IF('Capacity Planning'!$D31="","",IF('Capacity Planning'!AS$3&lt;'Capacity Planning'!$D31,"",IF('Capacity Planning'!AS$3&gt;=('Capacity Planning'!$AR31+'Capacity Planning'!$D31),"",IF('Capacity Planning'!AS$3&lt;=('Capacity Planning'!$D31+'Capacity Planning'!$AR31-1-'Capacity Planning'!$AP31-'Capacity Planning'!$AN31-'Capacity Planning'!$AM31),"PCI &amp; PreStudy",IF('Capacity Planning'!AS$3&lt;=('Capacity Planning'!$D31+'Capacity Planning'!$AR31-1-'Capacity Planning'!$AP31-'Capacity Planning'!$AN31),"Factory",IF('Capacity Planning'!AS$3&lt;=('Capacity Planning'!$D31+'Capacity Planning'!$AR31-1-'Capacity Planning'!$AP31),"Certif &amp; R7","Release &amp; PostProd"))))))</f>
        <v/>
      </c>
      <c r="C30" s="202" t="str">
        <f>IF('Capacity Planning'!$D31="","",IF('Capacity Planning'!AT$3&lt;'Capacity Planning'!$D31,"",IF('Capacity Planning'!AT$3&gt;=('Capacity Planning'!$AR31+'Capacity Planning'!$D31),"",IF('Capacity Planning'!AT$3&lt;=('Capacity Planning'!$D31+'Capacity Planning'!$AR31-1-'Capacity Planning'!$AP31-'Capacity Planning'!$AN31-'Capacity Planning'!$AM31),"PCI &amp; PreStudy",IF('Capacity Planning'!AT$3&lt;=('Capacity Planning'!$D31+'Capacity Planning'!$AR31-1-'Capacity Planning'!$AP31-'Capacity Planning'!$AN31),"Factory",IF('Capacity Planning'!AT$3&lt;=('Capacity Planning'!$D31+'Capacity Planning'!$AR31-1-'Capacity Planning'!$AP31),"Certif &amp; R7","Release &amp; PostProd"))))))</f>
        <v/>
      </c>
      <c r="D30" s="202" t="str">
        <f>IF('Capacity Planning'!$D31="","",IF('Capacity Planning'!AU$3&lt;'Capacity Planning'!$D31,"",IF('Capacity Planning'!AU$3&gt;=('Capacity Planning'!$AR31+'Capacity Planning'!$D31),"",IF('Capacity Planning'!AU$3&lt;=('Capacity Planning'!$D31+'Capacity Planning'!$AR31-1-'Capacity Planning'!$AP31-'Capacity Planning'!$AN31-'Capacity Planning'!$AM31),"PCI &amp; PreStudy",IF('Capacity Planning'!AU$3&lt;=('Capacity Planning'!$D31+'Capacity Planning'!$AR31-1-'Capacity Planning'!$AP31-'Capacity Planning'!$AN31),"Factory",IF('Capacity Planning'!AU$3&lt;=('Capacity Planning'!$D31+'Capacity Planning'!$AR31-1-'Capacity Planning'!$AP31),"Certif &amp; R7","Release &amp; PostProd"))))))</f>
        <v/>
      </c>
      <c r="E30" s="202" t="str">
        <f>IF('Capacity Planning'!$D31="","",IF('Capacity Planning'!AV$3&lt;'Capacity Planning'!$D31,"",IF('Capacity Planning'!AV$3&gt;=('Capacity Planning'!$AR31+'Capacity Planning'!$D31),"",IF('Capacity Planning'!AV$3&lt;=('Capacity Planning'!$D31+'Capacity Planning'!$AR31-1-'Capacity Planning'!$AP31-'Capacity Planning'!$AN31-'Capacity Planning'!$AM31),"PCI &amp; PreStudy",IF('Capacity Planning'!AV$3&lt;=('Capacity Planning'!$D31+'Capacity Planning'!$AR31-1-'Capacity Planning'!$AP31-'Capacity Planning'!$AN31),"Factory",IF('Capacity Planning'!AV$3&lt;=('Capacity Planning'!$D31+'Capacity Planning'!$AR31-1-'Capacity Planning'!$AP31),"Certif &amp; R7","Release &amp; PostProd"))))))</f>
        <v/>
      </c>
      <c r="F30" s="202" t="str">
        <f>IF('Capacity Planning'!$D31="","",IF('Capacity Planning'!AW$3&lt;'Capacity Planning'!$D31,"",IF('Capacity Planning'!AW$3&gt;=('Capacity Planning'!$AR31+'Capacity Planning'!$D31),"",IF('Capacity Planning'!AW$3&lt;=('Capacity Planning'!$D31+'Capacity Planning'!$AR31-1-'Capacity Planning'!$AP31-'Capacity Planning'!$AN31-'Capacity Planning'!$AM31),"PCI &amp; PreStudy",IF('Capacity Planning'!AW$3&lt;=('Capacity Planning'!$D31+'Capacity Planning'!$AR31-1-'Capacity Planning'!$AP31-'Capacity Planning'!$AN31),"Factory",IF('Capacity Planning'!AW$3&lt;=('Capacity Planning'!$D31+'Capacity Planning'!$AR31-1-'Capacity Planning'!$AP31),"Certif &amp; R7","Release &amp; PostProd"))))))</f>
        <v/>
      </c>
      <c r="G30" s="202" t="str">
        <f>IF('Capacity Planning'!$D31="","",IF('Capacity Planning'!AX$3&lt;'Capacity Planning'!$D31,"",IF('Capacity Planning'!AX$3&gt;=('Capacity Planning'!$AR31+'Capacity Planning'!$D31),"",IF('Capacity Planning'!AX$3&lt;=('Capacity Planning'!$D31+'Capacity Planning'!$AR31-1-'Capacity Planning'!$AP31-'Capacity Planning'!$AN31-'Capacity Planning'!$AM31),"PCI &amp; PreStudy",IF('Capacity Planning'!AX$3&lt;=('Capacity Planning'!$D31+'Capacity Planning'!$AR31-1-'Capacity Planning'!$AP31-'Capacity Planning'!$AN31),"Factory",IF('Capacity Planning'!AX$3&lt;=('Capacity Planning'!$D31+'Capacity Planning'!$AR31-1-'Capacity Planning'!$AP31),"Certif &amp; R7","Release &amp; PostProd"))))))</f>
        <v/>
      </c>
      <c r="H30" s="202" t="str">
        <f>IF('Capacity Planning'!$D31="","",IF('Capacity Planning'!AY$3&lt;'Capacity Planning'!$D31,"",IF('Capacity Planning'!AY$3&gt;=('Capacity Planning'!$AR31+'Capacity Planning'!$D31),"",IF('Capacity Planning'!AY$3&lt;=('Capacity Planning'!$D31+'Capacity Planning'!$AR31-1-'Capacity Planning'!$AP31-'Capacity Planning'!$AN31-'Capacity Planning'!$AM31),"PCI &amp; PreStudy",IF('Capacity Planning'!AY$3&lt;=('Capacity Planning'!$D31+'Capacity Planning'!$AR31-1-'Capacity Planning'!$AP31-'Capacity Planning'!$AN31),"Factory",IF('Capacity Planning'!AY$3&lt;=('Capacity Planning'!$D31+'Capacity Planning'!$AR31-1-'Capacity Planning'!$AP31),"Certif &amp; R7","Release &amp; PostProd"))))))</f>
        <v/>
      </c>
      <c r="I30" s="202" t="str">
        <f>IF('Capacity Planning'!$D31="","",IF('Capacity Planning'!AZ$3&lt;'Capacity Planning'!$D31,"",IF('Capacity Planning'!AZ$3&gt;=('Capacity Planning'!$AR31+'Capacity Planning'!$D31),"",IF('Capacity Planning'!AZ$3&lt;=('Capacity Planning'!$D31+'Capacity Planning'!$AR31-1-'Capacity Planning'!$AP31-'Capacity Planning'!$AN31-'Capacity Planning'!$AM31),"PCI &amp; PreStudy",IF('Capacity Planning'!AZ$3&lt;=('Capacity Planning'!$D31+'Capacity Planning'!$AR31-1-'Capacity Planning'!$AP31-'Capacity Planning'!$AN31),"Factory",IF('Capacity Planning'!AZ$3&lt;=('Capacity Planning'!$D31+'Capacity Planning'!$AR31-1-'Capacity Planning'!$AP31),"Certif &amp; R7","Release &amp; PostProd"))))))</f>
        <v/>
      </c>
      <c r="J30" s="202" t="str">
        <f>IF('Capacity Planning'!$D31="","",IF('Capacity Planning'!BA$3&lt;'Capacity Planning'!$D31,"",IF('Capacity Planning'!BA$3&gt;=('Capacity Planning'!$AR31+'Capacity Planning'!$D31),"",IF('Capacity Planning'!BA$3&lt;=('Capacity Planning'!$D31+'Capacity Planning'!$AR31-1-'Capacity Planning'!$AP31-'Capacity Planning'!$AN31-'Capacity Planning'!$AM31),"PCI &amp; PreStudy",IF('Capacity Planning'!BA$3&lt;=('Capacity Planning'!$D31+'Capacity Planning'!$AR31-1-'Capacity Planning'!$AP31-'Capacity Planning'!$AN31),"Factory",IF('Capacity Planning'!BA$3&lt;=('Capacity Planning'!$D31+'Capacity Planning'!$AR31-1-'Capacity Planning'!$AP31),"Certif &amp; R7","Release &amp; PostProd"))))))</f>
        <v/>
      </c>
      <c r="K30" s="202" t="str">
        <f>IF('Capacity Planning'!$D31="","",IF('Capacity Planning'!BB$3&lt;'Capacity Planning'!$D31,"",IF('Capacity Planning'!BB$3&gt;=('Capacity Planning'!$AR31+'Capacity Planning'!$D31),"",IF('Capacity Planning'!BB$3&lt;=('Capacity Planning'!$D31+'Capacity Planning'!$AR31-1-'Capacity Planning'!$AP31-'Capacity Planning'!$AN31-'Capacity Planning'!$AM31),"PCI &amp; PreStudy",IF('Capacity Planning'!BB$3&lt;=('Capacity Planning'!$D31+'Capacity Planning'!$AR31-1-'Capacity Planning'!$AP31-'Capacity Planning'!$AN31),"Factory",IF('Capacity Planning'!BB$3&lt;=('Capacity Planning'!$D31+'Capacity Planning'!$AR31-1-'Capacity Planning'!$AP31),"Certif &amp; R7","Release &amp; PostProd"))))))</f>
        <v/>
      </c>
      <c r="L30" s="202" t="str">
        <f>IF('Capacity Planning'!$D31="","",IF('Capacity Planning'!BC$3&lt;'Capacity Planning'!$D31,"",IF('Capacity Planning'!BC$3&gt;=('Capacity Planning'!$AR31+'Capacity Planning'!$D31),"",IF('Capacity Planning'!BC$3&lt;=('Capacity Planning'!$D31+'Capacity Planning'!$AR31-1-'Capacity Planning'!$AP31-'Capacity Planning'!$AN31-'Capacity Planning'!$AM31),"PCI &amp; PreStudy",IF('Capacity Planning'!BC$3&lt;=('Capacity Planning'!$D31+'Capacity Planning'!$AR31-1-'Capacity Planning'!$AP31-'Capacity Planning'!$AN31),"Factory",IF('Capacity Planning'!BC$3&lt;=('Capacity Planning'!$D31+'Capacity Planning'!$AR31-1-'Capacity Planning'!$AP31),"Certif &amp; R7","Release &amp; PostProd"))))))</f>
        <v/>
      </c>
      <c r="M30" s="202" t="str">
        <f>IF('Capacity Planning'!$D31="","",IF('Capacity Planning'!BD$3&lt;'Capacity Planning'!$D31,"",IF('Capacity Planning'!BD$3&gt;=('Capacity Planning'!$AR31+'Capacity Planning'!$D31),"",IF('Capacity Planning'!BD$3&lt;=('Capacity Planning'!$D31+'Capacity Planning'!$AR31-1-'Capacity Planning'!$AP31-'Capacity Planning'!$AN31-'Capacity Planning'!$AM31),"PCI &amp; PreStudy",IF('Capacity Planning'!BD$3&lt;=('Capacity Planning'!$D31+'Capacity Planning'!$AR31-1-'Capacity Planning'!$AP31-'Capacity Planning'!$AN31),"Factory",IF('Capacity Planning'!BD$3&lt;=('Capacity Planning'!$D31+'Capacity Planning'!$AR31-1-'Capacity Planning'!$AP31),"Certif &amp; R7","Release &amp; PostProd"))))))</f>
        <v/>
      </c>
      <c r="N30" s="202" t="str">
        <f>IF('Capacity Planning'!$D31="","",IF('Capacity Planning'!BE$3&lt;'Capacity Planning'!$D31,"",IF('Capacity Planning'!BE$3&gt;=('Capacity Planning'!$AR31+'Capacity Planning'!$D31),"",IF('Capacity Planning'!BE$3&lt;=('Capacity Planning'!$D31+'Capacity Planning'!$AR31-1-'Capacity Planning'!$AP31-'Capacity Planning'!$AN31-'Capacity Planning'!$AM31),"PCI &amp; PreStudy",IF('Capacity Planning'!BE$3&lt;=('Capacity Planning'!$D31+'Capacity Planning'!$AR31-1-'Capacity Planning'!$AP31-'Capacity Planning'!$AN31),"Factory",IF('Capacity Planning'!BE$3&lt;=('Capacity Planning'!$D31+'Capacity Planning'!$AR31-1-'Capacity Planning'!$AP31),"Certif &amp; R7","Release &amp; PostProd"))))))</f>
        <v/>
      </c>
      <c r="O30" s="202" t="str">
        <f>IF('Capacity Planning'!$D31="","",IF('Capacity Planning'!BF$3&lt;'Capacity Planning'!$D31,"",IF('Capacity Planning'!BF$3&gt;=('Capacity Planning'!$AR31+'Capacity Planning'!$D31),"",IF('Capacity Planning'!BF$3&lt;=('Capacity Planning'!$D31+'Capacity Planning'!$AR31-1-'Capacity Planning'!$AP31-'Capacity Planning'!$AN31-'Capacity Planning'!$AM31),"PCI &amp; PreStudy",IF('Capacity Planning'!BF$3&lt;=('Capacity Planning'!$D31+'Capacity Planning'!$AR31-1-'Capacity Planning'!$AP31-'Capacity Planning'!$AN31),"Factory",IF('Capacity Planning'!BF$3&lt;=('Capacity Planning'!$D31+'Capacity Planning'!$AR31-1-'Capacity Planning'!$AP31),"Certif &amp; R7","Release &amp; PostProd"))))))</f>
        <v/>
      </c>
      <c r="P30" s="202" t="str">
        <f>IF('Capacity Planning'!$D31="","",IF('Capacity Planning'!BG$3&lt;'Capacity Planning'!$D31,"",IF('Capacity Planning'!BG$3&gt;=('Capacity Planning'!$AR31+'Capacity Planning'!$D31),"",IF('Capacity Planning'!BG$3&lt;=('Capacity Planning'!$D31+'Capacity Planning'!$AR31-1-'Capacity Planning'!$AP31-'Capacity Planning'!$AN31-'Capacity Planning'!$AM31),"PCI &amp; PreStudy",IF('Capacity Planning'!BG$3&lt;=('Capacity Planning'!$D31+'Capacity Planning'!$AR31-1-'Capacity Planning'!$AP31-'Capacity Planning'!$AN31),"Factory",IF('Capacity Planning'!BG$3&lt;=('Capacity Planning'!$D31+'Capacity Planning'!$AR31-1-'Capacity Planning'!$AP31),"Certif &amp; R7","Release &amp; PostProd"))))))</f>
        <v/>
      </c>
      <c r="Q30" s="202" t="str">
        <f>IF('Capacity Planning'!$D31="","",IF('Capacity Planning'!BH$3&lt;'Capacity Planning'!$D31,"",IF('Capacity Planning'!BH$3&gt;=('Capacity Planning'!$AR31+'Capacity Planning'!$D31),"",IF('Capacity Planning'!BH$3&lt;=('Capacity Planning'!$D31+'Capacity Planning'!$AR31-1-'Capacity Planning'!$AP31-'Capacity Planning'!$AN31-'Capacity Planning'!$AM31),"PCI &amp; PreStudy",IF('Capacity Planning'!BH$3&lt;=('Capacity Planning'!$D31+'Capacity Planning'!$AR31-1-'Capacity Planning'!$AP31-'Capacity Planning'!$AN31),"Factory",IF('Capacity Planning'!BH$3&lt;=('Capacity Planning'!$D31+'Capacity Planning'!$AR31-1-'Capacity Planning'!$AP31),"Certif &amp; R7","Release &amp; PostProd"))))))</f>
        <v/>
      </c>
      <c r="R30" s="202" t="str">
        <f>IF('Capacity Planning'!$D31="","",IF('Capacity Planning'!BI$3&lt;'Capacity Planning'!$D31,"",IF('Capacity Planning'!BI$3&gt;=('Capacity Planning'!$AR31+'Capacity Planning'!$D31),"",IF('Capacity Planning'!BI$3&lt;=('Capacity Planning'!$D31+'Capacity Planning'!$AR31-1-'Capacity Planning'!$AP31-'Capacity Planning'!$AN31-'Capacity Planning'!$AM31),"PCI &amp; PreStudy",IF('Capacity Planning'!BI$3&lt;=('Capacity Planning'!$D31+'Capacity Planning'!$AR31-1-'Capacity Planning'!$AP31-'Capacity Planning'!$AN31),"Factory",IF('Capacity Planning'!BI$3&lt;=('Capacity Planning'!$D31+'Capacity Planning'!$AR31-1-'Capacity Planning'!$AP31),"Certif &amp; R7","Release &amp; PostProd"))))))</f>
        <v/>
      </c>
      <c r="S30" s="202" t="str">
        <f>IF('Capacity Planning'!$D31="","",IF('Capacity Planning'!BJ$3&lt;'Capacity Planning'!$D31,"",IF('Capacity Planning'!BJ$3&gt;=('Capacity Planning'!$AR31+'Capacity Planning'!$D31),"",IF('Capacity Planning'!BJ$3&lt;=('Capacity Planning'!$D31+'Capacity Planning'!$AR31-1-'Capacity Planning'!$AP31-'Capacity Planning'!$AN31-'Capacity Planning'!$AM31),"PCI &amp; PreStudy",IF('Capacity Planning'!BJ$3&lt;=('Capacity Planning'!$D31+'Capacity Planning'!$AR31-1-'Capacity Planning'!$AP31-'Capacity Planning'!$AN31),"Factory",IF('Capacity Planning'!BJ$3&lt;=('Capacity Planning'!$D31+'Capacity Planning'!$AR31-1-'Capacity Planning'!$AP31),"Certif &amp; R7","Release &amp; PostProd"))))))</f>
        <v/>
      </c>
      <c r="T30" s="202" t="str">
        <f>IF('Capacity Planning'!$D31="","",IF('Capacity Planning'!BK$3&lt;'Capacity Planning'!$D31,"",IF('Capacity Planning'!BK$3&gt;=('Capacity Planning'!$AR31+'Capacity Planning'!$D31),"",IF('Capacity Planning'!BK$3&lt;=('Capacity Planning'!$D31+'Capacity Planning'!$AR31-1-'Capacity Planning'!$AP31-'Capacity Planning'!$AN31-'Capacity Planning'!$AM31),"PCI &amp; PreStudy",IF('Capacity Planning'!BK$3&lt;=('Capacity Planning'!$D31+'Capacity Planning'!$AR31-1-'Capacity Planning'!$AP31-'Capacity Planning'!$AN31),"Factory",IF('Capacity Planning'!BK$3&lt;=('Capacity Planning'!$D31+'Capacity Planning'!$AR31-1-'Capacity Planning'!$AP31),"Certif &amp; R7","Release &amp; PostProd"))))))</f>
        <v/>
      </c>
      <c r="U30" s="202" t="str">
        <f>IF('Capacity Planning'!$D31="","",IF('Capacity Planning'!BL$3&lt;'Capacity Planning'!$D31,"",IF('Capacity Planning'!BL$3&gt;=('Capacity Planning'!$AR31+'Capacity Planning'!$D31),"",IF('Capacity Planning'!BL$3&lt;=('Capacity Planning'!$D31+'Capacity Planning'!$AR31-1-'Capacity Planning'!$AP31-'Capacity Planning'!$AN31-'Capacity Planning'!$AM31),"PCI &amp; PreStudy",IF('Capacity Planning'!BL$3&lt;=('Capacity Planning'!$D31+'Capacity Planning'!$AR31-1-'Capacity Planning'!$AP31-'Capacity Planning'!$AN31),"Factory",IF('Capacity Planning'!BL$3&lt;=('Capacity Planning'!$D31+'Capacity Planning'!$AR31-1-'Capacity Planning'!$AP31),"Certif &amp; R7","Release &amp; PostProd"))))))</f>
        <v>PCI &amp; PreStudy</v>
      </c>
      <c r="V30" s="202" t="str">
        <f>IF('Capacity Planning'!$D31="","",IF('Capacity Planning'!BM$3&lt;'Capacity Planning'!$D31,"",IF('Capacity Planning'!BM$3&gt;=('Capacity Planning'!$AR31+'Capacity Planning'!$D31),"",IF('Capacity Planning'!BM$3&lt;=('Capacity Planning'!$D31+'Capacity Planning'!$AR31-1-'Capacity Planning'!$AP31-'Capacity Planning'!$AN31-'Capacity Planning'!$AM31),"PCI &amp; PreStudy",IF('Capacity Planning'!BM$3&lt;=('Capacity Planning'!$D31+'Capacity Planning'!$AR31-1-'Capacity Planning'!$AP31-'Capacity Planning'!$AN31),"Factory",IF('Capacity Planning'!BM$3&lt;=('Capacity Planning'!$D31+'Capacity Planning'!$AR31-1-'Capacity Planning'!$AP31),"Certif &amp; R7","Release &amp; PostProd"))))))</f>
        <v>Factory</v>
      </c>
      <c r="W30" s="202" t="str">
        <f>IF('Capacity Planning'!$D31="","",IF('Capacity Planning'!BN$3&lt;'Capacity Planning'!$D31,"",IF('Capacity Planning'!BN$3&gt;=('Capacity Planning'!$AR31+'Capacity Planning'!$D31),"",IF('Capacity Planning'!BN$3&lt;=('Capacity Planning'!$D31+'Capacity Planning'!$AR31-1-'Capacity Planning'!$AP31-'Capacity Planning'!$AN31-'Capacity Planning'!$AM31),"PCI &amp; PreStudy",IF('Capacity Planning'!BN$3&lt;=('Capacity Planning'!$D31+'Capacity Planning'!$AR31-1-'Capacity Planning'!$AP31-'Capacity Planning'!$AN31),"Factory",IF('Capacity Planning'!BN$3&lt;=('Capacity Planning'!$D31+'Capacity Planning'!$AR31-1-'Capacity Planning'!$AP31),"Certif &amp; R7","Release &amp; PostProd"))))))</f>
        <v>Factory</v>
      </c>
      <c r="X30" s="202" t="str">
        <f>IF('Capacity Planning'!$D31="","",IF('Capacity Planning'!BO$3&lt;'Capacity Planning'!$D31,"",IF('Capacity Planning'!BO$3&gt;=('Capacity Planning'!$AR31+'Capacity Planning'!$D31),"",IF('Capacity Planning'!BO$3&lt;=('Capacity Planning'!$D31+'Capacity Planning'!$AR31-1-'Capacity Planning'!$AP31-'Capacity Planning'!$AN31-'Capacity Planning'!$AM31),"PCI &amp; PreStudy",IF('Capacity Planning'!BO$3&lt;=('Capacity Planning'!$D31+'Capacity Planning'!$AR31-1-'Capacity Planning'!$AP31-'Capacity Planning'!$AN31),"Factory",IF('Capacity Planning'!BO$3&lt;=('Capacity Planning'!$D31+'Capacity Planning'!$AR31-1-'Capacity Planning'!$AP31),"Certif &amp; R7","Release &amp; PostProd"))))))</f>
        <v>Certif &amp; R7</v>
      </c>
      <c r="Y30" s="202" t="str">
        <f>IF('Capacity Planning'!$D31="","",IF('Capacity Planning'!BP$3&lt;'Capacity Planning'!$D31,"",IF('Capacity Planning'!BP$3&gt;=('Capacity Planning'!$AR31+'Capacity Planning'!$D31),"",IF('Capacity Planning'!BP$3&lt;=('Capacity Planning'!$D31+'Capacity Planning'!$AR31-1-'Capacity Planning'!$AP31-'Capacity Planning'!$AN31-'Capacity Planning'!$AM31),"PCI &amp; PreStudy",IF('Capacity Planning'!BP$3&lt;=('Capacity Planning'!$D31+'Capacity Planning'!$AR31-1-'Capacity Planning'!$AP31-'Capacity Planning'!$AN31),"Factory",IF('Capacity Planning'!BP$3&lt;=('Capacity Planning'!$D31+'Capacity Planning'!$AR31-1-'Capacity Planning'!$AP31),"Certif &amp; R7","Release &amp; PostProd"))))))</f>
        <v>Release &amp; PostProd</v>
      </c>
      <c r="Z30" s="202" t="str">
        <f>IF('Capacity Planning'!$D31="","",IF('Capacity Planning'!BQ$3&lt;'Capacity Planning'!$D31,"",IF('Capacity Planning'!BQ$3&gt;=('Capacity Planning'!$AR31+'Capacity Planning'!$D31),"",IF('Capacity Planning'!BQ$3&lt;=('Capacity Planning'!$D31+'Capacity Planning'!$AR31-1-'Capacity Planning'!$AP31-'Capacity Planning'!$AN31-'Capacity Planning'!$AM31),"PCI &amp; PreStudy",IF('Capacity Planning'!BQ$3&lt;=('Capacity Planning'!$D31+'Capacity Planning'!$AR31-1-'Capacity Planning'!$AP31-'Capacity Planning'!$AN31),"Factory",IF('Capacity Planning'!BQ$3&lt;=('Capacity Planning'!$D31+'Capacity Planning'!$AR31-1-'Capacity Planning'!$AP31),"Certif &amp; R7","Release &amp; PostProd"))))))</f>
        <v>Release &amp; PostProd</v>
      </c>
      <c r="AA30" s="202" t="str">
        <f>IF('Capacity Planning'!$D31="","",IF('Capacity Planning'!BR$3&lt;'Capacity Planning'!$D31,"",IF('Capacity Planning'!BR$3&gt;=('Capacity Planning'!$AR31+'Capacity Planning'!$D31),"",IF('Capacity Planning'!BR$3&lt;=('Capacity Planning'!$D31+'Capacity Planning'!$AR31-1-'Capacity Planning'!$AP31-'Capacity Planning'!$AN31-'Capacity Planning'!$AM31),"PCI &amp; PreStudy",IF('Capacity Planning'!BR$3&lt;=('Capacity Planning'!$D31+'Capacity Planning'!$AR31-1-'Capacity Planning'!$AP31-'Capacity Planning'!$AN31),"Factory",IF('Capacity Planning'!BR$3&lt;=('Capacity Planning'!$D31+'Capacity Planning'!$AR31-1-'Capacity Planning'!$AP31),"Certif &amp; R7","Release &amp; PostProd"))))))</f>
        <v/>
      </c>
    </row>
    <row r="31" spans="1:27" x14ac:dyDescent="0.25">
      <c r="A31" s="26" t="str">
        <f>IF('Capacity Planning'!$B32="","",'Capacity Planning'!$B32)</f>
        <v>AC</v>
      </c>
      <c r="B31" s="202" t="str">
        <f>IF('Capacity Planning'!$D32="","",IF('Capacity Planning'!AS$3&lt;'Capacity Planning'!$D32,"",IF('Capacity Planning'!AS$3&gt;=('Capacity Planning'!$AR32+'Capacity Planning'!$D32),"",IF('Capacity Planning'!AS$3&lt;=('Capacity Planning'!$D32+'Capacity Planning'!$AR32-1-'Capacity Planning'!$AP32-'Capacity Planning'!$AN32-'Capacity Planning'!$AM32),"PCI &amp; PreStudy",IF('Capacity Planning'!AS$3&lt;=('Capacity Planning'!$D32+'Capacity Planning'!$AR32-1-'Capacity Planning'!$AP32-'Capacity Planning'!$AN32),"Factory",IF('Capacity Planning'!AS$3&lt;=('Capacity Planning'!$D32+'Capacity Planning'!$AR32-1-'Capacity Planning'!$AP32),"Certif &amp; R7","Release &amp; PostProd"))))))</f>
        <v/>
      </c>
      <c r="C31" s="202" t="str">
        <f>IF('Capacity Planning'!$D32="","",IF('Capacity Planning'!AT$3&lt;'Capacity Planning'!$D32,"",IF('Capacity Planning'!AT$3&gt;=('Capacity Planning'!$AR32+'Capacity Planning'!$D32),"",IF('Capacity Planning'!AT$3&lt;=('Capacity Planning'!$D32+'Capacity Planning'!$AR32-1-'Capacity Planning'!$AP32-'Capacity Planning'!$AN32-'Capacity Planning'!$AM32),"PCI &amp; PreStudy",IF('Capacity Planning'!AT$3&lt;=('Capacity Planning'!$D32+'Capacity Planning'!$AR32-1-'Capacity Planning'!$AP32-'Capacity Planning'!$AN32),"Factory",IF('Capacity Planning'!AT$3&lt;=('Capacity Planning'!$D32+'Capacity Planning'!$AR32-1-'Capacity Planning'!$AP32),"Certif &amp; R7","Release &amp; PostProd"))))))</f>
        <v/>
      </c>
      <c r="D31" s="202" t="str">
        <f>IF('Capacity Planning'!$D32="","",IF('Capacity Planning'!AU$3&lt;'Capacity Planning'!$D32,"",IF('Capacity Planning'!AU$3&gt;=('Capacity Planning'!$AR32+'Capacity Planning'!$D32),"",IF('Capacity Planning'!AU$3&lt;=('Capacity Planning'!$D32+'Capacity Planning'!$AR32-1-'Capacity Planning'!$AP32-'Capacity Planning'!$AN32-'Capacity Planning'!$AM32),"PCI &amp; PreStudy",IF('Capacity Planning'!AU$3&lt;=('Capacity Planning'!$D32+'Capacity Planning'!$AR32-1-'Capacity Planning'!$AP32-'Capacity Planning'!$AN32),"Factory",IF('Capacity Planning'!AU$3&lt;=('Capacity Planning'!$D32+'Capacity Planning'!$AR32-1-'Capacity Planning'!$AP32),"Certif &amp; R7","Release &amp; PostProd"))))))</f>
        <v/>
      </c>
      <c r="E31" s="202" t="str">
        <f>IF('Capacity Planning'!$D32="","",IF('Capacity Planning'!AV$3&lt;'Capacity Planning'!$D32,"",IF('Capacity Planning'!AV$3&gt;=('Capacity Planning'!$AR32+'Capacity Planning'!$D32),"",IF('Capacity Planning'!AV$3&lt;=('Capacity Planning'!$D32+'Capacity Planning'!$AR32-1-'Capacity Planning'!$AP32-'Capacity Planning'!$AN32-'Capacity Planning'!$AM32),"PCI &amp; PreStudy",IF('Capacity Planning'!AV$3&lt;=('Capacity Planning'!$D32+'Capacity Planning'!$AR32-1-'Capacity Planning'!$AP32-'Capacity Planning'!$AN32),"Factory",IF('Capacity Planning'!AV$3&lt;=('Capacity Planning'!$D32+'Capacity Planning'!$AR32-1-'Capacity Planning'!$AP32),"Certif &amp; R7","Release &amp; PostProd"))))))</f>
        <v/>
      </c>
      <c r="F31" s="202" t="str">
        <f>IF('Capacity Planning'!$D32="","",IF('Capacity Planning'!AW$3&lt;'Capacity Planning'!$D32,"",IF('Capacity Planning'!AW$3&gt;=('Capacity Planning'!$AR32+'Capacity Planning'!$D32),"",IF('Capacity Planning'!AW$3&lt;=('Capacity Planning'!$D32+'Capacity Planning'!$AR32-1-'Capacity Planning'!$AP32-'Capacity Planning'!$AN32-'Capacity Planning'!$AM32),"PCI &amp; PreStudy",IF('Capacity Planning'!AW$3&lt;=('Capacity Planning'!$D32+'Capacity Planning'!$AR32-1-'Capacity Planning'!$AP32-'Capacity Planning'!$AN32),"Factory",IF('Capacity Planning'!AW$3&lt;=('Capacity Planning'!$D32+'Capacity Planning'!$AR32-1-'Capacity Planning'!$AP32),"Certif &amp; R7","Release &amp; PostProd"))))))</f>
        <v/>
      </c>
      <c r="G31" s="202" t="str">
        <f>IF('Capacity Planning'!$D32="","",IF('Capacity Planning'!AX$3&lt;'Capacity Planning'!$D32,"",IF('Capacity Planning'!AX$3&gt;=('Capacity Planning'!$AR32+'Capacity Planning'!$D32),"",IF('Capacity Planning'!AX$3&lt;=('Capacity Planning'!$D32+'Capacity Planning'!$AR32-1-'Capacity Planning'!$AP32-'Capacity Planning'!$AN32-'Capacity Planning'!$AM32),"PCI &amp; PreStudy",IF('Capacity Planning'!AX$3&lt;=('Capacity Planning'!$D32+'Capacity Planning'!$AR32-1-'Capacity Planning'!$AP32-'Capacity Planning'!$AN32),"Factory",IF('Capacity Planning'!AX$3&lt;=('Capacity Planning'!$D32+'Capacity Planning'!$AR32-1-'Capacity Planning'!$AP32),"Certif &amp; R7","Release &amp; PostProd"))))))</f>
        <v/>
      </c>
      <c r="H31" s="202" t="str">
        <f>IF('Capacity Planning'!$D32="","",IF('Capacity Planning'!AY$3&lt;'Capacity Planning'!$D32,"",IF('Capacity Planning'!AY$3&gt;=('Capacity Planning'!$AR32+'Capacity Planning'!$D32),"",IF('Capacity Planning'!AY$3&lt;=('Capacity Planning'!$D32+'Capacity Planning'!$AR32-1-'Capacity Planning'!$AP32-'Capacity Planning'!$AN32-'Capacity Planning'!$AM32),"PCI &amp; PreStudy",IF('Capacity Planning'!AY$3&lt;=('Capacity Planning'!$D32+'Capacity Planning'!$AR32-1-'Capacity Planning'!$AP32-'Capacity Planning'!$AN32),"Factory",IF('Capacity Planning'!AY$3&lt;=('Capacity Planning'!$D32+'Capacity Planning'!$AR32-1-'Capacity Planning'!$AP32),"Certif &amp; R7","Release &amp; PostProd"))))))</f>
        <v/>
      </c>
      <c r="I31" s="202" t="str">
        <f>IF('Capacity Planning'!$D32="","",IF('Capacity Planning'!AZ$3&lt;'Capacity Planning'!$D32,"",IF('Capacity Planning'!AZ$3&gt;=('Capacity Planning'!$AR32+'Capacity Planning'!$D32),"",IF('Capacity Planning'!AZ$3&lt;=('Capacity Planning'!$D32+'Capacity Planning'!$AR32-1-'Capacity Planning'!$AP32-'Capacity Planning'!$AN32-'Capacity Planning'!$AM32),"PCI &amp; PreStudy",IF('Capacity Planning'!AZ$3&lt;=('Capacity Planning'!$D32+'Capacity Planning'!$AR32-1-'Capacity Planning'!$AP32-'Capacity Planning'!$AN32),"Factory",IF('Capacity Planning'!AZ$3&lt;=('Capacity Planning'!$D32+'Capacity Planning'!$AR32-1-'Capacity Planning'!$AP32),"Certif &amp; R7","Release &amp; PostProd"))))))</f>
        <v/>
      </c>
      <c r="J31" s="202" t="str">
        <f>IF('Capacity Planning'!$D32="","",IF('Capacity Planning'!BA$3&lt;'Capacity Planning'!$D32,"",IF('Capacity Planning'!BA$3&gt;=('Capacity Planning'!$AR32+'Capacity Planning'!$D32),"",IF('Capacity Planning'!BA$3&lt;=('Capacity Planning'!$D32+'Capacity Planning'!$AR32-1-'Capacity Planning'!$AP32-'Capacity Planning'!$AN32-'Capacity Planning'!$AM32),"PCI &amp; PreStudy",IF('Capacity Planning'!BA$3&lt;=('Capacity Planning'!$D32+'Capacity Planning'!$AR32-1-'Capacity Planning'!$AP32-'Capacity Planning'!$AN32),"Factory",IF('Capacity Planning'!BA$3&lt;=('Capacity Planning'!$D32+'Capacity Planning'!$AR32-1-'Capacity Planning'!$AP32),"Certif &amp; R7","Release &amp; PostProd"))))))</f>
        <v/>
      </c>
      <c r="K31" s="202" t="str">
        <f>IF('Capacity Planning'!$D32="","",IF('Capacity Planning'!BB$3&lt;'Capacity Planning'!$D32,"",IF('Capacity Planning'!BB$3&gt;=('Capacity Planning'!$AR32+'Capacity Planning'!$D32),"",IF('Capacity Planning'!BB$3&lt;=('Capacity Planning'!$D32+'Capacity Planning'!$AR32-1-'Capacity Planning'!$AP32-'Capacity Planning'!$AN32-'Capacity Planning'!$AM32),"PCI &amp; PreStudy",IF('Capacity Planning'!BB$3&lt;=('Capacity Planning'!$D32+'Capacity Planning'!$AR32-1-'Capacity Planning'!$AP32-'Capacity Planning'!$AN32),"Factory",IF('Capacity Planning'!BB$3&lt;=('Capacity Planning'!$D32+'Capacity Planning'!$AR32-1-'Capacity Planning'!$AP32),"Certif &amp; R7","Release &amp; PostProd"))))))</f>
        <v/>
      </c>
      <c r="L31" s="202" t="str">
        <f>IF('Capacity Planning'!$D32="","",IF('Capacity Planning'!BC$3&lt;'Capacity Planning'!$D32,"",IF('Capacity Planning'!BC$3&gt;=('Capacity Planning'!$AR32+'Capacity Planning'!$D32),"",IF('Capacity Planning'!BC$3&lt;=('Capacity Planning'!$D32+'Capacity Planning'!$AR32-1-'Capacity Planning'!$AP32-'Capacity Planning'!$AN32-'Capacity Planning'!$AM32),"PCI &amp; PreStudy",IF('Capacity Planning'!BC$3&lt;=('Capacity Planning'!$D32+'Capacity Planning'!$AR32-1-'Capacity Planning'!$AP32-'Capacity Planning'!$AN32),"Factory",IF('Capacity Planning'!BC$3&lt;=('Capacity Planning'!$D32+'Capacity Planning'!$AR32-1-'Capacity Planning'!$AP32),"Certif &amp; R7","Release &amp; PostProd"))))))</f>
        <v/>
      </c>
      <c r="M31" s="202" t="str">
        <f>IF('Capacity Planning'!$D32="","",IF('Capacity Planning'!BD$3&lt;'Capacity Planning'!$D32,"",IF('Capacity Planning'!BD$3&gt;=('Capacity Planning'!$AR32+'Capacity Planning'!$D32),"",IF('Capacity Planning'!BD$3&lt;=('Capacity Planning'!$D32+'Capacity Planning'!$AR32-1-'Capacity Planning'!$AP32-'Capacity Planning'!$AN32-'Capacity Planning'!$AM32),"PCI &amp; PreStudy",IF('Capacity Planning'!BD$3&lt;=('Capacity Planning'!$D32+'Capacity Planning'!$AR32-1-'Capacity Planning'!$AP32-'Capacity Planning'!$AN32),"Factory",IF('Capacity Planning'!BD$3&lt;=('Capacity Planning'!$D32+'Capacity Planning'!$AR32-1-'Capacity Planning'!$AP32),"Certif &amp; R7","Release &amp; PostProd"))))))</f>
        <v/>
      </c>
      <c r="N31" s="202" t="str">
        <f>IF('Capacity Planning'!$D32="","",IF('Capacity Planning'!BE$3&lt;'Capacity Planning'!$D32,"",IF('Capacity Planning'!BE$3&gt;=('Capacity Planning'!$AR32+'Capacity Planning'!$D32),"",IF('Capacity Planning'!BE$3&lt;=('Capacity Planning'!$D32+'Capacity Planning'!$AR32-1-'Capacity Planning'!$AP32-'Capacity Planning'!$AN32-'Capacity Planning'!$AM32),"PCI &amp; PreStudy",IF('Capacity Planning'!BE$3&lt;=('Capacity Planning'!$D32+'Capacity Planning'!$AR32-1-'Capacity Planning'!$AP32-'Capacity Planning'!$AN32),"Factory",IF('Capacity Planning'!BE$3&lt;=('Capacity Planning'!$D32+'Capacity Planning'!$AR32-1-'Capacity Planning'!$AP32),"Certif &amp; R7","Release &amp; PostProd"))))))</f>
        <v/>
      </c>
      <c r="O31" s="202" t="str">
        <f>IF('Capacity Planning'!$D32="","",IF('Capacity Planning'!BF$3&lt;'Capacity Planning'!$D32,"",IF('Capacity Planning'!BF$3&gt;=('Capacity Planning'!$AR32+'Capacity Planning'!$D32),"",IF('Capacity Planning'!BF$3&lt;=('Capacity Planning'!$D32+'Capacity Planning'!$AR32-1-'Capacity Planning'!$AP32-'Capacity Planning'!$AN32-'Capacity Planning'!$AM32),"PCI &amp; PreStudy",IF('Capacity Planning'!BF$3&lt;=('Capacity Planning'!$D32+'Capacity Planning'!$AR32-1-'Capacity Planning'!$AP32-'Capacity Planning'!$AN32),"Factory",IF('Capacity Planning'!BF$3&lt;=('Capacity Planning'!$D32+'Capacity Planning'!$AR32-1-'Capacity Planning'!$AP32),"Certif &amp; R7","Release &amp; PostProd"))))))</f>
        <v/>
      </c>
      <c r="P31" s="202" t="str">
        <f>IF('Capacity Planning'!$D32="","",IF('Capacity Planning'!BG$3&lt;'Capacity Planning'!$D32,"",IF('Capacity Planning'!BG$3&gt;=('Capacity Planning'!$AR32+'Capacity Planning'!$D32),"",IF('Capacity Planning'!BG$3&lt;=('Capacity Planning'!$D32+'Capacity Planning'!$AR32-1-'Capacity Planning'!$AP32-'Capacity Planning'!$AN32-'Capacity Planning'!$AM32),"PCI &amp; PreStudy",IF('Capacity Planning'!BG$3&lt;=('Capacity Planning'!$D32+'Capacity Planning'!$AR32-1-'Capacity Planning'!$AP32-'Capacity Planning'!$AN32),"Factory",IF('Capacity Planning'!BG$3&lt;=('Capacity Planning'!$D32+'Capacity Planning'!$AR32-1-'Capacity Planning'!$AP32),"Certif &amp; R7","Release &amp; PostProd"))))))</f>
        <v/>
      </c>
      <c r="Q31" s="202" t="str">
        <f>IF('Capacity Planning'!$D32="","",IF('Capacity Planning'!BH$3&lt;'Capacity Planning'!$D32,"",IF('Capacity Planning'!BH$3&gt;=('Capacity Planning'!$AR32+'Capacity Planning'!$D32),"",IF('Capacity Planning'!BH$3&lt;=('Capacity Planning'!$D32+'Capacity Planning'!$AR32-1-'Capacity Planning'!$AP32-'Capacity Planning'!$AN32-'Capacity Planning'!$AM32),"PCI &amp; PreStudy",IF('Capacity Planning'!BH$3&lt;=('Capacity Planning'!$D32+'Capacity Planning'!$AR32-1-'Capacity Planning'!$AP32-'Capacity Planning'!$AN32),"Factory",IF('Capacity Planning'!BH$3&lt;=('Capacity Planning'!$D32+'Capacity Planning'!$AR32-1-'Capacity Planning'!$AP32),"Certif &amp; R7","Release &amp; PostProd"))))))</f>
        <v/>
      </c>
      <c r="R31" s="202" t="str">
        <f>IF('Capacity Planning'!$D32="","",IF('Capacity Planning'!BI$3&lt;'Capacity Planning'!$D32,"",IF('Capacity Planning'!BI$3&gt;=('Capacity Planning'!$AR32+'Capacity Planning'!$D32),"",IF('Capacity Planning'!BI$3&lt;=('Capacity Planning'!$D32+'Capacity Planning'!$AR32-1-'Capacity Planning'!$AP32-'Capacity Planning'!$AN32-'Capacity Planning'!$AM32),"PCI &amp; PreStudy",IF('Capacity Planning'!BI$3&lt;=('Capacity Planning'!$D32+'Capacity Planning'!$AR32-1-'Capacity Planning'!$AP32-'Capacity Planning'!$AN32),"Factory",IF('Capacity Planning'!BI$3&lt;=('Capacity Planning'!$D32+'Capacity Planning'!$AR32-1-'Capacity Planning'!$AP32),"Certif &amp; R7","Release &amp; PostProd"))))))</f>
        <v/>
      </c>
      <c r="S31" s="202" t="str">
        <f>IF('Capacity Planning'!$D32="","",IF('Capacity Planning'!BJ$3&lt;'Capacity Planning'!$D32,"",IF('Capacity Planning'!BJ$3&gt;=('Capacity Planning'!$AR32+'Capacity Planning'!$D32),"",IF('Capacity Planning'!BJ$3&lt;=('Capacity Planning'!$D32+'Capacity Planning'!$AR32-1-'Capacity Planning'!$AP32-'Capacity Planning'!$AN32-'Capacity Planning'!$AM32),"PCI &amp; PreStudy",IF('Capacity Planning'!BJ$3&lt;=('Capacity Planning'!$D32+'Capacity Planning'!$AR32-1-'Capacity Planning'!$AP32-'Capacity Planning'!$AN32),"Factory",IF('Capacity Planning'!BJ$3&lt;=('Capacity Planning'!$D32+'Capacity Planning'!$AR32-1-'Capacity Planning'!$AP32),"Certif &amp; R7","Release &amp; PostProd"))))))</f>
        <v/>
      </c>
      <c r="T31" s="202" t="str">
        <f>IF('Capacity Planning'!$D32="","",IF('Capacity Planning'!BK$3&lt;'Capacity Planning'!$D32,"",IF('Capacity Planning'!BK$3&gt;=('Capacity Planning'!$AR32+'Capacity Planning'!$D32),"",IF('Capacity Planning'!BK$3&lt;=('Capacity Planning'!$D32+'Capacity Planning'!$AR32-1-'Capacity Planning'!$AP32-'Capacity Planning'!$AN32-'Capacity Planning'!$AM32),"PCI &amp; PreStudy",IF('Capacity Planning'!BK$3&lt;=('Capacity Planning'!$D32+'Capacity Planning'!$AR32-1-'Capacity Planning'!$AP32-'Capacity Planning'!$AN32),"Factory",IF('Capacity Planning'!BK$3&lt;=('Capacity Planning'!$D32+'Capacity Planning'!$AR32-1-'Capacity Planning'!$AP32),"Certif &amp; R7","Release &amp; PostProd"))))))</f>
        <v/>
      </c>
      <c r="U31" s="202" t="str">
        <f>IF('Capacity Planning'!$D32="","",IF('Capacity Planning'!BL$3&lt;'Capacity Planning'!$D32,"",IF('Capacity Planning'!BL$3&gt;=('Capacity Planning'!$AR32+'Capacity Planning'!$D32),"",IF('Capacity Planning'!BL$3&lt;=('Capacity Planning'!$D32+'Capacity Planning'!$AR32-1-'Capacity Planning'!$AP32-'Capacity Planning'!$AN32-'Capacity Planning'!$AM32),"PCI &amp; PreStudy",IF('Capacity Planning'!BL$3&lt;=('Capacity Planning'!$D32+'Capacity Planning'!$AR32-1-'Capacity Planning'!$AP32-'Capacity Planning'!$AN32),"Factory",IF('Capacity Planning'!BL$3&lt;=('Capacity Planning'!$D32+'Capacity Planning'!$AR32-1-'Capacity Planning'!$AP32),"Certif &amp; R7","Release &amp; PostProd"))))))</f>
        <v/>
      </c>
      <c r="V31" s="202" t="str">
        <f>IF('Capacity Planning'!$D32="","",IF('Capacity Planning'!BM$3&lt;'Capacity Planning'!$D32,"",IF('Capacity Planning'!BM$3&gt;=('Capacity Planning'!$AR32+'Capacity Planning'!$D32),"",IF('Capacity Planning'!BM$3&lt;=('Capacity Planning'!$D32+'Capacity Planning'!$AR32-1-'Capacity Planning'!$AP32-'Capacity Planning'!$AN32-'Capacity Planning'!$AM32),"PCI &amp; PreStudy",IF('Capacity Planning'!BM$3&lt;=('Capacity Planning'!$D32+'Capacity Planning'!$AR32-1-'Capacity Planning'!$AP32-'Capacity Planning'!$AN32),"Factory",IF('Capacity Planning'!BM$3&lt;=('Capacity Planning'!$D32+'Capacity Planning'!$AR32-1-'Capacity Planning'!$AP32),"Certif &amp; R7","Release &amp; PostProd"))))))</f>
        <v/>
      </c>
      <c r="W31" s="202" t="str">
        <f>IF('Capacity Planning'!$D32="","",IF('Capacity Planning'!BN$3&lt;'Capacity Planning'!$D32,"",IF('Capacity Planning'!BN$3&gt;=('Capacity Planning'!$AR32+'Capacity Planning'!$D32),"",IF('Capacity Planning'!BN$3&lt;=('Capacity Planning'!$D32+'Capacity Planning'!$AR32-1-'Capacity Planning'!$AP32-'Capacity Planning'!$AN32-'Capacity Planning'!$AM32),"PCI &amp; PreStudy",IF('Capacity Planning'!BN$3&lt;=('Capacity Planning'!$D32+'Capacity Planning'!$AR32-1-'Capacity Planning'!$AP32-'Capacity Planning'!$AN32),"Factory",IF('Capacity Planning'!BN$3&lt;=('Capacity Planning'!$D32+'Capacity Planning'!$AR32-1-'Capacity Planning'!$AP32),"Certif &amp; R7","Release &amp; PostProd"))))))</f>
        <v/>
      </c>
      <c r="X31" s="202" t="str">
        <f>IF('Capacity Planning'!$D32="","",IF('Capacity Planning'!BO$3&lt;'Capacity Planning'!$D32,"",IF('Capacity Planning'!BO$3&gt;=('Capacity Planning'!$AR32+'Capacity Planning'!$D32),"",IF('Capacity Planning'!BO$3&lt;=('Capacity Planning'!$D32+'Capacity Planning'!$AR32-1-'Capacity Planning'!$AP32-'Capacity Planning'!$AN32-'Capacity Planning'!$AM32),"PCI &amp; PreStudy",IF('Capacity Planning'!BO$3&lt;=('Capacity Planning'!$D32+'Capacity Planning'!$AR32-1-'Capacity Planning'!$AP32-'Capacity Planning'!$AN32),"Factory",IF('Capacity Planning'!BO$3&lt;=('Capacity Planning'!$D32+'Capacity Planning'!$AR32-1-'Capacity Planning'!$AP32),"Certif &amp; R7","Release &amp; PostProd"))))))</f>
        <v/>
      </c>
      <c r="Y31" s="202" t="str">
        <f>IF('Capacity Planning'!$D32="","",IF('Capacity Planning'!BP$3&lt;'Capacity Planning'!$D32,"",IF('Capacity Planning'!BP$3&gt;=('Capacity Planning'!$AR32+'Capacity Planning'!$D32),"",IF('Capacity Planning'!BP$3&lt;=('Capacity Planning'!$D32+'Capacity Planning'!$AR32-1-'Capacity Planning'!$AP32-'Capacity Planning'!$AN32-'Capacity Planning'!$AM32),"PCI &amp; PreStudy",IF('Capacity Planning'!BP$3&lt;=('Capacity Planning'!$D32+'Capacity Planning'!$AR32-1-'Capacity Planning'!$AP32-'Capacity Planning'!$AN32),"Factory",IF('Capacity Planning'!BP$3&lt;=('Capacity Planning'!$D32+'Capacity Planning'!$AR32-1-'Capacity Planning'!$AP32),"Certif &amp; R7","Release &amp; PostProd"))))))</f>
        <v/>
      </c>
      <c r="Z31" s="202" t="str">
        <f>IF('Capacity Planning'!$D32="","",IF('Capacity Planning'!BQ$3&lt;'Capacity Planning'!$D32,"",IF('Capacity Planning'!BQ$3&gt;=('Capacity Planning'!$AR32+'Capacity Planning'!$D32),"",IF('Capacity Planning'!BQ$3&lt;=('Capacity Planning'!$D32+'Capacity Planning'!$AR32-1-'Capacity Planning'!$AP32-'Capacity Planning'!$AN32-'Capacity Planning'!$AM32),"PCI &amp; PreStudy",IF('Capacity Planning'!BQ$3&lt;=('Capacity Planning'!$D32+'Capacity Planning'!$AR32-1-'Capacity Planning'!$AP32-'Capacity Planning'!$AN32),"Factory",IF('Capacity Planning'!BQ$3&lt;=('Capacity Planning'!$D32+'Capacity Planning'!$AR32-1-'Capacity Planning'!$AP32),"Certif &amp; R7","Release &amp; PostProd"))))))</f>
        <v/>
      </c>
      <c r="AA31" s="202" t="str">
        <f>IF('Capacity Planning'!$D32="","",IF('Capacity Planning'!BR$3&lt;'Capacity Planning'!$D32,"",IF('Capacity Planning'!BR$3&gt;=('Capacity Planning'!$AR32+'Capacity Planning'!$D32),"",IF('Capacity Planning'!BR$3&lt;=('Capacity Planning'!$D32+'Capacity Planning'!$AR32-1-'Capacity Planning'!$AP32-'Capacity Planning'!$AN32-'Capacity Planning'!$AM32),"PCI &amp; PreStudy",IF('Capacity Planning'!BR$3&lt;=('Capacity Planning'!$D32+'Capacity Planning'!$AR32-1-'Capacity Planning'!$AP32-'Capacity Planning'!$AN32),"Factory",IF('Capacity Planning'!BR$3&lt;=('Capacity Planning'!$D32+'Capacity Planning'!$AR32-1-'Capacity Planning'!$AP32),"Certif &amp; R7","Release &amp; PostProd"))))))</f>
        <v/>
      </c>
    </row>
    <row r="32" spans="1:27" x14ac:dyDescent="0.25">
      <c r="A32" s="26" t="str">
        <f>IF('Capacity Planning'!$B33="","",'Capacity Planning'!$B33)</f>
        <v>AD</v>
      </c>
      <c r="B32" s="202" t="str">
        <f>IF('Capacity Planning'!$D33="","",IF('Capacity Planning'!AS$3&lt;'Capacity Planning'!$D33,"",IF('Capacity Planning'!AS$3&gt;=('Capacity Planning'!$AR33+'Capacity Planning'!$D33),"",IF('Capacity Planning'!AS$3&lt;=('Capacity Planning'!$D33+'Capacity Planning'!$AR33-1-'Capacity Planning'!$AP33-'Capacity Planning'!$AN33-'Capacity Planning'!$AM33),"PCI &amp; PreStudy",IF('Capacity Planning'!AS$3&lt;=('Capacity Planning'!$D33+'Capacity Planning'!$AR33-1-'Capacity Planning'!$AP33-'Capacity Planning'!$AN33),"Factory",IF('Capacity Planning'!AS$3&lt;=('Capacity Planning'!$D33+'Capacity Planning'!$AR33-1-'Capacity Planning'!$AP33),"Certif &amp; R7","Release &amp; PostProd"))))))</f>
        <v/>
      </c>
      <c r="C32" s="202" t="str">
        <f>IF('Capacity Planning'!$D33="","",IF('Capacity Planning'!AT$3&lt;'Capacity Planning'!$D33,"",IF('Capacity Planning'!AT$3&gt;=('Capacity Planning'!$AR33+'Capacity Planning'!$D33),"",IF('Capacity Planning'!AT$3&lt;=('Capacity Planning'!$D33+'Capacity Planning'!$AR33-1-'Capacity Planning'!$AP33-'Capacity Planning'!$AN33-'Capacity Planning'!$AM33),"PCI &amp; PreStudy",IF('Capacity Planning'!AT$3&lt;=('Capacity Planning'!$D33+'Capacity Planning'!$AR33-1-'Capacity Planning'!$AP33-'Capacity Planning'!$AN33),"Factory",IF('Capacity Planning'!AT$3&lt;=('Capacity Planning'!$D33+'Capacity Planning'!$AR33-1-'Capacity Planning'!$AP33),"Certif &amp; R7","Release &amp; PostProd"))))))</f>
        <v/>
      </c>
      <c r="D32" s="202" t="str">
        <f>IF('Capacity Planning'!$D33="","",IF('Capacity Planning'!AU$3&lt;'Capacity Planning'!$D33,"",IF('Capacity Planning'!AU$3&gt;=('Capacity Planning'!$AR33+'Capacity Planning'!$D33),"",IF('Capacity Planning'!AU$3&lt;=('Capacity Planning'!$D33+'Capacity Planning'!$AR33-1-'Capacity Planning'!$AP33-'Capacity Planning'!$AN33-'Capacity Planning'!$AM33),"PCI &amp; PreStudy",IF('Capacity Planning'!AU$3&lt;=('Capacity Planning'!$D33+'Capacity Planning'!$AR33-1-'Capacity Planning'!$AP33-'Capacity Planning'!$AN33),"Factory",IF('Capacity Planning'!AU$3&lt;=('Capacity Planning'!$D33+'Capacity Planning'!$AR33-1-'Capacity Planning'!$AP33),"Certif &amp; R7","Release &amp; PostProd"))))))</f>
        <v/>
      </c>
      <c r="E32" s="202" t="str">
        <f>IF('Capacity Planning'!$D33="","",IF('Capacity Planning'!AV$3&lt;'Capacity Planning'!$D33,"",IF('Capacity Planning'!AV$3&gt;=('Capacity Planning'!$AR33+'Capacity Planning'!$D33),"",IF('Capacity Planning'!AV$3&lt;=('Capacity Planning'!$D33+'Capacity Planning'!$AR33-1-'Capacity Planning'!$AP33-'Capacity Planning'!$AN33-'Capacity Planning'!$AM33),"PCI &amp; PreStudy",IF('Capacity Planning'!AV$3&lt;=('Capacity Planning'!$D33+'Capacity Planning'!$AR33-1-'Capacity Planning'!$AP33-'Capacity Planning'!$AN33),"Factory",IF('Capacity Planning'!AV$3&lt;=('Capacity Planning'!$D33+'Capacity Planning'!$AR33-1-'Capacity Planning'!$AP33),"Certif &amp; R7","Release &amp; PostProd"))))))</f>
        <v/>
      </c>
      <c r="F32" s="202" t="str">
        <f>IF('Capacity Planning'!$D33="","",IF('Capacity Planning'!AW$3&lt;'Capacity Planning'!$D33,"",IF('Capacity Planning'!AW$3&gt;=('Capacity Planning'!$AR33+'Capacity Planning'!$D33),"",IF('Capacity Planning'!AW$3&lt;=('Capacity Planning'!$D33+'Capacity Planning'!$AR33-1-'Capacity Planning'!$AP33-'Capacity Planning'!$AN33-'Capacity Planning'!$AM33),"PCI &amp; PreStudy",IF('Capacity Planning'!AW$3&lt;=('Capacity Planning'!$D33+'Capacity Planning'!$AR33-1-'Capacity Planning'!$AP33-'Capacity Planning'!$AN33),"Factory",IF('Capacity Planning'!AW$3&lt;=('Capacity Planning'!$D33+'Capacity Planning'!$AR33-1-'Capacity Planning'!$AP33),"Certif &amp; R7","Release &amp; PostProd"))))))</f>
        <v/>
      </c>
      <c r="G32" s="202" t="str">
        <f>IF('Capacity Planning'!$D33="","",IF('Capacity Planning'!AX$3&lt;'Capacity Planning'!$D33,"",IF('Capacity Planning'!AX$3&gt;=('Capacity Planning'!$AR33+'Capacity Planning'!$D33),"",IF('Capacity Planning'!AX$3&lt;=('Capacity Planning'!$D33+'Capacity Planning'!$AR33-1-'Capacity Planning'!$AP33-'Capacity Planning'!$AN33-'Capacity Planning'!$AM33),"PCI &amp; PreStudy",IF('Capacity Planning'!AX$3&lt;=('Capacity Planning'!$D33+'Capacity Planning'!$AR33-1-'Capacity Planning'!$AP33-'Capacity Planning'!$AN33),"Factory",IF('Capacity Planning'!AX$3&lt;=('Capacity Planning'!$D33+'Capacity Planning'!$AR33-1-'Capacity Planning'!$AP33),"Certif &amp; R7","Release &amp; PostProd"))))))</f>
        <v/>
      </c>
      <c r="H32" s="202" t="str">
        <f>IF('Capacity Planning'!$D33="","",IF('Capacity Planning'!AY$3&lt;'Capacity Planning'!$D33,"",IF('Capacity Planning'!AY$3&gt;=('Capacity Planning'!$AR33+'Capacity Planning'!$D33),"",IF('Capacity Planning'!AY$3&lt;=('Capacity Planning'!$D33+'Capacity Planning'!$AR33-1-'Capacity Planning'!$AP33-'Capacity Planning'!$AN33-'Capacity Planning'!$AM33),"PCI &amp; PreStudy",IF('Capacity Planning'!AY$3&lt;=('Capacity Planning'!$D33+'Capacity Planning'!$AR33-1-'Capacity Planning'!$AP33-'Capacity Planning'!$AN33),"Factory",IF('Capacity Planning'!AY$3&lt;=('Capacity Planning'!$D33+'Capacity Planning'!$AR33-1-'Capacity Planning'!$AP33),"Certif &amp; R7","Release &amp; PostProd"))))))</f>
        <v/>
      </c>
      <c r="I32" s="202" t="str">
        <f>IF('Capacity Planning'!$D33="","",IF('Capacity Planning'!AZ$3&lt;'Capacity Planning'!$D33,"",IF('Capacity Planning'!AZ$3&gt;=('Capacity Planning'!$AR33+'Capacity Planning'!$D33),"",IF('Capacity Planning'!AZ$3&lt;=('Capacity Planning'!$D33+'Capacity Planning'!$AR33-1-'Capacity Planning'!$AP33-'Capacity Planning'!$AN33-'Capacity Planning'!$AM33),"PCI &amp; PreStudy",IF('Capacity Planning'!AZ$3&lt;=('Capacity Planning'!$D33+'Capacity Planning'!$AR33-1-'Capacity Planning'!$AP33-'Capacity Planning'!$AN33),"Factory",IF('Capacity Planning'!AZ$3&lt;=('Capacity Planning'!$D33+'Capacity Planning'!$AR33-1-'Capacity Planning'!$AP33),"Certif &amp; R7","Release &amp; PostProd"))))))</f>
        <v/>
      </c>
      <c r="J32" s="202" t="str">
        <f>IF('Capacity Planning'!$D33="","",IF('Capacity Planning'!BA$3&lt;'Capacity Planning'!$D33,"",IF('Capacity Planning'!BA$3&gt;=('Capacity Planning'!$AR33+'Capacity Planning'!$D33),"",IF('Capacity Planning'!BA$3&lt;=('Capacity Planning'!$D33+'Capacity Planning'!$AR33-1-'Capacity Planning'!$AP33-'Capacity Planning'!$AN33-'Capacity Planning'!$AM33),"PCI &amp; PreStudy",IF('Capacity Planning'!BA$3&lt;=('Capacity Planning'!$D33+'Capacity Planning'!$AR33-1-'Capacity Planning'!$AP33-'Capacity Planning'!$AN33),"Factory",IF('Capacity Planning'!BA$3&lt;=('Capacity Planning'!$D33+'Capacity Planning'!$AR33-1-'Capacity Planning'!$AP33),"Certif &amp; R7","Release &amp; PostProd"))))))</f>
        <v/>
      </c>
      <c r="K32" s="202" t="str">
        <f>IF('Capacity Planning'!$D33="","",IF('Capacity Planning'!BB$3&lt;'Capacity Planning'!$D33,"",IF('Capacity Planning'!BB$3&gt;=('Capacity Planning'!$AR33+'Capacity Planning'!$D33),"",IF('Capacity Planning'!BB$3&lt;=('Capacity Planning'!$D33+'Capacity Planning'!$AR33-1-'Capacity Planning'!$AP33-'Capacity Planning'!$AN33-'Capacity Planning'!$AM33),"PCI &amp; PreStudy",IF('Capacity Planning'!BB$3&lt;=('Capacity Planning'!$D33+'Capacity Planning'!$AR33-1-'Capacity Planning'!$AP33-'Capacity Planning'!$AN33),"Factory",IF('Capacity Planning'!BB$3&lt;=('Capacity Planning'!$D33+'Capacity Planning'!$AR33-1-'Capacity Planning'!$AP33),"Certif &amp; R7","Release &amp; PostProd"))))))</f>
        <v>PCI &amp; PreStudy</v>
      </c>
      <c r="L32" s="202" t="str">
        <f>IF('Capacity Planning'!$D33="","",IF('Capacity Planning'!BC$3&lt;'Capacity Planning'!$D33,"",IF('Capacity Planning'!BC$3&gt;=('Capacity Planning'!$AR33+'Capacity Planning'!$D33),"",IF('Capacity Planning'!BC$3&lt;=('Capacity Planning'!$D33+'Capacity Planning'!$AR33-1-'Capacity Planning'!$AP33-'Capacity Planning'!$AN33-'Capacity Planning'!$AM33),"PCI &amp; PreStudy",IF('Capacity Planning'!BC$3&lt;=('Capacity Planning'!$D33+'Capacity Planning'!$AR33-1-'Capacity Planning'!$AP33-'Capacity Planning'!$AN33),"Factory",IF('Capacity Planning'!BC$3&lt;=('Capacity Planning'!$D33+'Capacity Planning'!$AR33-1-'Capacity Planning'!$AP33),"Certif &amp; R7","Release &amp; PostProd"))))))</f>
        <v>Factory</v>
      </c>
      <c r="M32" s="202" t="str">
        <f>IF('Capacity Planning'!$D33="","",IF('Capacity Planning'!BD$3&lt;'Capacity Planning'!$D33,"",IF('Capacity Planning'!BD$3&gt;=('Capacity Planning'!$AR33+'Capacity Planning'!$D33),"",IF('Capacity Planning'!BD$3&lt;=('Capacity Planning'!$D33+'Capacity Planning'!$AR33-1-'Capacity Planning'!$AP33-'Capacity Planning'!$AN33-'Capacity Planning'!$AM33),"PCI &amp; PreStudy",IF('Capacity Planning'!BD$3&lt;=('Capacity Planning'!$D33+'Capacity Planning'!$AR33-1-'Capacity Planning'!$AP33-'Capacity Planning'!$AN33),"Factory",IF('Capacity Planning'!BD$3&lt;=('Capacity Planning'!$D33+'Capacity Planning'!$AR33-1-'Capacity Planning'!$AP33),"Certif &amp; R7","Release &amp; PostProd"))))))</f>
        <v>Factory</v>
      </c>
      <c r="N32" s="202" t="str">
        <f>IF('Capacity Planning'!$D33="","",IF('Capacity Planning'!BE$3&lt;'Capacity Planning'!$D33,"",IF('Capacity Planning'!BE$3&gt;=('Capacity Planning'!$AR33+'Capacity Planning'!$D33),"",IF('Capacity Planning'!BE$3&lt;=('Capacity Planning'!$D33+'Capacity Planning'!$AR33-1-'Capacity Planning'!$AP33-'Capacity Planning'!$AN33-'Capacity Planning'!$AM33),"PCI &amp; PreStudy",IF('Capacity Planning'!BE$3&lt;=('Capacity Planning'!$D33+'Capacity Planning'!$AR33-1-'Capacity Planning'!$AP33-'Capacity Planning'!$AN33),"Factory",IF('Capacity Planning'!BE$3&lt;=('Capacity Planning'!$D33+'Capacity Planning'!$AR33-1-'Capacity Planning'!$AP33),"Certif &amp; R7","Release &amp; PostProd"))))))</f>
        <v>Factory</v>
      </c>
      <c r="O32" s="202" t="str">
        <f>IF('Capacity Planning'!$D33="","",IF('Capacity Planning'!BF$3&lt;'Capacity Planning'!$D33,"",IF('Capacity Planning'!BF$3&gt;=('Capacity Planning'!$AR33+'Capacity Planning'!$D33),"",IF('Capacity Planning'!BF$3&lt;=('Capacity Planning'!$D33+'Capacity Planning'!$AR33-1-'Capacity Planning'!$AP33-'Capacity Planning'!$AN33-'Capacity Planning'!$AM33),"PCI &amp; PreStudy",IF('Capacity Planning'!BF$3&lt;=('Capacity Planning'!$D33+'Capacity Planning'!$AR33-1-'Capacity Planning'!$AP33-'Capacity Planning'!$AN33),"Factory",IF('Capacity Planning'!BF$3&lt;=('Capacity Planning'!$D33+'Capacity Planning'!$AR33-1-'Capacity Planning'!$AP33),"Certif &amp; R7","Release &amp; PostProd"))))))</f>
        <v>Factory</v>
      </c>
      <c r="P32" s="202" t="str">
        <f>IF('Capacity Planning'!$D33="","",IF('Capacity Planning'!BG$3&lt;'Capacity Planning'!$D33,"",IF('Capacity Planning'!BG$3&gt;=('Capacity Planning'!$AR33+'Capacity Planning'!$D33),"",IF('Capacity Planning'!BG$3&lt;=('Capacity Planning'!$D33+'Capacity Planning'!$AR33-1-'Capacity Planning'!$AP33-'Capacity Planning'!$AN33-'Capacity Planning'!$AM33),"PCI &amp; PreStudy",IF('Capacity Planning'!BG$3&lt;=('Capacity Planning'!$D33+'Capacity Planning'!$AR33-1-'Capacity Planning'!$AP33-'Capacity Planning'!$AN33),"Factory",IF('Capacity Planning'!BG$3&lt;=('Capacity Planning'!$D33+'Capacity Planning'!$AR33-1-'Capacity Planning'!$AP33),"Certif &amp; R7","Release &amp; PostProd"))))))</f>
        <v>Factory</v>
      </c>
      <c r="Q32" s="202" t="str">
        <f>IF('Capacity Planning'!$D33="","",IF('Capacity Planning'!BH$3&lt;'Capacity Planning'!$D33,"",IF('Capacity Planning'!BH$3&gt;=('Capacity Planning'!$AR33+'Capacity Planning'!$D33),"",IF('Capacity Planning'!BH$3&lt;=('Capacity Planning'!$D33+'Capacity Planning'!$AR33-1-'Capacity Planning'!$AP33-'Capacity Planning'!$AN33-'Capacity Planning'!$AM33),"PCI &amp; PreStudy",IF('Capacity Planning'!BH$3&lt;=('Capacity Planning'!$D33+'Capacity Planning'!$AR33-1-'Capacity Planning'!$AP33-'Capacity Planning'!$AN33),"Factory",IF('Capacity Planning'!BH$3&lt;=('Capacity Planning'!$D33+'Capacity Planning'!$AR33-1-'Capacity Planning'!$AP33),"Certif &amp; R7","Release &amp; PostProd"))))))</f>
        <v>Factory</v>
      </c>
      <c r="R32" s="202" t="str">
        <f>IF('Capacity Planning'!$D33="","",IF('Capacity Planning'!BI$3&lt;'Capacity Planning'!$D33,"",IF('Capacity Planning'!BI$3&gt;=('Capacity Planning'!$AR33+'Capacity Planning'!$D33),"",IF('Capacity Planning'!BI$3&lt;=('Capacity Planning'!$D33+'Capacity Planning'!$AR33-1-'Capacity Planning'!$AP33-'Capacity Planning'!$AN33-'Capacity Planning'!$AM33),"PCI &amp; PreStudy",IF('Capacity Planning'!BI$3&lt;=('Capacity Planning'!$D33+'Capacity Planning'!$AR33-1-'Capacity Planning'!$AP33-'Capacity Planning'!$AN33),"Factory",IF('Capacity Planning'!BI$3&lt;=('Capacity Planning'!$D33+'Capacity Planning'!$AR33-1-'Capacity Planning'!$AP33),"Certif &amp; R7","Release &amp; PostProd"))))))</f>
        <v>Factory</v>
      </c>
      <c r="S32" s="202" t="str">
        <f>IF('Capacity Planning'!$D33="","",IF('Capacity Planning'!BJ$3&lt;'Capacity Planning'!$D33,"",IF('Capacity Planning'!BJ$3&gt;=('Capacity Planning'!$AR33+'Capacity Planning'!$D33),"",IF('Capacity Planning'!BJ$3&lt;=('Capacity Planning'!$D33+'Capacity Planning'!$AR33-1-'Capacity Planning'!$AP33-'Capacity Planning'!$AN33-'Capacity Planning'!$AM33),"PCI &amp; PreStudy",IF('Capacity Planning'!BJ$3&lt;=('Capacity Planning'!$D33+'Capacity Planning'!$AR33-1-'Capacity Planning'!$AP33-'Capacity Planning'!$AN33),"Factory",IF('Capacity Planning'!BJ$3&lt;=('Capacity Planning'!$D33+'Capacity Planning'!$AR33-1-'Capacity Planning'!$AP33),"Certif &amp; R7","Release &amp; PostProd"))))))</f>
        <v>Factory</v>
      </c>
      <c r="T32" s="202" t="str">
        <f>IF('Capacity Planning'!$D33="","",IF('Capacity Planning'!BK$3&lt;'Capacity Planning'!$D33,"",IF('Capacity Planning'!BK$3&gt;=('Capacity Planning'!$AR33+'Capacity Planning'!$D33),"",IF('Capacity Planning'!BK$3&lt;=('Capacity Planning'!$D33+'Capacity Planning'!$AR33-1-'Capacity Planning'!$AP33-'Capacity Planning'!$AN33-'Capacity Planning'!$AM33),"PCI &amp; PreStudy",IF('Capacity Planning'!BK$3&lt;=('Capacity Planning'!$D33+'Capacity Planning'!$AR33-1-'Capacity Planning'!$AP33-'Capacity Planning'!$AN33),"Factory",IF('Capacity Planning'!BK$3&lt;=('Capacity Planning'!$D33+'Capacity Planning'!$AR33-1-'Capacity Planning'!$AP33),"Certif &amp; R7","Release &amp; PostProd"))))))</f>
        <v>Factory</v>
      </c>
      <c r="U32" s="202" t="str">
        <f>IF('Capacity Planning'!$D33="","",IF('Capacity Planning'!BL$3&lt;'Capacity Planning'!$D33,"",IF('Capacity Planning'!BL$3&gt;=('Capacity Planning'!$AR33+'Capacity Planning'!$D33),"",IF('Capacity Planning'!BL$3&lt;=('Capacity Planning'!$D33+'Capacity Planning'!$AR33-1-'Capacity Planning'!$AP33-'Capacity Planning'!$AN33-'Capacity Planning'!$AM33),"PCI &amp; PreStudy",IF('Capacity Planning'!BL$3&lt;=('Capacity Planning'!$D33+'Capacity Planning'!$AR33-1-'Capacity Planning'!$AP33-'Capacity Planning'!$AN33),"Factory",IF('Capacity Planning'!BL$3&lt;=('Capacity Planning'!$D33+'Capacity Planning'!$AR33-1-'Capacity Planning'!$AP33),"Certif &amp; R7","Release &amp; PostProd"))))))</f>
        <v>Factory</v>
      </c>
      <c r="V32" s="202" t="str">
        <f>IF('Capacity Planning'!$D33="","",IF('Capacity Planning'!BM$3&lt;'Capacity Planning'!$D33,"",IF('Capacity Planning'!BM$3&gt;=('Capacity Planning'!$AR33+'Capacity Planning'!$D33),"",IF('Capacity Planning'!BM$3&lt;=('Capacity Planning'!$D33+'Capacity Planning'!$AR33-1-'Capacity Planning'!$AP33-'Capacity Planning'!$AN33-'Capacity Planning'!$AM33),"PCI &amp; PreStudy",IF('Capacity Planning'!BM$3&lt;=('Capacity Planning'!$D33+'Capacity Planning'!$AR33-1-'Capacity Planning'!$AP33-'Capacity Planning'!$AN33),"Factory",IF('Capacity Planning'!BM$3&lt;=('Capacity Planning'!$D33+'Capacity Planning'!$AR33-1-'Capacity Planning'!$AP33),"Certif &amp; R7","Release &amp; PostProd"))))))</f>
        <v>Factory</v>
      </c>
      <c r="W32" s="202" t="str">
        <f>IF('Capacity Planning'!$D33="","",IF('Capacity Planning'!BN$3&lt;'Capacity Planning'!$D33,"",IF('Capacity Planning'!BN$3&gt;=('Capacity Planning'!$AR33+'Capacity Planning'!$D33),"",IF('Capacity Planning'!BN$3&lt;=('Capacity Planning'!$D33+'Capacity Planning'!$AR33-1-'Capacity Planning'!$AP33-'Capacity Planning'!$AN33-'Capacity Planning'!$AM33),"PCI &amp; PreStudy",IF('Capacity Planning'!BN$3&lt;=('Capacity Planning'!$D33+'Capacity Planning'!$AR33-1-'Capacity Planning'!$AP33-'Capacity Planning'!$AN33),"Factory",IF('Capacity Planning'!BN$3&lt;=('Capacity Planning'!$D33+'Capacity Planning'!$AR33-1-'Capacity Planning'!$AP33),"Certif &amp; R7","Release &amp; PostProd"))))))</f>
        <v>Factory</v>
      </c>
      <c r="X32" s="202" t="str">
        <f>IF('Capacity Planning'!$D33="","",IF('Capacity Planning'!BO$3&lt;'Capacity Planning'!$D33,"",IF('Capacity Planning'!BO$3&gt;=('Capacity Planning'!$AR33+'Capacity Planning'!$D33),"",IF('Capacity Planning'!BO$3&lt;=('Capacity Planning'!$D33+'Capacity Planning'!$AR33-1-'Capacity Planning'!$AP33-'Capacity Planning'!$AN33-'Capacity Planning'!$AM33),"PCI &amp; PreStudy",IF('Capacity Planning'!BO$3&lt;=('Capacity Planning'!$D33+'Capacity Planning'!$AR33-1-'Capacity Planning'!$AP33-'Capacity Planning'!$AN33),"Factory",IF('Capacity Planning'!BO$3&lt;=('Capacity Planning'!$D33+'Capacity Planning'!$AR33-1-'Capacity Planning'!$AP33),"Certif &amp; R7","Release &amp; PostProd"))))))</f>
        <v>Factory</v>
      </c>
      <c r="Y32" s="202" t="str">
        <f>IF('Capacity Planning'!$D33="","",IF('Capacity Planning'!BP$3&lt;'Capacity Planning'!$D33,"",IF('Capacity Planning'!BP$3&gt;=('Capacity Planning'!$AR33+'Capacity Planning'!$D33),"",IF('Capacity Planning'!BP$3&lt;=('Capacity Planning'!$D33+'Capacity Planning'!$AR33-1-'Capacity Planning'!$AP33-'Capacity Planning'!$AN33-'Capacity Planning'!$AM33),"PCI &amp; PreStudy",IF('Capacity Planning'!BP$3&lt;=('Capacity Planning'!$D33+'Capacity Planning'!$AR33-1-'Capacity Planning'!$AP33-'Capacity Planning'!$AN33),"Factory",IF('Capacity Planning'!BP$3&lt;=('Capacity Planning'!$D33+'Capacity Planning'!$AR33-1-'Capacity Planning'!$AP33),"Certif &amp; R7","Release &amp; PostProd"))))))</f>
        <v>Factory</v>
      </c>
      <c r="Z32" s="202" t="str">
        <f>IF('Capacity Planning'!$D33="","",IF('Capacity Planning'!BQ$3&lt;'Capacity Planning'!$D33,"",IF('Capacity Planning'!BQ$3&gt;=('Capacity Planning'!$AR33+'Capacity Planning'!$D33),"",IF('Capacity Planning'!BQ$3&lt;=('Capacity Planning'!$D33+'Capacity Planning'!$AR33-1-'Capacity Planning'!$AP33-'Capacity Planning'!$AN33-'Capacity Planning'!$AM33),"PCI &amp; PreStudy",IF('Capacity Planning'!BQ$3&lt;=('Capacity Planning'!$D33+'Capacity Planning'!$AR33-1-'Capacity Planning'!$AP33-'Capacity Planning'!$AN33),"Factory",IF('Capacity Planning'!BQ$3&lt;=('Capacity Planning'!$D33+'Capacity Planning'!$AR33-1-'Capacity Planning'!$AP33),"Certif &amp; R7","Release &amp; PostProd"))))))</f>
        <v>Certif &amp; R7</v>
      </c>
      <c r="AA32" s="202" t="str">
        <f>IF('Capacity Planning'!$D33="","",IF('Capacity Planning'!BR$3&lt;'Capacity Planning'!$D33,"",IF('Capacity Planning'!BR$3&gt;=('Capacity Planning'!$AR33+'Capacity Planning'!$D33),"",IF('Capacity Planning'!BR$3&lt;=('Capacity Planning'!$D33+'Capacity Planning'!$AR33-1-'Capacity Planning'!$AP33-'Capacity Planning'!$AN33-'Capacity Planning'!$AM33),"PCI &amp; PreStudy",IF('Capacity Planning'!BR$3&lt;=('Capacity Planning'!$D33+'Capacity Planning'!$AR33-1-'Capacity Planning'!$AP33-'Capacity Planning'!$AN33),"Factory",IF('Capacity Planning'!BR$3&lt;=('Capacity Planning'!$D33+'Capacity Planning'!$AR33-1-'Capacity Planning'!$AP33),"Certif &amp; R7","Release &amp; PostProd"))))))</f>
        <v>Certif &amp; R7</v>
      </c>
    </row>
    <row r="33" spans="1:27" x14ac:dyDescent="0.25">
      <c r="A33" s="26" t="str">
        <f>IF('Capacity Planning'!$B34="","",'Capacity Planning'!$B34)</f>
        <v>AE</v>
      </c>
      <c r="B33" s="202" t="str">
        <f>IF('Capacity Planning'!$D34="","",IF('Capacity Planning'!AS$3&lt;'Capacity Planning'!$D34,"",IF('Capacity Planning'!AS$3&gt;=('Capacity Planning'!$AR34+'Capacity Planning'!$D34),"",IF('Capacity Planning'!AS$3&lt;=('Capacity Planning'!$D34+'Capacity Planning'!$AR34-1-'Capacity Planning'!$AP34-'Capacity Planning'!$AN34-'Capacity Planning'!$AM34),"PCI &amp; PreStudy",IF('Capacity Planning'!AS$3&lt;=('Capacity Planning'!$D34+'Capacity Planning'!$AR34-1-'Capacity Planning'!$AP34-'Capacity Planning'!$AN34),"Factory",IF('Capacity Planning'!AS$3&lt;=('Capacity Planning'!$D34+'Capacity Planning'!$AR34-1-'Capacity Planning'!$AP34),"Certif &amp; R7","Release &amp; PostProd"))))))</f>
        <v/>
      </c>
      <c r="C33" s="202" t="str">
        <f>IF('Capacity Planning'!$D34="","",IF('Capacity Planning'!AT$3&lt;'Capacity Planning'!$D34,"",IF('Capacity Planning'!AT$3&gt;=('Capacity Planning'!$AR34+'Capacity Planning'!$D34),"",IF('Capacity Planning'!AT$3&lt;=('Capacity Planning'!$D34+'Capacity Planning'!$AR34-1-'Capacity Planning'!$AP34-'Capacity Planning'!$AN34-'Capacity Planning'!$AM34),"PCI &amp; PreStudy",IF('Capacity Planning'!AT$3&lt;=('Capacity Planning'!$D34+'Capacity Planning'!$AR34-1-'Capacity Planning'!$AP34-'Capacity Planning'!$AN34),"Factory",IF('Capacity Planning'!AT$3&lt;=('Capacity Planning'!$D34+'Capacity Planning'!$AR34-1-'Capacity Planning'!$AP34),"Certif &amp; R7","Release &amp; PostProd"))))))</f>
        <v/>
      </c>
      <c r="D33" s="202" t="str">
        <f>IF('Capacity Planning'!$D34="","",IF('Capacity Planning'!AU$3&lt;'Capacity Planning'!$D34,"",IF('Capacity Planning'!AU$3&gt;=('Capacity Planning'!$AR34+'Capacity Planning'!$D34),"",IF('Capacity Planning'!AU$3&lt;=('Capacity Planning'!$D34+'Capacity Planning'!$AR34-1-'Capacity Planning'!$AP34-'Capacity Planning'!$AN34-'Capacity Planning'!$AM34),"PCI &amp; PreStudy",IF('Capacity Planning'!AU$3&lt;=('Capacity Planning'!$D34+'Capacity Planning'!$AR34-1-'Capacity Planning'!$AP34-'Capacity Planning'!$AN34),"Factory",IF('Capacity Planning'!AU$3&lt;=('Capacity Planning'!$D34+'Capacity Planning'!$AR34-1-'Capacity Planning'!$AP34),"Certif &amp; R7","Release &amp; PostProd"))))))</f>
        <v/>
      </c>
      <c r="E33" s="202" t="str">
        <f>IF('Capacity Planning'!$D34="","",IF('Capacity Planning'!AV$3&lt;'Capacity Planning'!$D34,"",IF('Capacity Planning'!AV$3&gt;=('Capacity Planning'!$AR34+'Capacity Planning'!$D34),"",IF('Capacity Planning'!AV$3&lt;=('Capacity Planning'!$D34+'Capacity Planning'!$AR34-1-'Capacity Planning'!$AP34-'Capacity Planning'!$AN34-'Capacity Planning'!$AM34),"PCI &amp; PreStudy",IF('Capacity Planning'!AV$3&lt;=('Capacity Planning'!$D34+'Capacity Planning'!$AR34-1-'Capacity Planning'!$AP34-'Capacity Planning'!$AN34),"Factory",IF('Capacity Planning'!AV$3&lt;=('Capacity Planning'!$D34+'Capacity Planning'!$AR34-1-'Capacity Planning'!$AP34),"Certif &amp; R7","Release &amp; PostProd"))))))</f>
        <v/>
      </c>
      <c r="F33" s="202" t="str">
        <f>IF('Capacity Planning'!$D34="","",IF('Capacity Planning'!AW$3&lt;'Capacity Planning'!$D34,"",IF('Capacity Planning'!AW$3&gt;=('Capacity Planning'!$AR34+'Capacity Planning'!$D34),"",IF('Capacity Planning'!AW$3&lt;=('Capacity Planning'!$D34+'Capacity Planning'!$AR34-1-'Capacity Planning'!$AP34-'Capacity Planning'!$AN34-'Capacity Planning'!$AM34),"PCI &amp; PreStudy",IF('Capacity Planning'!AW$3&lt;=('Capacity Planning'!$D34+'Capacity Planning'!$AR34-1-'Capacity Planning'!$AP34-'Capacity Planning'!$AN34),"Factory",IF('Capacity Planning'!AW$3&lt;=('Capacity Planning'!$D34+'Capacity Planning'!$AR34-1-'Capacity Planning'!$AP34),"Certif &amp; R7","Release &amp; PostProd"))))))</f>
        <v/>
      </c>
      <c r="G33" s="202" t="str">
        <f>IF('Capacity Planning'!$D34="","",IF('Capacity Planning'!AX$3&lt;'Capacity Planning'!$D34,"",IF('Capacity Planning'!AX$3&gt;=('Capacity Planning'!$AR34+'Capacity Planning'!$D34),"",IF('Capacity Planning'!AX$3&lt;=('Capacity Planning'!$D34+'Capacity Planning'!$AR34-1-'Capacity Planning'!$AP34-'Capacity Planning'!$AN34-'Capacity Planning'!$AM34),"PCI &amp; PreStudy",IF('Capacity Planning'!AX$3&lt;=('Capacity Planning'!$D34+'Capacity Planning'!$AR34-1-'Capacity Planning'!$AP34-'Capacity Planning'!$AN34),"Factory",IF('Capacity Planning'!AX$3&lt;=('Capacity Planning'!$D34+'Capacity Planning'!$AR34-1-'Capacity Planning'!$AP34),"Certif &amp; R7","Release &amp; PostProd"))))))</f>
        <v/>
      </c>
      <c r="H33" s="202" t="str">
        <f>IF('Capacity Planning'!$D34="","",IF('Capacity Planning'!AY$3&lt;'Capacity Planning'!$D34,"",IF('Capacity Planning'!AY$3&gt;=('Capacity Planning'!$AR34+'Capacity Planning'!$D34),"",IF('Capacity Planning'!AY$3&lt;=('Capacity Planning'!$D34+'Capacity Planning'!$AR34-1-'Capacity Planning'!$AP34-'Capacity Planning'!$AN34-'Capacity Planning'!$AM34),"PCI &amp; PreStudy",IF('Capacity Planning'!AY$3&lt;=('Capacity Planning'!$D34+'Capacity Planning'!$AR34-1-'Capacity Planning'!$AP34-'Capacity Planning'!$AN34),"Factory",IF('Capacity Planning'!AY$3&lt;=('Capacity Planning'!$D34+'Capacity Planning'!$AR34-1-'Capacity Planning'!$AP34),"Certif &amp; R7","Release &amp; PostProd"))))))</f>
        <v/>
      </c>
      <c r="I33" s="202" t="str">
        <f>IF('Capacity Planning'!$D34="","",IF('Capacity Planning'!AZ$3&lt;'Capacity Planning'!$D34,"",IF('Capacity Planning'!AZ$3&gt;=('Capacity Planning'!$AR34+'Capacity Planning'!$D34),"",IF('Capacity Planning'!AZ$3&lt;=('Capacity Planning'!$D34+'Capacity Planning'!$AR34-1-'Capacity Planning'!$AP34-'Capacity Planning'!$AN34-'Capacity Planning'!$AM34),"PCI &amp; PreStudy",IF('Capacity Planning'!AZ$3&lt;=('Capacity Planning'!$D34+'Capacity Planning'!$AR34-1-'Capacity Planning'!$AP34-'Capacity Planning'!$AN34),"Factory",IF('Capacity Planning'!AZ$3&lt;=('Capacity Planning'!$D34+'Capacity Planning'!$AR34-1-'Capacity Planning'!$AP34),"Certif &amp; R7","Release &amp; PostProd"))))))</f>
        <v/>
      </c>
      <c r="J33" s="202" t="str">
        <f>IF('Capacity Planning'!$D34="","",IF('Capacity Planning'!BA$3&lt;'Capacity Planning'!$D34,"",IF('Capacity Planning'!BA$3&gt;=('Capacity Planning'!$AR34+'Capacity Planning'!$D34),"",IF('Capacity Planning'!BA$3&lt;=('Capacity Planning'!$D34+'Capacity Planning'!$AR34-1-'Capacity Planning'!$AP34-'Capacity Planning'!$AN34-'Capacity Planning'!$AM34),"PCI &amp; PreStudy",IF('Capacity Planning'!BA$3&lt;=('Capacity Planning'!$D34+'Capacity Planning'!$AR34-1-'Capacity Planning'!$AP34-'Capacity Planning'!$AN34),"Factory",IF('Capacity Planning'!BA$3&lt;=('Capacity Planning'!$D34+'Capacity Planning'!$AR34-1-'Capacity Planning'!$AP34),"Certif &amp; R7","Release &amp; PostProd"))))))</f>
        <v/>
      </c>
      <c r="K33" s="202" t="str">
        <f>IF('Capacity Planning'!$D34="","",IF('Capacity Planning'!BB$3&lt;'Capacity Planning'!$D34,"",IF('Capacity Planning'!BB$3&gt;=('Capacity Planning'!$AR34+'Capacity Planning'!$D34),"",IF('Capacity Planning'!BB$3&lt;=('Capacity Planning'!$D34+'Capacity Planning'!$AR34-1-'Capacity Planning'!$AP34-'Capacity Planning'!$AN34-'Capacity Planning'!$AM34),"PCI &amp; PreStudy",IF('Capacity Planning'!BB$3&lt;=('Capacity Planning'!$D34+'Capacity Planning'!$AR34-1-'Capacity Planning'!$AP34-'Capacity Planning'!$AN34),"Factory",IF('Capacity Planning'!BB$3&lt;=('Capacity Planning'!$D34+'Capacity Planning'!$AR34-1-'Capacity Planning'!$AP34),"Certif &amp; R7","Release &amp; PostProd"))))))</f>
        <v/>
      </c>
      <c r="L33" s="202" t="str">
        <f>IF('Capacity Planning'!$D34="","",IF('Capacity Planning'!BC$3&lt;'Capacity Planning'!$D34,"",IF('Capacity Planning'!BC$3&gt;=('Capacity Planning'!$AR34+'Capacity Planning'!$D34),"",IF('Capacity Planning'!BC$3&lt;=('Capacity Planning'!$D34+'Capacity Planning'!$AR34-1-'Capacity Planning'!$AP34-'Capacity Planning'!$AN34-'Capacity Planning'!$AM34),"PCI &amp; PreStudy",IF('Capacity Planning'!BC$3&lt;=('Capacity Planning'!$D34+'Capacity Planning'!$AR34-1-'Capacity Planning'!$AP34-'Capacity Planning'!$AN34),"Factory",IF('Capacity Planning'!BC$3&lt;=('Capacity Planning'!$D34+'Capacity Planning'!$AR34-1-'Capacity Planning'!$AP34),"Certif &amp; R7","Release &amp; PostProd"))))))</f>
        <v/>
      </c>
      <c r="M33" s="202" t="str">
        <f>IF('Capacity Planning'!$D34="","",IF('Capacity Planning'!BD$3&lt;'Capacity Planning'!$D34,"",IF('Capacity Planning'!BD$3&gt;=('Capacity Planning'!$AR34+'Capacity Planning'!$D34),"",IF('Capacity Planning'!BD$3&lt;=('Capacity Planning'!$D34+'Capacity Planning'!$AR34-1-'Capacity Planning'!$AP34-'Capacity Planning'!$AN34-'Capacity Planning'!$AM34),"PCI &amp; PreStudy",IF('Capacity Planning'!BD$3&lt;=('Capacity Planning'!$D34+'Capacity Planning'!$AR34-1-'Capacity Planning'!$AP34-'Capacity Planning'!$AN34),"Factory",IF('Capacity Planning'!BD$3&lt;=('Capacity Planning'!$D34+'Capacity Planning'!$AR34-1-'Capacity Planning'!$AP34),"Certif &amp; R7","Release &amp; PostProd"))))))</f>
        <v/>
      </c>
      <c r="N33" s="202" t="str">
        <f>IF('Capacity Planning'!$D34="","",IF('Capacity Planning'!BE$3&lt;'Capacity Planning'!$D34,"",IF('Capacity Planning'!BE$3&gt;=('Capacity Planning'!$AR34+'Capacity Planning'!$D34),"",IF('Capacity Planning'!BE$3&lt;=('Capacity Planning'!$D34+'Capacity Planning'!$AR34-1-'Capacity Planning'!$AP34-'Capacity Planning'!$AN34-'Capacity Planning'!$AM34),"PCI &amp; PreStudy",IF('Capacity Planning'!BE$3&lt;=('Capacity Planning'!$D34+'Capacity Planning'!$AR34-1-'Capacity Planning'!$AP34-'Capacity Planning'!$AN34),"Factory",IF('Capacity Planning'!BE$3&lt;=('Capacity Planning'!$D34+'Capacity Planning'!$AR34-1-'Capacity Planning'!$AP34),"Certif &amp; R7","Release &amp; PostProd"))))))</f>
        <v/>
      </c>
      <c r="O33" s="202" t="str">
        <f>IF('Capacity Planning'!$D34="","",IF('Capacity Planning'!BF$3&lt;'Capacity Planning'!$D34,"",IF('Capacity Planning'!BF$3&gt;=('Capacity Planning'!$AR34+'Capacity Planning'!$D34),"",IF('Capacity Planning'!BF$3&lt;=('Capacity Planning'!$D34+'Capacity Planning'!$AR34-1-'Capacity Planning'!$AP34-'Capacity Planning'!$AN34-'Capacity Planning'!$AM34),"PCI &amp; PreStudy",IF('Capacity Planning'!BF$3&lt;=('Capacity Planning'!$D34+'Capacity Planning'!$AR34-1-'Capacity Planning'!$AP34-'Capacity Planning'!$AN34),"Factory",IF('Capacity Planning'!BF$3&lt;=('Capacity Planning'!$D34+'Capacity Planning'!$AR34-1-'Capacity Planning'!$AP34),"Certif &amp; R7","Release &amp; PostProd"))))))</f>
        <v/>
      </c>
      <c r="P33" s="202" t="str">
        <f>IF('Capacity Planning'!$D34="","",IF('Capacity Planning'!BG$3&lt;'Capacity Planning'!$D34,"",IF('Capacity Planning'!BG$3&gt;=('Capacity Planning'!$AR34+'Capacity Planning'!$D34),"",IF('Capacity Planning'!BG$3&lt;=('Capacity Planning'!$D34+'Capacity Planning'!$AR34-1-'Capacity Planning'!$AP34-'Capacity Planning'!$AN34-'Capacity Planning'!$AM34),"PCI &amp; PreStudy",IF('Capacity Planning'!BG$3&lt;=('Capacity Planning'!$D34+'Capacity Planning'!$AR34-1-'Capacity Planning'!$AP34-'Capacity Planning'!$AN34),"Factory",IF('Capacity Planning'!BG$3&lt;=('Capacity Planning'!$D34+'Capacity Planning'!$AR34-1-'Capacity Planning'!$AP34),"Certif &amp; R7","Release &amp; PostProd"))))))</f>
        <v>PCI &amp; PreStudy</v>
      </c>
      <c r="Q33" s="202" t="str">
        <f>IF('Capacity Planning'!$D34="","",IF('Capacity Planning'!BH$3&lt;'Capacity Planning'!$D34,"",IF('Capacity Planning'!BH$3&gt;=('Capacity Planning'!$AR34+'Capacity Planning'!$D34),"",IF('Capacity Planning'!BH$3&lt;=('Capacity Planning'!$D34+'Capacity Planning'!$AR34-1-'Capacity Planning'!$AP34-'Capacity Planning'!$AN34-'Capacity Planning'!$AM34),"PCI &amp; PreStudy",IF('Capacity Planning'!BH$3&lt;=('Capacity Planning'!$D34+'Capacity Planning'!$AR34-1-'Capacity Planning'!$AP34-'Capacity Planning'!$AN34),"Factory",IF('Capacity Planning'!BH$3&lt;=('Capacity Planning'!$D34+'Capacity Planning'!$AR34-1-'Capacity Planning'!$AP34),"Certif &amp; R7","Release &amp; PostProd"))))))</f>
        <v>Factory</v>
      </c>
      <c r="R33" s="202" t="str">
        <f>IF('Capacity Planning'!$D34="","",IF('Capacity Planning'!BI$3&lt;'Capacity Planning'!$D34,"",IF('Capacity Planning'!BI$3&gt;=('Capacity Planning'!$AR34+'Capacity Planning'!$D34),"",IF('Capacity Planning'!BI$3&lt;=('Capacity Planning'!$D34+'Capacity Planning'!$AR34-1-'Capacity Planning'!$AP34-'Capacity Planning'!$AN34-'Capacity Planning'!$AM34),"PCI &amp; PreStudy",IF('Capacity Planning'!BI$3&lt;=('Capacity Planning'!$D34+'Capacity Planning'!$AR34-1-'Capacity Planning'!$AP34-'Capacity Planning'!$AN34),"Factory",IF('Capacity Planning'!BI$3&lt;=('Capacity Planning'!$D34+'Capacity Planning'!$AR34-1-'Capacity Planning'!$AP34),"Certif &amp; R7","Release &amp; PostProd"))))))</f>
        <v>Factory</v>
      </c>
      <c r="S33" s="202" t="str">
        <f>IF('Capacity Planning'!$D34="","",IF('Capacity Planning'!BJ$3&lt;'Capacity Planning'!$D34,"",IF('Capacity Planning'!BJ$3&gt;=('Capacity Planning'!$AR34+'Capacity Planning'!$D34),"",IF('Capacity Planning'!BJ$3&lt;=('Capacity Planning'!$D34+'Capacity Planning'!$AR34-1-'Capacity Planning'!$AP34-'Capacity Planning'!$AN34-'Capacity Planning'!$AM34),"PCI &amp; PreStudy",IF('Capacity Planning'!BJ$3&lt;=('Capacity Planning'!$D34+'Capacity Planning'!$AR34-1-'Capacity Planning'!$AP34-'Capacity Planning'!$AN34),"Factory",IF('Capacity Planning'!BJ$3&lt;=('Capacity Planning'!$D34+'Capacity Planning'!$AR34-1-'Capacity Planning'!$AP34),"Certif &amp; R7","Release &amp; PostProd"))))))</f>
        <v>Factory</v>
      </c>
      <c r="T33" s="202" t="str">
        <f>IF('Capacity Planning'!$D34="","",IF('Capacity Planning'!BK$3&lt;'Capacity Planning'!$D34,"",IF('Capacity Planning'!BK$3&gt;=('Capacity Planning'!$AR34+'Capacity Planning'!$D34),"",IF('Capacity Planning'!BK$3&lt;=('Capacity Planning'!$D34+'Capacity Planning'!$AR34-1-'Capacity Planning'!$AP34-'Capacity Planning'!$AN34-'Capacity Planning'!$AM34),"PCI &amp; PreStudy",IF('Capacity Planning'!BK$3&lt;=('Capacity Planning'!$D34+'Capacity Planning'!$AR34-1-'Capacity Planning'!$AP34-'Capacity Planning'!$AN34),"Factory",IF('Capacity Planning'!BK$3&lt;=('Capacity Planning'!$D34+'Capacity Planning'!$AR34-1-'Capacity Planning'!$AP34),"Certif &amp; R7","Release &amp; PostProd"))))))</f>
        <v>Factory</v>
      </c>
      <c r="U33" s="202" t="str">
        <f>IF('Capacity Planning'!$D34="","",IF('Capacity Planning'!BL$3&lt;'Capacity Planning'!$D34,"",IF('Capacity Planning'!BL$3&gt;=('Capacity Planning'!$AR34+'Capacity Planning'!$D34),"",IF('Capacity Planning'!BL$3&lt;=('Capacity Planning'!$D34+'Capacity Planning'!$AR34-1-'Capacity Planning'!$AP34-'Capacity Planning'!$AN34-'Capacity Planning'!$AM34),"PCI &amp; PreStudy",IF('Capacity Planning'!BL$3&lt;=('Capacity Planning'!$D34+'Capacity Planning'!$AR34-1-'Capacity Planning'!$AP34-'Capacity Planning'!$AN34),"Factory",IF('Capacity Planning'!BL$3&lt;=('Capacity Planning'!$D34+'Capacity Planning'!$AR34-1-'Capacity Planning'!$AP34),"Certif &amp; R7","Release &amp; PostProd"))))))</f>
        <v>Certif &amp; R7</v>
      </c>
      <c r="V33" s="202" t="str">
        <f>IF('Capacity Planning'!$D34="","",IF('Capacity Planning'!BM$3&lt;'Capacity Planning'!$D34,"",IF('Capacity Planning'!BM$3&gt;=('Capacity Planning'!$AR34+'Capacity Planning'!$D34),"",IF('Capacity Planning'!BM$3&lt;=('Capacity Planning'!$D34+'Capacity Planning'!$AR34-1-'Capacity Planning'!$AP34-'Capacity Planning'!$AN34-'Capacity Planning'!$AM34),"PCI &amp; PreStudy",IF('Capacity Planning'!BM$3&lt;=('Capacity Planning'!$D34+'Capacity Planning'!$AR34-1-'Capacity Planning'!$AP34-'Capacity Planning'!$AN34),"Factory",IF('Capacity Planning'!BM$3&lt;=('Capacity Planning'!$D34+'Capacity Planning'!$AR34-1-'Capacity Planning'!$AP34),"Certif &amp; R7","Release &amp; PostProd"))))))</f>
        <v>Release &amp; PostProd</v>
      </c>
      <c r="W33" s="202" t="str">
        <f>IF('Capacity Planning'!$D34="","",IF('Capacity Planning'!BN$3&lt;'Capacity Planning'!$D34,"",IF('Capacity Planning'!BN$3&gt;=('Capacity Planning'!$AR34+'Capacity Planning'!$D34),"",IF('Capacity Planning'!BN$3&lt;=('Capacity Planning'!$D34+'Capacity Planning'!$AR34-1-'Capacity Planning'!$AP34-'Capacity Planning'!$AN34-'Capacity Planning'!$AM34),"PCI &amp; PreStudy",IF('Capacity Planning'!BN$3&lt;=('Capacity Planning'!$D34+'Capacity Planning'!$AR34-1-'Capacity Planning'!$AP34-'Capacity Planning'!$AN34),"Factory",IF('Capacity Planning'!BN$3&lt;=('Capacity Planning'!$D34+'Capacity Planning'!$AR34-1-'Capacity Planning'!$AP34),"Certif &amp; R7","Release &amp; PostProd"))))))</f>
        <v>Release &amp; PostProd</v>
      </c>
      <c r="X33" s="202" t="str">
        <f>IF('Capacity Planning'!$D34="","",IF('Capacity Planning'!BO$3&lt;'Capacity Planning'!$D34,"",IF('Capacity Planning'!BO$3&gt;=('Capacity Planning'!$AR34+'Capacity Planning'!$D34),"",IF('Capacity Planning'!BO$3&lt;=('Capacity Planning'!$D34+'Capacity Planning'!$AR34-1-'Capacity Planning'!$AP34-'Capacity Planning'!$AN34-'Capacity Planning'!$AM34),"PCI &amp; PreStudy",IF('Capacity Planning'!BO$3&lt;=('Capacity Planning'!$D34+'Capacity Planning'!$AR34-1-'Capacity Planning'!$AP34-'Capacity Planning'!$AN34),"Factory",IF('Capacity Planning'!BO$3&lt;=('Capacity Planning'!$D34+'Capacity Planning'!$AR34-1-'Capacity Planning'!$AP34),"Certif &amp; R7","Release &amp; PostProd"))))))</f>
        <v/>
      </c>
      <c r="Y33" s="202" t="str">
        <f>IF('Capacity Planning'!$D34="","",IF('Capacity Planning'!BP$3&lt;'Capacity Planning'!$D34,"",IF('Capacity Planning'!BP$3&gt;=('Capacity Planning'!$AR34+'Capacity Planning'!$D34),"",IF('Capacity Planning'!BP$3&lt;=('Capacity Planning'!$D34+'Capacity Planning'!$AR34-1-'Capacity Planning'!$AP34-'Capacity Planning'!$AN34-'Capacity Planning'!$AM34),"PCI &amp; PreStudy",IF('Capacity Planning'!BP$3&lt;=('Capacity Planning'!$D34+'Capacity Planning'!$AR34-1-'Capacity Planning'!$AP34-'Capacity Planning'!$AN34),"Factory",IF('Capacity Planning'!BP$3&lt;=('Capacity Planning'!$D34+'Capacity Planning'!$AR34-1-'Capacity Planning'!$AP34),"Certif &amp; R7","Release &amp; PostProd"))))))</f>
        <v/>
      </c>
      <c r="Z33" s="202" t="str">
        <f>IF('Capacity Planning'!$D34="","",IF('Capacity Planning'!BQ$3&lt;'Capacity Planning'!$D34,"",IF('Capacity Planning'!BQ$3&gt;=('Capacity Planning'!$AR34+'Capacity Planning'!$D34),"",IF('Capacity Planning'!BQ$3&lt;=('Capacity Planning'!$D34+'Capacity Planning'!$AR34-1-'Capacity Planning'!$AP34-'Capacity Planning'!$AN34-'Capacity Planning'!$AM34),"PCI &amp; PreStudy",IF('Capacity Planning'!BQ$3&lt;=('Capacity Planning'!$D34+'Capacity Planning'!$AR34-1-'Capacity Planning'!$AP34-'Capacity Planning'!$AN34),"Factory",IF('Capacity Planning'!BQ$3&lt;=('Capacity Planning'!$D34+'Capacity Planning'!$AR34-1-'Capacity Planning'!$AP34),"Certif &amp; R7","Release &amp; PostProd"))))))</f>
        <v/>
      </c>
      <c r="AA33" s="202" t="str">
        <f>IF('Capacity Planning'!$D34="","",IF('Capacity Planning'!BR$3&lt;'Capacity Planning'!$D34,"",IF('Capacity Planning'!BR$3&gt;=('Capacity Planning'!$AR34+'Capacity Planning'!$D34),"",IF('Capacity Planning'!BR$3&lt;=('Capacity Planning'!$D34+'Capacity Planning'!$AR34-1-'Capacity Planning'!$AP34-'Capacity Planning'!$AN34-'Capacity Planning'!$AM34),"PCI &amp; PreStudy",IF('Capacity Planning'!BR$3&lt;=('Capacity Planning'!$D34+'Capacity Planning'!$AR34-1-'Capacity Planning'!$AP34-'Capacity Planning'!$AN34),"Factory",IF('Capacity Planning'!BR$3&lt;=('Capacity Planning'!$D34+'Capacity Planning'!$AR34-1-'Capacity Planning'!$AP34),"Certif &amp; R7","Release &amp; PostProd"))))))</f>
        <v/>
      </c>
    </row>
    <row r="34" spans="1:27" x14ac:dyDescent="0.25">
      <c r="A34" s="26" t="str">
        <f>IF('Capacity Planning'!$B35="","",'Capacity Planning'!$B35)</f>
        <v>AF</v>
      </c>
      <c r="B34" s="202" t="str">
        <f>IF('Capacity Planning'!$D35="","",IF('Capacity Planning'!AS$3&lt;'Capacity Planning'!$D35,"",IF('Capacity Planning'!AS$3&gt;=('Capacity Planning'!$AR35+'Capacity Planning'!$D35),"",IF('Capacity Planning'!AS$3&lt;=('Capacity Planning'!$D35+'Capacity Planning'!$AR35-1-'Capacity Planning'!$AP35-'Capacity Planning'!$AN35-'Capacity Planning'!$AM35),"PCI &amp; PreStudy",IF('Capacity Planning'!AS$3&lt;=('Capacity Planning'!$D35+'Capacity Planning'!$AR35-1-'Capacity Planning'!$AP35-'Capacity Planning'!$AN35),"Factory",IF('Capacity Planning'!AS$3&lt;=('Capacity Planning'!$D35+'Capacity Planning'!$AR35-1-'Capacity Planning'!$AP35),"Certif &amp; R7","Release &amp; PostProd"))))))</f>
        <v/>
      </c>
      <c r="C34" s="202" t="str">
        <f>IF('Capacity Planning'!$D35="","",IF('Capacity Planning'!AT$3&lt;'Capacity Planning'!$D35,"",IF('Capacity Planning'!AT$3&gt;=('Capacity Planning'!$AR35+'Capacity Planning'!$D35),"",IF('Capacity Planning'!AT$3&lt;=('Capacity Planning'!$D35+'Capacity Planning'!$AR35-1-'Capacity Planning'!$AP35-'Capacity Planning'!$AN35-'Capacity Planning'!$AM35),"PCI &amp; PreStudy",IF('Capacity Planning'!AT$3&lt;=('Capacity Planning'!$D35+'Capacity Planning'!$AR35-1-'Capacity Planning'!$AP35-'Capacity Planning'!$AN35),"Factory",IF('Capacity Planning'!AT$3&lt;=('Capacity Planning'!$D35+'Capacity Planning'!$AR35-1-'Capacity Planning'!$AP35),"Certif &amp; R7","Release &amp; PostProd"))))))</f>
        <v/>
      </c>
      <c r="D34" s="202" t="str">
        <f>IF('Capacity Planning'!$D35="","",IF('Capacity Planning'!AU$3&lt;'Capacity Planning'!$D35,"",IF('Capacity Planning'!AU$3&gt;=('Capacity Planning'!$AR35+'Capacity Planning'!$D35),"",IF('Capacity Planning'!AU$3&lt;=('Capacity Planning'!$D35+'Capacity Planning'!$AR35-1-'Capacity Planning'!$AP35-'Capacity Planning'!$AN35-'Capacity Planning'!$AM35),"PCI &amp; PreStudy",IF('Capacity Planning'!AU$3&lt;=('Capacity Planning'!$D35+'Capacity Planning'!$AR35-1-'Capacity Planning'!$AP35-'Capacity Planning'!$AN35),"Factory",IF('Capacity Planning'!AU$3&lt;=('Capacity Planning'!$D35+'Capacity Planning'!$AR35-1-'Capacity Planning'!$AP35),"Certif &amp; R7","Release &amp; PostProd"))))))</f>
        <v/>
      </c>
      <c r="E34" s="202" t="str">
        <f>IF('Capacity Planning'!$D35="","",IF('Capacity Planning'!AV$3&lt;'Capacity Planning'!$D35,"",IF('Capacity Planning'!AV$3&gt;=('Capacity Planning'!$AR35+'Capacity Planning'!$D35),"",IF('Capacity Planning'!AV$3&lt;=('Capacity Planning'!$D35+'Capacity Planning'!$AR35-1-'Capacity Planning'!$AP35-'Capacity Planning'!$AN35-'Capacity Planning'!$AM35),"PCI &amp; PreStudy",IF('Capacity Planning'!AV$3&lt;=('Capacity Planning'!$D35+'Capacity Planning'!$AR35-1-'Capacity Planning'!$AP35-'Capacity Planning'!$AN35),"Factory",IF('Capacity Planning'!AV$3&lt;=('Capacity Planning'!$D35+'Capacity Planning'!$AR35-1-'Capacity Planning'!$AP35),"Certif &amp; R7","Release &amp; PostProd"))))))</f>
        <v/>
      </c>
      <c r="F34" s="202" t="str">
        <f>IF('Capacity Planning'!$D35="","",IF('Capacity Planning'!AW$3&lt;'Capacity Planning'!$D35,"",IF('Capacity Planning'!AW$3&gt;=('Capacity Planning'!$AR35+'Capacity Planning'!$D35),"",IF('Capacity Planning'!AW$3&lt;=('Capacity Planning'!$D35+'Capacity Planning'!$AR35-1-'Capacity Planning'!$AP35-'Capacity Planning'!$AN35-'Capacity Planning'!$AM35),"PCI &amp; PreStudy",IF('Capacity Planning'!AW$3&lt;=('Capacity Planning'!$D35+'Capacity Planning'!$AR35-1-'Capacity Planning'!$AP35-'Capacity Planning'!$AN35),"Factory",IF('Capacity Planning'!AW$3&lt;=('Capacity Planning'!$D35+'Capacity Planning'!$AR35-1-'Capacity Planning'!$AP35),"Certif &amp; R7","Release &amp; PostProd"))))))</f>
        <v/>
      </c>
      <c r="G34" s="202" t="str">
        <f>IF('Capacity Planning'!$D35="","",IF('Capacity Planning'!AX$3&lt;'Capacity Planning'!$D35,"",IF('Capacity Planning'!AX$3&gt;=('Capacity Planning'!$AR35+'Capacity Planning'!$D35),"",IF('Capacity Planning'!AX$3&lt;=('Capacity Planning'!$D35+'Capacity Planning'!$AR35-1-'Capacity Planning'!$AP35-'Capacity Planning'!$AN35-'Capacity Planning'!$AM35),"PCI &amp; PreStudy",IF('Capacity Planning'!AX$3&lt;=('Capacity Planning'!$D35+'Capacity Planning'!$AR35-1-'Capacity Planning'!$AP35-'Capacity Planning'!$AN35),"Factory",IF('Capacity Planning'!AX$3&lt;=('Capacity Planning'!$D35+'Capacity Planning'!$AR35-1-'Capacity Planning'!$AP35),"Certif &amp; R7","Release &amp; PostProd"))))))</f>
        <v/>
      </c>
      <c r="H34" s="202" t="str">
        <f>IF('Capacity Planning'!$D35="","",IF('Capacity Planning'!AY$3&lt;'Capacity Planning'!$D35,"",IF('Capacity Planning'!AY$3&gt;=('Capacity Planning'!$AR35+'Capacity Planning'!$D35),"",IF('Capacity Planning'!AY$3&lt;=('Capacity Planning'!$D35+'Capacity Planning'!$AR35-1-'Capacity Planning'!$AP35-'Capacity Planning'!$AN35-'Capacity Planning'!$AM35),"PCI &amp; PreStudy",IF('Capacity Planning'!AY$3&lt;=('Capacity Planning'!$D35+'Capacity Planning'!$AR35-1-'Capacity Planning'!$AP35-'Capacity Planning'!$AN35),"Factory",IF('Capacity Planning'!AY$3&lt;=('Capacity Planning'!$D35+'Capacity Planning'!$AR35-1-'Capacity Planning'!$AP35),"Certif &amp; R7","Release &amp; PostProd"))))))</f>
        <v/>
      </c>
      <c r="I34" s="202" t="str">
        <f>IF('Capacity Planning'!$D35="","",IF('Capacity Planning'!AZ$3&lt;'Capacity Planning'!$D35,"",IF('Capacity Planning'!AZ$3&gt;=('Capacity Planning'!$AR35+'Capacity Planning'!$D35),"",IF('Capacity Planning'!AZ$3&lt;=('Capacity Planning'!$D35+'Capacity Planning'!$AR35-1-'Capacity Planning'!$AP35-'Capacity Planning'!$AN35-'Capacity Planning'!$AM35),"PCI &amp; PreStudy",IF('Capacity Planning'!AZ$3&lt;=('Capacity Planning'!$D35+'Capacity Planning'!$AR35-1-'Capacity Planning'!$AP35-'Capacity Planning'!$AN35),"Factory",IF('Capacity Planning'!AZ$3&lt;=('Capacity Planning'!$D35+'Capacity Planning'!$AR35-1-'Capacity Planning'!$AP35),"Certif &amp; R7","Release &amp; PostProd"))))))</f>
        <v/>
      </c>
      <c r="J34" s="202" t="str">
        <f>IF('Capacity Planning'!$D35="","",IF('Capacity Planning'!BA$3&lt;'Capacity Planning'!$D35,"",IF('Capacity Planning'!BA$3&gt;=('Capacity Planning'!$AR35+'Capacity Planning'!$D35),"",IF('Capacity Planning'!BA$3&lt;=('Capacity Planning'!$D35+'Capacity Planning'!$AR35-1-'Capacity Planning'!$AP35-'Capacity Planning'!$AN35-'Capacity Planning'!$AM35),"PCI &amp; PreStudy",IF('Capacity Planning'!BA$3&lt;=('Capacity Planning'!$D35+'Capacity Planning'!$AR35-1-'Capacity Planning'!$AP35-'Capacity Planning'!$AN35),"Factory",IF('Capacity Planning'!BA$3&lt;=('Capacity Planning'!$D35+'Capacity Planning'!$AR35-1-'Capacity Planning'!$AP35),"Certif &amp; R7","Release &amp; PostProd"))))))</f>
        <v/>
      </c>
      <c r="K34" s="202" t="str">
        <f>IF('Capacity Planning'!$D35="","",IF('Capacity Planning'!BB$3&lt;'Capacity Planning'!$D35,"",IF('Capacity Planning'!BB$3&gt;=('Capacity Planning'!$AR35+'Capacity Planning'!$D35),"",IF('Capacity Planning'!BB$3&lt;=('Capacity Planning'!$D35+'Capacity Planning'!$AR35-1-'Capacity Planning'!$AP35-'Capacity Planning'!$AN35-'Capacity Planning'!$AM35),"PCI &amp; PreStudy",IF('Capacity Planning'!BB$3&lt;=('Capacity Planning'!$D35+'Capacity Planning'!$AR35-1-'Capacity Planning'!$AP35-'Capacity Planning'!$AN35),"Factory",IF('Capacity Planning'!BB$3&lt;=('Capacity Planning'!$D35+'Capacity Planning'!$AR35-1-'Capacity Planning'!$AP35),"Certif &amp; R7","Release &amp; PostProd"))))))</f>
        <v/>
      </c>
      <c r="L34" s="202" t="str">
        <f>IF('Capacity Planning'!$D35="","",IF('Capacity Planning'!BC$3&lt;'Capacity Planning'!$D35,"",IF('Capacity Planning'!BC$3&gt;=('Capacity Planning'!$AR35+'Capacity Planning'!$D35),"",IF('Capacity Planning'!BC$3&lt;=('Capacity Planning'!$D35+'Capacity Planning'!$AR35-1-'Capacity Planning'!$AP35-'Capacity Planning'!$AN35-'Capacity Planning'!$AM35),"PCI &amp; PreStudy",IF('Capacity Planning'!BC$3&lt;=('Capacity Planning'!$D35+'Capacity Planning'!$AR35-1-'Capacity Planning'!$AP35-'Capacity Planning'!$AN35),"Factory",IF('Capacity Planning'!BC$3&lt;=('Capacity Planning'!$D35+'Capacity Planning'!$AR35-1-'Capacity Planning'!$AP35),"Certif &amp; R7","Release &amp; PostProd"))))))</f>
        <v/>
      </c>
      <c r="M34" s="202" t="str">
        <f>IF('Capacity Planning'!$D35="","",IF('Capacity Planning'!BD$3&lt;'Capacity Planning'!$D35,"",IF('Capacity Planning'!BD$3&gt;=('Capacity Planning'!$AR35+'Capacity Planning'!$D35),"",IF('Capacity Planning'!BD$3&lt;=('Capacity Planning'!$D35+'Capacity Planning'!$AR35-1-'Capacity Planning'!$AP35-'Capacity Planning'!$AN35-'Capacity Planning'!$AM35),"PCI &amp; PreStudy",IF('Capacity Planning'!BD$3&lt;=('Capacity Planning'!$D35+'Capacity Planning'!$AR35-1-'Capacity Planning'!$AP35-'Capacity Planning'!$AN35),"Factory",IF('Capacity Planning'!BD$3&lt;=('Capacity Planning'!$D35+'Capacity Planning'!$AR35-1-'Capacity Planning'!$AP35),"Certif &amp; R7","Release &amp; PostProd"))))))</f>
        <v/>
      </c>
      <c r="N34" s="202" t="str">
        <f>IF('Capacity Planning'!$D35="","",IF('Capacity Planning'!BE$3&lt;'Capacity Planning'!$D35,"",IF('Capacity Planning'!BE$3&gt;=('Capacity Planning'!$AR35+'Capacity Planning'!$D35),"",IF('Capacity Planning'!BE$3&lt;=('Capacity Planning'!$D35+'Capacity Planning'!$AR35-1-'Capacity Planning'!$AP35-'Capacity Planning'!$AN35-'Capacity Planning'!$AM35),"PCI &amp; PreStudy",IF('Capacity Planning'!BE$3&lt;=('Capacity Planning'!$D35+'Capacity Planning'!$AR35-1-'Capacity Planning'!$AP35-'Capacity Planning'!$AN35),"Factory",IF('Capacity Planning'!BE$3&lt;=('Capacity Planning'!$D35+'Capacity Planning'!$AR35-1-'Capacity Planning'!$AP35),"Certif &amp; R7","Release &amp; PostProd"))))))</f>
        <v/>
      </c>
      <c r="O34" s="202" t="str">
        <f>IF('Capacity Planning'!$D35="","",IF('Capacity Planning'!BF$3&lt;'Capacity Planning'!$D35,"",IF('Capacity Planning'!BF$3&gt;=('Capacity Planning'!$AR35+'Capacity Planning'!$D35),"",IF('Capacity Planning'!BF$3&lt;=('Capacity Planning'!$D35+'Capacity Planning'!$AR35-1-'Capacity Planning'!$AP35-'Capacity Planning'!$AN35-'Capacity Planning'!$AM35),"PCI &amp; PreStudy",IF('Capacity Planning'!BF$3&lt;=('Capacity Planning'!$D35+'Capacity Planning'!$AR35-1-'Capacity Planning'!$AP35-'Capacity Planning'!$AN35),"Factory",IF('Capacity Planning'!BF$3&lt;=('Capacity Planning'!$D35+'Capacity Planning'!$AR35-1-'Capacity Planning'!$AP35),"Certif &amp; R7","Release &amp; PostProd"))))))</f>
        <v/>
      </c>
      <c r="P34" s="202" t="str">
        <f>IF('Capacity Planning'!$D35="","",IF('Capacity Planning'!BG$3&lt;'Capacity Planning'!$D35,"",IF('Capacity Planning'!BG$3&gt;=('Capacity Planning'!$AR35+'Capacity Planning'!$D35),"",IF('Capacity Planning'!BG$3&lt;=('Capacity Planning'!$D35+'Capacity Planning'!$AR35-1-'Capacity Planning'!$AP35-'Capacity Planning'!$AN35-'Capacity Planning'!$AM35),"PCI &amp; PreStudy",IF('Capacity Planning'!BG$3&lt;=('Capacity Planning'!$D35+'Capacity Planning'!$AR35-1-'Capacity Planning'!$AP35-'Capacity Planning'!$AN35),"Factory",IF('Capacity Planning'!BG$3&lt;=('Capacity Planning'!$D35+'Capacity Planning'!$AR35-1-'Capacity Planning'!$AP35),"Certif &amp; R7","Release &amp; PostProd"))))))</f>
        <v/>
      </c>
      <c r="Q34" s="202" t="str">
        <f>IF('Capacity Planning'!$D35="","",IF('Capacity Planning'!BH$3&lt;'Capacity Planning'!$D35,"",IF('Capacity Planning'!BH$3&gt;=('Capacity Planning'!$AR35+'Capacity Planning'!$D35),"",IF('Capacity Planning'!BH$3&lt;=('Capacity Planning'!$D35+'Capacity Planning'!$AR35-1-'Capacity Planning'!$AP35-'Capacity Planning'!$AN35-'Capacity Planning'!$AM35),"PCI &amp; PreStudy",IF('Capacity Planning'!BH$3&lt;=('Capacity Planning'!$D35+'Capacity Planning'!$AR35-1-'Capacity Planning'!$AP35-'Capacity Planning'!$AN35),"Factory",IF('Capacity Planning'!BH$3&lt;=('Capacity Planning'!$D35+'Capacity Planning'!$AR35-1-'Capacity Planning'!$AP35),"Certif &amp; R7","Release &amp; PostProd"))))))</f>
        <v/>
      </c>
      <c r="R34" s="202" t="str">
        <f>IF('Capacity Planning'!$D35="","",IF('Capacity Planning'!BI$3&lt;'Capacity Planning'!$D35,"",IF('Capacity Planning'!BI$3&gt;=('Capacity Planning'!$AR35+'Capacity Planning'!$D35),"",IF('Capacity Planning'!BI$3&lt;=('Capacity Planning'!$D35+'Capacity Planning'!$AR35-1-'Capacity Planning'!$AP35-'Capacity Planning'!$AN35-'Capacity Planning'!$AM35),"PCI &amp; PreStudy",IF('Capacity Planning'!BI$3&lt;=('Capacity Planning'!$D35+'Capacity Planning'!$AR35-1-'Capacity Planning'!$AP35-'Capacity Planning'!$AN35),"Factory",IF('Capacity Planning'!BI$3&lt;=('Capacity Planning'!$D35+'Capacity Planning'!$AR35-1-'Capacity Planning'!$AP35),"Certif &amp; R7","Release &amp; PostProd"))))))</f>
        <v/>
      </c>
      <c r="S34" s="202" t="str">
        <f>IF('Capacity Planning'!$D35="","",IF('Capacity Planning'!BJ$3&lt;'Capacity Planning'!$D35,"",IF('Capacity Planning'!BJ$3&gt;=('Capacity Planning'!$AR35+'Capacity Planning'!$D35),"",IF('Capacity Planning'!BJ$3&lt;=('Capacity Planning'!$D35+'Capacity Planning'!$AR35-1-'Capacity Planning'!$AP35-'Capacity Planning'!$AN35-'Capacity Planning'!$AM35),"PCI &amp; PreStudy",IF('Capacity Planning'!BJ$3&lt;=('Capacity Planning'!$D35+'Capacity Planning'!$AR35-1-'Capacity Planning'!$AP35-'Capacity Planning'!$AN35),"Factory",IF('Capacity Planning'!BJ$3&lt;=('Capacity Planning'!$D35+'Capacity Planning'!$AR35-1-'Capacity Planning'!$AP35),"Certif &amp; R7","Release &amp; PostProd"))))))</f>
        <v/>
      </c>
      <c r="T34" s="202" t="str">
        <f>IF('Capacity Planning'!$D35="","",IF('Capacity Planning'!BK$3&lt;'Capacity Planning'!$D35,"",IF('Capacity Planning'!BK$3&gt;=('Capacity Planning'!$AR35+'Capacity Planning'!$D35),"",IF('Capacity Planning'!BK$3&lt;=('Capacity Planning'!$D35+'Capacity Planning'!$AR35-1-'Capacity Planning'!$AP35-'Capacity Planning'!$AN35-'Capacity Planning'!$AM35),"PCI &amp; PreStudy",IF('Capacity Planning'!BK$3&lt;=('Capacity Planning'!$D35+'Capacity Planning'!$AR35-1-'Capacity Planning'!$AP35-'Capacity Planning'!$AN35),"Factory",IF('Capacity Planning'!BK$3&lt;=('Capacity Planning'!$D35+'Capacity Planning'!$AR35-1-'Capacity Planning'!$AP35),"Certif &amp; R7","Release &amp; PostProd"))))))</f>
        <v/>
      </c>
      <c r="U34" s="202" t="str">
        <f>IF('Capacity Planning'!$D35="","",IF('Capacity Planning'!BL$3&lt;'Capacity Planning'!$D35,"",IF('Capacity Planning'!BL$3&gt;=('Capacity Planning'!$AR35+'Capacity Planning'!$D35),"",IF('Capacity Planning'!BL$3&lt;=('Capacity Planning'!$D35+'Capacity Planning'!$AR35-1-'Capacity Planning'!$AP35-'Capacity Planning'!$AN35-'Capacity Planning'!$AM35),"PCI &amp; PreStudy",IF('Capacity Planning'!BL$3&lt;=('Capacity Planning'!$D35+'Capacity Planning'!$AR35-1-'Capacity Planning'!$AP35-'Capacity Planning'!$AN35),"Factory",IF('Capacity Planning'!BL$3&lt;=('Capacity Planning'!$D35+'Capacity Planning'!$AR35-1-'Capacity Planning'!$AP35),"Certif &amp; R7","Release &amp; PostProd"))))))</f>
        <v/>
      </c>
      <c r="V34" s="202" t="str">
        <f>IF('Capacity Planning'!$D35="","",IF('Capacity Planning'!BM$3&lt;'Capacity Planning'!$D35,"",IF('Capacity Planning'!BM$3&gt;=('Capacity Planning'!$AR35+'Capacity Planning'!$D35),"",IF('Capacity Planning'!BM$3&lt;=('Capacity Planning'!$D35+'Capacity Planning'!$AR35-1-'Capacity Planning'!$AP35-'Capacity Planning'!$AN35-'Capacity Planning'!$AM35),"PCI &amp; PreStudy",IF('Capacity Planning'!BM$3&lt;=('Capacity Planning'!$D35+'Capacity Planning'!$AR35-1-'Capacity Planning'!$AP35-'Capacity Planning'!$AN35),"Factory",IF('Capacity Planning'!BM$3&lt;=('Capacity Planning'!$D35+'Capacity Planning'!$AR35-1-'Capacity Planning'!$AP35),"Certif &amp; R7","Release &amp; PostProd"))))))</f>
        <v/>
      </c>
      <c r="W34" s="202" t="str">
        <f>IF('Capacity Planning'!$D35="","",IF('Capacity Planning'!BN$3&lt;'Capacity Planning'!$D35,"",IF('Capacity Planning'!BN$3&gt;=('Capacity Planning'!$AR35+'Capacity Planning'!$D35),"",IF('Capacity Planning'!BN$3&lt;=('Capacity Planning'!$D35+'Capacity Planning'!$AR35-1-'Capacity Planning'!$AP35-'Capacity Planning'!$AN35-'Capacity Planning'!$AM35),"PCI &amp; PreStudy",IF('Capacity Planning'!BN$3&lt;=('Capacity Planning'!$D35+'Capacity Planning'!$AR35-1-'Capacity Planning'!$AP35-'Capacity Planning'!$AN35),"Factory",IF('Capacity Planning'!BN$3&lt;=('Capacity Planning'!$D35+'Capacity Planning'!$AR35-1-'Capacity Planning'!$AP35),"Certif &amp; R7","Release &amp; PostProd"))))))</f>
        <v/>
      </c>
      <c r="X34" s="202" t="str">
        <f>IF('Capacity Planning'!$D35="","",IF('Capacity Planning'!BO$3&lt;'Capacity Planning'!$D35,"",IF('Capacity Planning'!BO$3&gt;=('Capacity Planning'!$AR35+'Capacity Planning'!$D35),"",IF('Capacity Planning'!BO$3&lt;=('Capacity Planning'!$D35+'Capacity Planning'!$AR35-1-'Capacity Planning'!$AP35-'Capacity Planning'!$AN35-'Capacity Planning'!$AM35),"PCI &amp; PreStudy",IF('Capacity Planning'!BO$3&lt;=('Capacity Planning'!$D35+'Capacity Planning'!$AR35-1-'Capacity Planning'!$AP35-'Capacity Planning'!$AN35),"Factory",IF('Capacity Planning'!BO$3&lt;=('Capacity Planning'!$D35+'Capacity Planning'!$AR35-1-'Capacity Planning'!$AP35),"Certif &amp; R7","Release &amp; PostProd"))))))</f>
        <v/>
      </c>
      <c r="Y34" s="202" t="str">
        <f>IF('Capacity Planning'!$D35="","",IF('Capacity Planning'!BP$3&lt;'Capacity Planning'!$D35,"",IF('Capacity Planning'!BP$3&gt;=('Capacity Planning'!$AR35+'Capacity Planning'!$D35),"",IF('Capacity Planning'!BP$3&lt;=('Capacity Planning'!$D35+'Capacity Planning'!$AR35-1-'Capacity Planning'!$AP35-'Capacity Planning'!$AN35-'Capacity Planning'!$AM35),"PCI &amp; PreStudy",IF('Capacity Planning'!BP$3&lt;=('Capacity Planning'!$D35+'Capacity Planning'!$AR35-1-'Capacity Planning'!$AP35-'Capacity Planning'!$AN35),"Factory",IF('Capacity Planning'!BP$3&lt;=('Capacity Planning'!$D35+'Capacity Planning'!$AR35-1-'Capacity Planning'!$AP35),"Certif &amp; R7","Release &amp; PostProd"))))))</f>
        <v/>
      </c>
      <c r="Z34" s="202" t="str">
        <f>IF('Capacity Planning'!$D35="","",IF('Capacity Planning'!BQ$3&lt;'Capacity Planning'!$D35,"",IF('Capacity Planning'!BQ$3&gt;=('Capacity Planning'!$AR35+'Capacity Planning'!$D35),"",IF('Capacity Planning'!BQ$3&lt;=('Capacity Planning'!$D35+'Capacity Planning'!$AR35-1-'Capacity Planning'!$AP35-'Capacity Planning'!$AN35-'Capacity Planning'!$AM35),"PCI &amp; PreStudy",IF('Capacity Planning'!BQ$3&lt;=('Capacity Planning'!$D35+'Capacity Planning'!$AR35-1-'Capacity Planning'!$AP35-'Capacity Planning'!$AN35),"Factory",IF('Capacity Planning'!BQ$3&lt;=('Capacity Planning'!$D35+'Capacity Planning'!$AR35-1-'Capacity Planning'!$AP35),"Certif &amp; R7","Release &amp; PostProd"))))))</f>
        <v/>
      </c>
      <c r="AA34" s="202" t="str">
        <f>IF('Capacity Planning'!$D35="","",IF('Capacity Planning'!BR$3&lt;'Capacity Planning'!$D35,"",IF('Capacity Planning'!BR$3&gt;=('Capacity Planning'!$AR35+'Capacity Planning'!$D35),"",IF('Capacity Planning'!BR$3&lt;=('Capacity Planning'!$D35+'Capacity Planning'!$AR35-1-'Capacity Planning'!$AP35-'Capacity Planning'!$AN35-'Capacity Planning'!$AM35),"PCI &amp; PreStudy",IF('Capacity Planning'!BR$3&lt;=('Capacity Planning'!$D35+'Capacity Planning'!$AR35-1-'Capacity Planning'!$AP35-'Capacity Planning'!$AN35),"Factory",IF('Capacity Planning'!BR$3&lt;=('Capacity Planning'!$D35+'Capacity Planning'!$AR35-1-'Capacity Planning'!$AP35),"Certif &amp; R7","Release &amp; PostProd"))))))</f>
        <v/>
      </c>
    </row>
    <row r="35" spans="1:27" x14ac:dyDescent="0.25">
      <c r="A35" s="26" t="str">
        <f>IF('Capacity Planning'!$B36="","",'Capacity Planning'!$B36)</f>
        <v>AG</v>
      </c>
      <c r="B35" s="202" t="str">
        <f>IF('Capacity Planning'!$D36="","",IF('Capacity Planning'!AS$3&lt;'Capacity Planning'!$D36,"",IF('Capacity Planning'!AS$3&gt;=('Capacity Planning'!$AR36+'Capacity Planning'!$D36),"",IF('Capacity Planning'!AS$3&lt;=('Capacity Planning'!$D36+'Capacity Planning'!$AR36-1-'Capacity Planning'!$AP36-'Capacity Planning'!$AN36-'Capacity Planning'!$AM36),"PCI &amp; PreStudy",IF('Capacity Planning'!AS$3&lt;=('Capacity Planning'!$D36+'Capacity Planning'!$AR36-1-'Capacity Planning'!$AP36-'Capacity Planning'!$AN36),"Factory",IF('Capacity Planning'!AS$3&lt;=('Capacity Planning'!$D36+'Capacity Planning'!$AR36-1-'Capacity Planning'!$AP36),"Certif &amp; R7","Release &amp; PostProd"))))))</f>
        <v/>
      </c>
      <c r="C35" s="202" t="str">
        <f>IF('Capacity Planning'!$D36="","",IF('Capacity Planning'!AT$3&lt;'Capacity Planning'!$D36,"",IF('Capacity Planning'!AT$3&gt;=('Capacity Planning'!$AR36+'Capacity Planning'!$D36),"",IF('Capacity Planning'!AT$3&lt;=('Capacity Planning'!$D36+'Capacity Planning'!$AR36-1-'Capacity Planning'!$AP36-'Capacity Planning'!$AN36-'Capacity Planning'!$AM36),"PCI &amp; PreStudy",IF('Capacity Planning'!AT$3&lt;=('Capacity Planning'!$D36+'Capacity Planning'!$AR36-1-'Capacity Planning'!$AP36-'Capacity Planning'!$AN36),"Factory",IF('Capacity Planning'!AT$3&lt;=('Capacity Planning'!$D36+'Capacity Planning'!$AR36-1-'Capacity Planning'!$AP36),"Certif &amp; R7","Release &amp; PostProd"))))))</f>
        <v/>
      </c>
      <c r="D35" s="202" t="str">
        <f>IF('Capacity Planning'!$D36="","",IF('Capacity Planning'!AU$3&lt;'Capacity Planning'!$D36,"",IF('Capacity Planning'!AU$3&gt;=('Capacity Planning'!$AR36+'Capacity Planning'!$D36),"",IF('Capacity Planning'!AU$3&lt;=('Capacity Planning'!$D36+'Capacity Planning'!$AR36-1-'Capacity Planning'!$AP36-'Capacity Planning'!$AN36-'Capacity Planning'!$AM36),"PCI &amp; PreStudy",IF('Capacity Planning'!AU$3&lt;=('Capacity Planning'!$D36+'Capacity Planning'!$AR36-1-'Capacity Planning'!$AP36-'Capacity Planning'!$AN36),"Factory",IF('Capacity Planning'!AU$3&lt;=('Capacity Planning'!$D36+'Capacity Planning'!$AR36-1-'Capacity Planning'!$AP36),"Certif &amp; R7","Release &amp; PostProd"))))))</f>
        <v/>
      </c>
      <c r="E35" s="202" t="str">
        <f>IF('Capacity Planning'!$D36="","",IF('Capacity Planning'!AV$3&lt;'Capacity Planning'!$D36,"",IF('Capacity Planning'!AV$3&gt;=('Capacity Planning'!$AR36+'Capacity Planning'!$D36),"",IF('Capacity Planning'!AV$3&lt;=('Capacity Planning'!$D36+'Capacity Planning'!$AR36-1-'Capacity Planning'!$AP36-'Capacity Planning'!$AN36-'Capacity Planning'!$AM36),"PCI &amp; PreStudy",IF('Capacity Planning'!AV$3&lt;=('Capacity Planning'!$D36+'Capacity Planning'!$AR36-1-'Capacity Planning'!$AP36-'Capacity Planning'!$AN36),"Factory",IF('Capacity Planning'!AV$3&lt;=('Capacity Planning'!$D36+'Capacity Planning'!$AR36-1-'Capacity Planning'!$AP36),"Certif &amp; R7","Release &amp; PostProd"))))))</f>
        <v/>
      </c>
      <c r="F35" s="202" t="str">
        <f>IF('Capacity Planning'!$D36="","",IF('Capacity Planning'!AW$3&lt;'Capacity Planning'!$D36,"",IF('Capacity Planning'!AW$3&gt;=('Capacity Planning'!$AR36+'Capacity Planning'!$D36),"",IF('Capacity Planning'!AW$3&lt;=('Capacity Planning'!$D36+'Capacity Planning'!$AR36-1-'Capacity Planning'!$AP36-'Capacity Planning'!$AN36-'Capacity Planning'!$AM36),"PCI &amp; PreStudy",IF('Capacity Planning'!AW$3&lt;=('Capacity Planning'!$D36+'Capacity Planning'!$AR36-1-'Capacity Planning'!$AP36-'Capacity Planning'!$AN36),"Factory",IF('Capacity Planning'!AW$3&lt;=('Capacity Planning'!$D36+'Capacity Planning'!$AR36-1-'Capacity Planning'!$AP36),"Certif &amp; R7","Release &amp; PostProd"))))))</f>
        <v/>
      </c>
      <c r="G35" s="202" t="str">
        <f>IF('Capacity Planning'!$D36="","",IF('Capacity Planning'!AX$3&lt;'Capacity Planning'!$D36,"",IF('Capacity Planning'!AX$3&gt;=('Capacity Planning'!$AR36+'Capacity Planning'!$D36),"",IF('Capacity Planning'!AX$3&lt;=('Capacity Planning'!$D36+'Capacity Planning'!$AR36-1-'Capacity Planning'!$AP36-'Capacity Planning'!$AN36-'Capacity Planning'!$AM36),"PCI &amp; PreStudy",IF('Capacity Planning'!AX$3&lt;=('Capacity Planning'!$D36+'Capacity Planning'!$AR36-1-'Capacity Planning'!$AP36-'Capacity Planning'!$AN36),"Factory",IF('Capacity Planning'!AX$3&lt;=('Capacity Planning'!$D36+'Capacity Planning'!$AR36-1-'Capacity Planning'!$AP36),"Certif &amp; R7","Release &amp; PostProd"))))))</f>
        <v/>
      </c>
      <c r="H35" s="202" t="str">
        <f>IF('Capacity Planning'!$D36="","",IF('Capacity Planning'!AY$3&lt;'Capacity Planning'!$D36,"",IF('Capacity Planning'!AY$3&gt;=('Capacity Planning'!$AR36+'Capacity Planning'!$D36),"",IF('Capacity Planning'!AY$3&lt;=('Capacity Planning'!$D36+'Capacity Planning'!$AR36-1-'Capacity Planning'!$AP36-'Capacity Planning'!$AN36-'Capacity Planning'!$AM36),"PCI &amp; PreStudy",IF('Capacity Planning'!AY$3&lt;=('Capacity Planning'!$D36+'Capacity Planning'!$AR36-1-'Capacity Planning'!$AP36-'Capacity Planning'!$AN36),"Factory",IF('Capacity Planning'!AY$3&lt;=('Capacity Planning'!$D36+'Capacity Planning'!$AR36-1-'Capacity Planning'!$AP36),"Certif &amp; R7","Release &amp; PostProd"))))))</f>
        <v/>
      </c>
      <c r="I35" s="202" t="str">
        <f>IF('Capacity Planning'!$D36="","",IF('Capacity Planning'!AZ$3&lt;'Capacity Planning'!$D36,"",IF('Capacity Planning'!AZ$3&gt;=('Capacity Planning'!$AR36+'Capacity Planning'!$D36),"",IF('Capacity Planning'!AZ$3&lt;=('Capacity Planning'!$D36+'Capacity Planning'!$AR36-1-'Capacity Planning'!$AP36-'Capacity Planning'!$AN36-'Capacity Planning'!$AM36),"PCI &amp; PreStudy",IF('Capacity Planning'!AZ$3&lt;=('Capacity Planning'!$D36+'Capacity Planning'!$AR36-1-'Capacity Planning'!$AP36-'Capacity Planning'!$AN36),"Factory",IF('Capacity Planning'!AZ$3&lt;=('Capacity Planning'!$D36+'Capacity Planning'!$AR36-1-'Capacity Planning'!$AP36),"Certif &amp; R7","Release &amp; PostProd"))))))</f>
        <v/>
      </c>
      <c r="J35" s="202" t="str">
        <f>IF('Capacity Planning'!$D36="","",IF('Capacity Planning'!BA$3&lt;'Capacity Planning'!$D36,"",IF('Capacity Planning'!BA$3&gt;=('Capacity Planning'!$AR36+'Capacity Planning'!$D36),"",IF('Capacity Planning'!BA$3&lt;=('Capacity Planning'!$D36+'Capacity Planning'!$AR36-1-'Capacity Planning'!$AP36-'Capacity Planning'!$AN36-'Capacity Planning'!$AM36),"PCI &amp; PreStudy",IF('Capacity Planning'!BA$3&lt;=('Capacity Planning'!$D36+'Capacity Planning'!$AR36-1-'Capacity Planning'!$AP36-'Capacity Planning'!$AN36),"Factory",IF('Capacity Planning'!BA$3&lt;=('Capacity Planning'!$D36+'Capacity Planning'!$AR36-1-'Capacity Planning'!$AP36),"Certif &amp; R7","Release &amp; PostProd"))))))</f>
        <v/>
      </c>
      <c r="K35" s="202" t="str">
        <f>IF('Capacity Planning'!$D36="","",IF('Capacity Planning'!BB$3&lt;'Capacity Planning'!$D36,"",IF('Capacity Planning'!BB$3&gt;=('Capacity Planning'!$AR36+'Capacity Planning'!$D36),"",IF('Capacity Planning'!BB$3&lt;=('Capacity Planning'!$D36+'Capacity Planning'!$AR36-1-'Capacity Planning'!$AP36-'Capacity Planning'!$AN36-'Capacity Planning'!$AM36),"PCI &amp; PreStudy",IF('Capacity Planning'!BB$3&lt;=('Capacity Planning'!$D36+'Capacity Planning'!$AR36-1-'Capacity Planning'!$AP36-'Capacity Planning'!$AN36),"Factory",IF('Capacity Planning'!BB$3&lt;=('Capacity Planning'!$D36+'Capacity Planning'!$AR36-1-'Capacity Planning'!$AP36),"Certif &amp; R7","Release &amp; PostProd"))))))</f>
        <v/>
      </c>
      <c r="L35" s="202" t="str">
        <f>IF('Capacity Planning'!$D36="","",IF('Capacity Planning'!BC$3&lt;'Capacity Planning'!$D36,"",IF('Capacity Planning'!BC$3&gt;=('Capacity Planning'!$AR36+'Capacity Planning'!$D36),"",IF('Capacity Planning'!BC$3&lt;=('Capacity Planning'!$D36+'Capacity Planning'!$AR36-1-'Capacity Planning'!$AP36-'Capacity Planning'!$AN36-'Capacity Planning'!$AM36),"PCI &amp; PreStudy",IF('Capacity Planning'!BC$3&lt;=('Capacity Planning'!$D36+'Capacity Planning'!$AR36-1-'Capacity Planning'!$AP36-'Capacity Planning'!$AN36),"Factory",IF('Capacity Planning'!BC$3&lt;=('Capacity Planning'!$D36+'Capacity Planning'!$AR36-1-'Capacity Planning'!$AP36),"Certif &amp; R7","Release &amp; PostProd"))))))</f>
        <v/>
      </c>
      <c r="M35" s="202" t="str">
        <f>IF('Capacity Planning'!$D36="","",IF('Capacity Planning'!BD$3&lt;'Capacity Planning'!$D36,"",IF('Capacity Planning'!BD$3&gt;=('Capacity Planning'!$AR36+'Capacity Planning'!$D36),"",IF('Capacity Planning'!BD$3&lt;=('Capacity Planning'!$D36+'Capacity Planning'!$AR36-1-'Capacity Planning'!$AP36-'Capacity Planning'!$AN36-'Capacity Planning'!$AM36),"PCI &amp; PreStudy",IF('Capacity Planning'!BD$3&lt;=('Capacity Planning'!$D36+'Capacity Planning'!$AR36-1-'Capacity Planning'!$AP36-'Capacity Planning'!$AN36),"Factory",IF('Capacity Planning'!BD$3&lt;=('Capacity Planning'!$D36+'Capacity Planning'!$AR36-1-'Capacity Planning'!$AP36),"Certif &amp; R7","Release &amp; PostProd"))))))</f>
        <v/>
      </c>
      <c r="N35" s="202" t="str">
        <f>IF('Capacity Planning'!$D36="","",IF('Capacity Planning'!BE$3&lt;'Capacity Planning'!$D36,"",IF('Capacity Planning'!BE$3&gt;=('Capacity Planning'!$AR36+'Capacity Planning'!$D36),"",IF('Capacity Planning'!BE$3&lt;=('Capacity Planning'!$D36+'Capacity Planning'!$AR36-1-'Capacity Planning'!$AP36-'Capacity Planning'!$AN36-'Capacity Planning'!$AM36),"PCI &amp; PreStudy",IF('Capacity Planning'!BE$3&lt;=('Capacity Planning'!$D36+'Capacity Planning'!$AR36-1-'Capacity Planning'!$AP36-'Capacity Planning'!$AN36),"Factory",IF('Capacity Planning'!BE$3&lt;=('Capacity Planning'!$D36+'Capacity Planning'!$AR36-1-'Capacity Planning'!$AP36),"Certif &amp; R7","Release &amp; PostProd"))))))</f>
        <v/>
      </c>
      <c r="O35" s="202" t="str">
        <f>IF('Capacity Planning'!$D36="","",IF('Capacity Planning'!BF$3&lt;'Capacity Planning'!$D36,"",IF('Capacity Planning'!BF$3&gt;=('Capacity Planning'!$AR36+'Capacity Planning'!$D36),"",IF('Capacity Planning'!BF$3&lt;=('Capacity Planning'!$D36+'Capacity Planning'!$AR36-1-'Capacity Planning'!$AP36-'Capacity Planning'!$AN36-'Capacity Planning'!$AM36),"PCI &amp; PreStudy",IF('Capacity Planning'!BF$3&lt;=('Capacity Planning'!$D36+'Capacity Planning'!$AR36-1-'Capacity Planning'!$AP36-'Capacity Planning'!$AN36),"Factory",IF('Capacity Planning'!BF$3&lt;=('Capacity Planning'!$D36+'Capacity Planning'!$AR36-1-'Capacity Planning'!$AP36),"Certif &amp; R7","Release &amp; PostProd"))))))</f>
        <v/>
      </c>
      <c r="P35" s="202" t="str">
        <f>IF('Capacity Planning'!$D36="","",IF('Capacity Planning'!BG$3&lt;'Capacity Planning'!$D36,"",IF('Capacity Planning'!BG$3&gt;=('Capacity Planning'!$AR36+'Capacity Planning'!$D36),"",IF('Capacity Planning'!BG$3&lt;=('Capacity Planning'!$D36+'Capacity Planning'!$AR36-1-'Capacity Planning'!$AP36-'Capacity Planning'!$AN36-'Capacity Planning'!$AM36),"PCI &amp; PreStudy",IF('Capacity Planning'!BG$3&lt;=('Capacity Planning'!$D36+'Capacity Planning'!$AR36-1-'Capacity Planning'!$AP36-'Capacity Planning'!$AN36),"Factory",IF('Capacity Planning'!BG$3&lt;=('Capacity Planning'!$D36+'Capacity Planning'!$AR36-1-'Capacity Planning'!$AP36),"Certif &amp; R7","Release &amp; PostProd"))))))</f>
        <v/>
      </c>
      <c r="Q35" s="202" t="str">
        <f>IF('Capacity Planning'!$D36="","",IF('Capacity Planning'!BH$3&lt;'Capacity Planning'!$D36,"",IF('Capacity Planning'!BH$3&gt;=('Capacity Planning'!$AR36+'Capacity Planning'!$D36),"",IF('Capacity Planning'!BH$3&lt;=('Capacity Planning'!$D36+'Capacity Planning'!$AR36-1-'Capacity Planning'!$AP36-'Capacity Planning'!$AN36-'Capacity Planning'!$AM36),"PCI &amp; PreStudy",IF('Capacity Planning'!BH$3&lt;=('Capacity Planning'!$D36+'Capacity Planning'!$AR36-1-'Capacity Planning'!$AP36-'Capacity Planning'!$AN36),"Factory",IF('Capacity Planning'!BH$3&lt;=('Capacity Planning'!$D36+'Capacity Planning'!$AR36-1-'Capacity Planning'!$AP36),"Certif &amp; R7","Release &amp; PostProd"))))))</f>
        <v/>
      </c>
      <c r="R35" s="202" t="str">
        <f>IF('Capacity Planning'!$D36="","",IF('Capacity Planning'!BI$3&lt;'Capacity Planning'!$D36,"",IF('Capacity Planning'!BI$3&gt;=('Capacity Planning'!$AR36+'Capacity Planning'!$D36),"",IF('Capacity Planning'!BI$3&lt;=('Capacity Planning'!$D36+'Capacity Planning'!$AR36-1-'Capacity Planning'!$AP36-'Capacity Planning'!$AN36-'Capacity Planning'!$AM36),"PCI &amp; PreStudy",IF('Capacity Planning'!BI$3&lt;=('Capacity Planning'!$D36+'Capacity Planning'!$AR36-1-'Capacity Planning'!$AP36-'Capacity Planning'!$AN36),"Factory",IF('Capacity Planning'!BI$3&lt;=('Capacity Planning'!$D36+'Capacity Planning'!$AR36-1-'Capacity Planning'!$AP36),"Certif &amp; R7","Release &amp; PostProd"))))))</f>
        <v/>
      </c>
      <c r="S35" s="202" t="str">
        <f>IF('Capacity Planning'!$D36="","",IF('Capacity Planning'!BJ$3&lt;'Capacity Planning'!$D36,"",IF('Capacity Planning'!BJ$3&gt;=('Capacity Planning'!$AR36+'Capacity Planning'!$D36),"",IF('Capacity Planning'!BJ$3&lt;=('Capacity Planning'!$D36+'Capacity Planning'!$AR36-1-'Capacity Planning'!$AP36-'Capacity Planning'!$AN36-'Capacity Planning'!$AM36),"PCI &amp; PreStudy",IF('Capacity Planning'!BJ$3&lt;=('Capacity Planning'!$D36+'Capacity Planning'!$AR36-1-'Capacity Planning'!$AP36-'Capacity Planning'!$AN36),"Factory",IF('Capacity Planning'!BJ$3&lt;=('Capacity Planning'!$D36+'Capacity Planning'!$AR36-1-'Capacity Planning'!$AP36),"Certif &amp; R7","Release &amp; PostProd"))))))</f>
        <v/>
      </c>
      <c r="T35" s="202" t="str">
        <f>IF('Capacity Planning'!$D36="","",IF('Capacity Planning'!BK$3&lt;'Capacity Planning'!$D36,"",IF('Capacity Planning'!BK$3&gt;=('Capacity Planning'!$AR36+'Capacity Planning'!$D36),"",IF('Capacity Planning'!BK$3&lt;=('Capacity Planning'!$D36+'Capacity Planning'!$AR36-1-'Capacity Planning'!$AP36-'Capacity Planning'!$AN36-'Capacity Planning'!$AM36),"PCI &amp; PreStudy",IF('Capacity Planning'!BK$3&lt;=('Capacity Planning'!$D36+'Capacity Planning'!$AR36-1-'Capacity Planning'!$AP36-'Capacity Planning'!$AN36),"Factory",IF('Capacity Planning'!BK$3&lt;=('Capacity Planning'!$D36+'Capacity Planning'!$AR36-1-'Capacity Planning'!$AP36),"Certif &amp; R7","Release &amp; PostProd"))))))</f>
        <v>PCI &amp; PreStudy</v>
      </c>
      <c r="U35" s="202" t="str">
        <f>IF('Capacity Planning'!$D36="","",IF('Capacity Planning'!BL$3&lt;'Capacity Planning'!$D36,"",IF('Capacity Planning'!BL$3&gt;=('Capacity Planning'!$AR36+'Capacity Planning'!$D36),"",IF('Capacity Planning'!BL$3&lt;=('Capacity Planning'!$D36+'Capacity Planning'!$AR36-1-'Capacity Planning'!$AP36-'Capacity Planning'!$AN36-'Capacity Planning'!$AM36),"PCI &amp; PreStudy",IF('Capacity Planning'!BL$3&lt;=('Capacity Planning'!$D36+'Capacity Planning'!$AR36-1-'Capacity Planning'!$AP36-'Capacity Planning'!$AN36),"Factory",IF('Capacity Planning'!BL$3&lt;=('Capacity Planning'!$D36+'Capacity Planning'!$AR36-1-'Capacity Planning'!$AP36),"Certif &amp; R7","Release &amp; PostProd"))))))</f>
        <v>Factory</v>
      </c>
      <c r="V35" s="202" t="str">
        <f>IF('Capacity Planning'!$D36="","",IF('Capacity Planning'!BM$3&lt;'Capacity Planning'!$D36,"",IF('Capacity Planning'!BM$3&gt;=('Capacity Planning'!$AR36+'Capacity Planning'!$D36),"",IF('Capacity Planning'!BM$3&lt;=('Capacity Planning'!$D36+'Capacity Planning'!$AR36-1-'Capacity Planning'!$AP36-'Capacity Planning'!$AN36-'Capacity Planning'!$AM36),"PCI &amp; PreStudy",IF('Capacity Planning'!BM$3&lt;=('Capacity Planning'!$D36+'Capacity Planning'!$AR36-1-'Capacity Planning'!$AP36-'Capacity Planning'!$AN36),"Factory",IF('Capacity Planning'!BM$3&lt;=('Capacity Planning'!$D36+'Capacity Planning'!$AR36-1-'Capacity Planning'!$AP36),"Certif &amp; R7","Release &amp; PostProd"))))))</f>
        <v>Factory</v>
      </c>
      <c r="W35" s="202" t="str">
        <f>IF('Capacity Planning'!$D36="","",IF('Capacity Planning'!BN$3&lt;'Capacity Planning'!$D36,"",IF('Capacity Planning'!BN$3&gt;=('Capacity Planning'!$AR36+'Capacity Planning'!$D36),"",IF('Capacity Planning'!BN$3&lt;=('Capacity Planning'!$D36+'Capacity Planning'!$AR36-1-'Capacity Planning'!$AP36-'Capacity Planning'!$AN36-'Capacity Planning'!$AM36),"PCI &amp; PreStudy",IF('Capacity Planning'!BN$3&lt;=('Capacity Planning'!$D36+'Capacity Planning'!$AR36-1-'Capacity Planning'!$AP36-'Capacity Planning'!$AN36),"Factory",IF('Capacity Planning'!BN$3&lt;=('Capacity Planning'!$D36+'Capacity Planning'!$AR36-1-'Capacity Planning'!$AP36),"Certif &amp; R7","Release &amp; PostProd"))))))</f>
        <v>Certif &amp; R7</v>
      </c>
      <c r="X35" s="202" t="str">
        <f>IF('Capacity Planning'!$D36="","",IF('Capacity Planning'!BO$3&lt;'Capacity Planning'!$D36,"",IF('Capacity Planning'!BO$3&gt;=('Capacity Planning'!$AR36+'Capacity Planning'!$D36),"",IF('Capacity Planning'!BO$3&lt;=('Capacity Planning'!$D36+'Capacity Planning'!$AR36-1-'Capacity Planning'!$AP36-'Capacity Planning'!$AN36-'Capacity Planning'!$AM36),"PCI &amp; PreStudy",IF('Capacity Planning'!BO$3&lt;=('Capacity Planning'!$D36+'Capacity Planning'!$AR36-1-'Capacity Planning'!$AP36-'Capacity Planning'!$AN36),"Factory",IF('Capacity Planning'!BO$3&lt;=('Capacity Planning'!$D36+'Capacity Planning'!$AR36-1-'Capacity Planning'!$AP36),"Certif &amp; R7","Release &amp; PostProd"))))))</f>
        <v>Release &amp; PostProd</v>
      </c>
      <c r="Y35" s="202" t="str">
        <f>IF('Capacity Planning'!$D36="","",IF('Capacity Planning'!BP$3&lt;'Capacity Planning'!$D36,"",IF('Capacity Planning'!BP$3&gt;=('Capacity Planning'!$AR36+'Capacity Planning'!$D36),"",IF('Capacity Planning'!BP$3&lt;=('Capacity Planning'!$D36+'Capacity Planning'!$AR36-1-'Capacity Planning'!$AP36-'Capacity Planning'!$AN36-'Capacity Planning'!$AM36),"PCI &amp; PreStudy",IF('Capacity Planning'!BP$3&lt;=('Capacity Planning'!$D36+'Capacity Planning'!$AR36-1-'Capacity Planning'!$AP36-'Capacity Planning'!$AN36),"Factory",IF('Capacity Planning'!BP$3&lt;=('Capacity Planning'!$D36+'Capacity Planning'!$AR36-1-'Capacity Planning'!$AP36),"Certif &amp; R7","Release &amp; PostProd"))))))</f>
        <v>Release &amp; PostProd</v>
      </c>
      <c r="Z35" s="202" t="str">
        <f>IF('Capacity Planning'!$D36="","",IF('Capacity Planning'!BQ$3&lt;'Capacity Planning'!$D36,"",IF('Capacity Planning'!BQ$3&gt;=('Capacity Planning'!$AR36+'Capacity Planning'!$D36),"",IF('Capacity Planning'!BQ$3&lt;=('Capacity Planning'!$D36+'Capacity Planning'!$AR36-1-'Capacity Planning'!$AP36-'Capacity Planning'!$AN36-'Capacity Planning'!$AM36),"PCI &amp; PreStudy",IF('Capacity Planning'!BQ$3&lt;=('Capacity Planning'!$D36+'Capacity Planning'!$AR36-1-'Capacity Planning'!$AP36-'Capacity Planning'!$AN36),"Factory",IF('Capacity Planning'!BQ$3&lt;=('Capacity Planning'!$D36+'Capacity Planning'!$AR36-1-'Capacity Planning'!$AP36),"Certif &amp; R7","Release &amp; PostProd"))))))</f>
        <v/>
      </c>
      <c r="AA35" s="202" t="str">
        <f>IF('Capacity Planning'!$D36="","",IF('Capacity Planning'!BR$3&lt;'Capacity Planning'!$D36,"",IF('Capacity Planning'!BR$3&gt;=('Capacity Planning'!$AR36+'Capacity Planning'!$D36),"",IF('Capacity Planning'!BR$3&lt;=('Capacity Planning'!$D36+'Capacity Planning'!$AR36-1-'Capacity Planning'!$AP36-'Capacity Planning'!$AN36-'Capacity Planning'!$AM36),"PCI &amp; PreStudy",IF('Capacity Planning'!BR$3&lt;=('Capacity Planning'!$D36+'Capacity Planning'!$AR36-1-'Capacity Planning'!$AP36-'Capacity Planning'!$AN36),"Factory",IF('Capacity Planning'!BR$3&lt;=('Capacity Planning'!$D36+'Capacity Planning'!$AR36-1-'Capacity Planning'!$AP36),"Certif &amp; R7","Release &amp; PostProd"))))))</f>
        <v/>
      </c>
    </row>
    <row r="36" spans="1:27" x14ac:dyDescent="0.25">
      <c r="A36" s="26" t="str">
        <f>IF('Capacity Planning'!$B37="","",'Capacity Planning'!$B37)</f>
        <v>AH</v>
      </c>
      <c r="B36" s="202" t="str">
        <f>IF('Capacity Planning'!$D37="","",IF('Capacity Planning'!AS$3&lt;'Capacity Planning'!$D37,"",IF('Capacity Planning'!AS$3&gt;=('Capacity Planning'!$AR37+'Capacity Planning'!$D37),"",IF('Capacity Planning'!AS$3&lt;=('Capacity Planning'!$D37+'Capacity Planning'!$AR37-1-'Capacity Planning'!$AP37-'Capacity Planning'!$AN37-'Capacity Planning'!$AM37),"PCI &amp; PreStudy",IF('Capacity Planning'!AS$3&lt;=('Capacity Planning'!$D37+'Capacity Planning'!$AR37-1-'Capacity Planning'!$AP37-'Capacity Planning'!$AN37),"Factory",IF('Capacity Planning'!AS$3&lt;=('Capacity Planning'!$D37+'Capacity Planning'!$AR37-1-'Capacity Planning'!$AP37),"Certif &amp; R7","Release &amp; PostProd"))))))</f>
        <v/>
      </c>
      <c r="C36" s="202" t="str">
        <f>IF('Capacity Planning'!$D37="","",IF('Capacity Planning'!AT$3&lt;'Capacity Planning'!$D37,"",IF('Capacity Planning'!AT$3&gt;=('Capacity Planning'!$AR37+'Capacity Planning'!$D37),"",IF('Capacity Planning'!AT$3&lt;=('Capacity Planning'!$D37+'Capacity Planning'!$AR37-1-'Capacity Planning'!$AP37-'Capacity Planning'!$AN37-'Capacity Planning'!$AM37),"PCI &amp; PreStudy",IF('Capacity Planning'!AT$3&lt;=('Capacity Planning'!$D37+'Capacity Planning'!$AR37-1-'Capacity Planning'!$AP37-'Capacity Planning'!$AN37),"Factory",IF('Capacity Planning'!AT$3&lt;=('Capacity Planning'!$D37+'Capacity Planning'!$AR37-1-'Capacity Planning'!$AP37),"Certif &amp; R7","Release &amp; PostProd"))))))</f>
        <v/>
      </c>
      <c r="D36" s="202" t="str">
        <f>IF('Capacity Planning'!$D37="","",IF('Capacity Planning'!AU$3&lt;'Capacity Planning'!$D37,"",IF('Capacity Planning'!AU$3&gt;=('Capacity Planning'!$AR37+'Capacity Planning'!$D37),"",IF('Capacity Planning'!AU$3&lt;=('Capacity Planning'!$D37+'Capacity Planning'!$AR37-1-'Capacity Planning'!$AP37-'Capacity Planning'!$AN37-'Capacity Planning'!$AM37),"PCI &amp; PreStudy",IF('Capacity Planning'!AU$3&lt;=('Capacity Planning'!$D37+'Capacity Planning'!$AR37-1-'Capacity Planning'!$AP37-'Capacity Planning'!$AN37),"Factory",IF('Capacity Planning'!AU$3&lt;=('Capacity Planning'!$D37+'Capacity Planning'!$AR37-1-'Capacity Planning'!$AP37),"Certif &amp; R7","Release &amp; PostProd"))))))</f>
        <v/>
      </c>
      <c r="E36" s="202" t="str">
        <f>IF('Capacity Planning'!$D37="","",IF('Capacity Planning'!AV$3&lt;'Capacity Planning'!$D37,"",IF('Capacity Planning'!AV$3&gt;=('Capacity Planning'!$AR37+'Capacity Planning'!$D37),"",IF('Capacity Planning'!AV$3&lt;=('Capacity Planning'!$D37+'Capacity Planning'!$AR37-1-'Capacity Planning'!$AP37-'Capacity Planning'!$AN37-'Capacity Planning'!$AM37),"PCI &amp; PreStudy",IF('Capacity Planning'!AV$3&lt;=('Capacity Planning'!$D37+'Capacity Planning'!$AR37-1-'Capacity Planning'!$AP37-'Capacity Planning'!$AN37),"Factory",IF('Capacity Planning'!AV$3&lt;=('Capacity Planning'!$D37+'Capacity Planning'!$AR37-1-'Capacity Planning'!$AP37),"Certif &amp; R7","Release &amp; PostProd"))))))</f>
        <v/>
      </c>
      <c r="F36" s="202" t="str">
        <f>IF('Capacity Planning'!$D37="","",IF('Capacity Planning'!AW$3&lt;'Capacity Planning'!$D37,"",IF('Capacity Planning'!AW$3&gt;=('Capacity Planning'!$AR37+'Capacity Planning'!$D37),"",IF('Capacity Planning'!AW$3&lt;=('Capacity Planning'!$D37+'Capacity Planning'!$AR37-1-'Capacity Planning'!$AP37-'Capacity Planning'!$AN37-'Capacity Planning'!$AM37),"PCI &amp; PreStudy",IF('Capacity Planning'!AW$3&lt;=('Capacity Planning'!$D37+'Capacity Planning'!$AR37-1-'Capacity Planning'!$AP37-'Capacity Planning'!$AN37),"Factory",IF('Capacity Planning'!AW$3&lt;=('Capacity Planning'!$D37+'Capacity Planning'!$AR37-1-'Capacity Planning'!$AP37),"Certif &amp; R7","Release &amp; PostProd"))))))</f>
        <v/>
      </c>
      <c r="G36" s="202" t="str">
        <f>IF('Capacity Planning'!$D37="","",IF('Capacity Planning'!AX$3&lt;'Capacity Planning'!$D37,"",IF('Capacity Planning'!AX$3&gt;=('Capacity Planning'!$AR37+'Capacity Planning'!$D37),"",IF('Capacity Planning'!AX$3&lt;=('Capacity Planning'!$D37+'Capacity Planning'!$AR37-1-'Capacity Planning'!$AP37-'Capacity Planning'!$AN37-'Capacity Planning'!$AM37),"PCI &amp; PreStudy",IF('Capacity Planning'!AX$3&lt;=('Capacity Planning'!$D37+'Capacity Planning'!$AR37-1-'Capacity Planning'!$AP37-'Capacity Planning'!$AN37),"Factory",IF('Capacity Planning'!AX$3&lt;=('Capacity Planning'!$D37+'Capacity Planning'!$AR37-1-'Capacity Planning'!$AP37),"Certif &amp; R7","Release &amp; PostProd"))))))</f>
        <v/>
      </c>
      <c r="H36" s="202" t="str">
        <f>IF('Capacity Planning'!$D37="","",IF('Capacity Planning'!AY$3&lt;'Capacity Planning'!$D37,"",IF('Capacity Planning'!AY$3&gt;=('Capacity Planning'!$AR37+'Capacity Planning'!$D37),"",IF('Capacity Planning'!AY$3&lt;=('Capacity Planning'!$D37+'Capacity Planning'!$AR37-1-'Capacity Planning'!$AP37-'Capacity Planning'!$AN37-'Capacity Planning'!$AM37),"PCI &amp; PreStudy",IF('Capacity Planning'!AY$3&lt;=('Capacity Planning'!$D37+'Capacity Planning'!$AR37-1-'Capacity Planning'!$AP37-'Capacity Planning'!$AN37),"Factory",IF('Capacity Planning'!AY$3&lt;=('Capacity Planning'!$D37+'Capacity Planning'!$AR37-1-'Capacity Planning'!$AP37),"Certif &amp; R7","Release &amp; PostProd"))))))</f>
        <v/>
      </c>
      <c r="I36" s="202" t="str">
        <f>IF('Capacity Planning'!$D37="","",IF('Capacity Planning'!AZ$3&lt;'Capacity Planning'!$D37,"",IF('Capacity Planning'!AZ$3&gt;=('Capacity Planning'!$AR37+'Capacity Planning'!$D37),"",IF('Capacity Planning'!AZ$3&lt;=('Capacity Planning'!$D37+'Capacity Planning'!$AR37-1-'Capacity Planning'!$AP37-'Capacity Planning'!$AN37-'Capacity Planning'!$AM37),"PCI &amp; PreStudy",IF('Capacity Planning'!AZ$3&lt;=('Capacity Planning'!$D37+'Capacity Planning'!$AR37-1-'Capacity Planning'!$AP37-'Capacity Planning'!$AN37),"Factory",IF('Capacity Planning'!AZ$3&lt;=('Capacity Planning'!$D37+'Capacity Planning'!$AR37-1-'Capacity Planning'!$AP37),"Certif &amp; R7","Release &amp; PostProd"))))))</f>
        <v/>
      </c>
      <c r="J36" s="202" t="str">
        <f>IF('Capacity Planning'!$D37="","",IF('Capacity Planning'!BA$3&lt;'Capacity Planning'!$D37,"",IF('Capacity Planning'!BA$3&gt;=('Capacity Planning'!$AR37+'Capacity Planning'!$D37),"",IF('Capacity Planning'!BA$3&lt;=('Capacity Planning'!$D37+'Capacity Planning'!$AR37-1-'Capacity Planning'!$AP37-'Capacity Planning'!$AN37-'Capacity Planning'!$AM37),"PCI &amp; PreStudy",IF('Capacity Planning'!BA$3&lt;=('Capacity Planning'!$D37+'Capacity Planning'!$AR37-1-'Capacity Planning'!$AP37-'Capacity Planning'!$AN37),"Factory",IF('Capacity Planning'!BA$3&lt;=('Capacity Planning'!$D37+'Capacity Planning'!$AR37-1-'Capacity Planning'!$AP37),"Certif &amp; R7","Release &amp; PostProd"))))))</f>
        <v/>
      </c>
      <c r="K36" s="202" t="str">
        <f>IF('Capacity Planning'!$D37="","",IF('Capacity Planning'!BB$3&lt;'Capacity Planning'!$D37,"",IF('Capacity Planning'!BB$3&gt;=('Capacity Planning'!$AR37+'Capacity Planning'!$D37),"",IF('Capacity Planning'!BB$3&lt;=('Capacity Planning'!$D37+'Capacity Planning'!$AR37-1-'Capacity Planning'!$AP37-'Capacity Planning'!$AN37-'Capacity Planning'!$AM37),"PCI &amp; PreStudy",IF('Capacity Planning'!BB$3&lt;=('Capacity Planning'!$D37+'Capacity Planning'!$AR37-1-'Capacity Planning'!$AP37-'Capacity Planning'!$AN37),"Factory",IF('Capacity Planning'!BB$3&lt;=('Capacity Planning'!$D37+'Capacity Planning'!$AR37-1-'Capacity Planning'!$AP37),"Certif &amp; R7","Release &amp; PostProd"))))))</f>
        <v/>
      </c>
      <c r="L36" s="202" t="str">
        <f>IF('Capacity Planning'!$D37="","",IF('Capacity Planning'!BC$3&lt;'Capacity Planning'!$D37,"",IF('Capacity Planning'!BC$3&gt;=('Capacity Planning'!$AR37+'Capacity Planning'!$D37),"",IF('Capacity Planning'!BC$3&lt;=('Capacity Planning'!$D37+'Capacity Planning'!$AR37-1-'Capacity Planning'!$AP37-'Capacity Planning'!$AN37-'Capacity Planning'!$AM37),"PCI &amp; PreStudy",IF('Capacity Planning'!BC$3&lt;=('Capacity Planning'!$D37+'Capacity Planning'!$AR37-1-'Capacity Planning'!$AP37-'Capacity Planning'!$AN37),"Factory",IF('Capacity Planning'!BC$3&lt;=('Capacity Planning'!$D37+'Capacity Planning'!$AR37-1-'Capacity Planning'!$AP37),"Certif &amp; R7","Release &amp; PostProd"))))))</f>
        <v/>
      </c>
      <c r="M36" s="202" t="str">
        <f>IF('Capacity Planning'!$D37="","",IF('Capacity Planning'!BD$3&lt;'Capacity Planning'!$D37,"",IF('Capacity Planning'!BD$3&gt;=('Capacity Planning'!$AR37+'Capacity Planning'!$D37),"",IF('Capacity Planning'!BD$3&lt;=('Capacity Planning'!$D37+'Capacity Planning'!$AR37-1-'Capacity Planning'!$AP37-'Capacity Planning'!$AN37-'Capacity Planning'!$AM37),"PCI &amp; PreStudy",IF('Capacity Planning'!BD$3&lt;=('Capacity Planning'!$D37+'Capacity Planning'!$AR37-1-'Capacity Planning'!$AP37-'Capacity Planning'!$AN37),"Factory",IF('Capacity Planning'!BD$3&lt;=('Capacity Planning'!$D37+'Capacity Planning'!$AR37-1-'Capacity Planning'!$AP37),"Certif &amp; R7","Release &amp; PostProd"))))))</f>
        <v/>
      </c>
      <c r="N36" s="202" t="str">
        <f>IF('Capacity Planning'!$D37="","",IF('Capacity Planning'!BE$3&lt;'Capacity Planning'!$D37,"",IF('Capacity Planning'!BE$3&gt;=('Capacity Planning'!$AR37+'Capacity Planning'!$D37),"",IF('Capacity Planning'!BE$3&lt;=('Capacity Planning'!$D37+'Capacity Planning'!$AR37-1-'Capacity Planning'!$AP37-'Capacity Planning'!$AN37-'Capacity Planning'!$AM37),"PCI &amp; PreStudy",IF('Capacity Planning'!BE$3&lt;=('Capacity Planning'!$D37+'Capacity Planning'!$AR37-1-'Capacity Planning'!$AP37-'Capacity Planning'!$AN37),"Factory",IF('Capacity Planning'!BE$3&lt;=('Capacity Planning'!$D37+'Capacity Planning'!$AR37-1-'Capacity Planning'!$AP37),"Certif &amp; R7","Release &amp; PostProd"))))))</f>
        <v/>
      </c>
      <c r="O36" s="202" t="str">
        <f>IF('Capacity Planning'!$D37="","",IF('Capacity Planning'!BF$3&lt;'Capacity Planning'!$D37,"",IF('Capacity Planning'!BF$3&gt;=('Capacity Planning'!$AR37+'Capacity Planning'!$D37),"",IF('Capacity Planning'!BF$3&lt;=('Capacity Planning'!$D37+'Capacity Planning'!$AR37-1-'Capacity Planning'!$AP37-'Capacity Planning'!$AN37-'Capacity Planning'!$AM37),"PCI &amp; PreStudy",IF('Capacity Planning'!BF$3&lt;=('Capacity Planning'!$D37+'Capacity Planning'!$AR37-1-'Capacity Planning'!$AP37-'Capacity Planning'!$AN37),"Factory",IF('Capacity Planning'!BF$3&lt;=('Capacity Planning'!$D37+'Capacity Planning'!$AR37-1-'Capacity Planning'!$AP37),"Certif &amp; R7","Release &amp; PostProd"))))))</f>
        <v/>
      </c>
      <c r="P36" s="202" t="str">
        <f>IF('Capacity Planning'!$D37="","",IF('Capacity Planning'!BG$3&lt;'Capacity Planning'!$D37,"",IF('Capacity Planning'!BG$3&gt;=('Capacity Planning'!$AR37+'Capacity Planning'!$D37),"",IF('Capacity Planning'!BG$3&lt;=('Capacity Planning'!$D37+'Capacity Planning'!$AR37-1-'Capacity Planning'!$AP37-'Capacity Planning'!$AN37-'Capacity Planning'!$AM37),"PCI &amp; PreStudy",IF('Capacity Planning'!BG$3&lt;=('Capacity Planning'!$D37+'Capacity Planning'!$AR37-1-'Capacity Planning'!$AP37-'Capacity Planning'!$AN37),"Factory",IF('Capacity Planning'!BG$3&lt;=('Capacity Planning'!$D37+'Capacity Planning'!$AR37-1-'Capacity Planning'!$AP37),"Certif &amp; R7","Release &amp; PostProd"))))))</f>
        <v/>
      </c>
      <c r="Q36" s="202" t="str">
        <f>IF('Capacity Planning'!$D37="","",IF('Capacity Planning'!BH$3&lt;'Capacity Planning'!$D37,"",IF('Capacity Planning'!BH$3&gt;=('Capacity Planning'!$AR37+'Capacity Planning'!$D37),"",IF('Capacity Planning'!BH$3&lt;=('Capacity Planning'!$D37+'Capacity Planning'!$AR37-1-'Capacity Planning'!$AP37-'Capacity Planning'!$AN37-'Capacity Planning'!$AM37),"PCI &amp; PreStudy",IF('Capacity Planning'!BH$3&lt;=('Capacity Planning'!$D37+'Capacity Planning'!$AR37-1-'Capacity Planning'!$AP37-'Capacity Planning'!$AN37),"Factory",IF('Capacity Planning'!BH$3&lt;=('Capacity Planning'!$D37+'Capacity Planning'!$AR37-1-'Capacity Planning'!$AP37),"Certif &amp; R7","Release &amp; PostProd"))))))</f>
        <v/>
      </c>
      <c r="R36" s="202" t="str">
        <f>IF('Capacity Planning'!$D37="","",IF('Capacity Planning'!BI$3&lt;'Capacity Planning'!$D37,"",IF('Capacity Planning'!BI$3&gt;=('Capacity Planning'!$AR37+'Capacity Planning'!$D37),"",IF('Capacity Planning'!BI$3&lt;=('Capacity Planning'!$D37+'Capacity Planning'!$AR37-1-'Capacity Planning'!$AP37-'Capacity Planning'!$AN37-'Capacity Planning'!$AM37),"PCI &amp; PreStudy",IF('Capacity Planning'!BI$3&lt;=('Capacity Planning'!$D37+'Capacity Planning'!$AR37-1-'Capacity Planning'!$AP37-'Capacity Planning'!$AN37),"Factory",IF('Capacity Planning'!BI$3&lt;=('Capacity Planning'!$D37+'Capacity Planning'!$AR37-1-'Capacity Planning'!$AP37),"Certif &amp; R7","Release &amp; PostProd"))))))</f>
        <v/>
      </c>
      <c r="S36" s="202" t="str">
        <f>IF('Capacity Planning'!$D37="","",IF('Capacity Planning'!BJ$3&lt;'Capacity Planning'!$D37,"",IF('Capacity Planning'!BJ$3&gt;=('Capacity Planning'!$AR37+'Capacity Planning'!$D37),"",IF('Capacity Planning'!BJ$3&lt;=('Capacity Planning'!$D37+'Capacity Planning'!$AR37-1-'Capacity Planning'!$AP37-'Capacity Planning'!$AN37-'Capacity Planning'!$AM37),"PCI &amp; PreStudy",IF('Capacity Planning'!BJ$3&lt;=('Capacity Planning'!$D37+'Capacity Planning'!$AR37-1-'Capacity Planning'!$AP37-'Capacity Planning'!$AN37),"Factory",IF('Capacity Planning'!BJ$3&lt;=('Capacity Planning'!$D37+'Capacity Planning'!$AR37-1-'Capacity Planning'!$AP37),"Certif &amp; R7","Release &amp; PostProd"))))))</f>
        <v/>
      </c>
      <c r="T36" s="202" t="str">
        <f>IF('Capacity Planning'!$D37="","",IF('Capacity Planning'!BK$3&lt;'Capacity Planning'!$D37,"",IF('Capacity Planning'!BK$3&gt;=('Capacity Planning'!$AR37+'Capacity Planning'!$D37),"",IF('Capacity Planning'!BK$3&lt;=('Capacity Planning'!$D37+'Capacity Planning'!$AR37-1-'Capacity Planning'!$AP37-'Capacity Planning'!$AN37-'Capacity Planning'!$AM37),"PCI &amp; PreStudy",IF('Capacity Planning'!BK$3&lt;=('Capacity Planning'!$D37+'Capacity Planning'!$AR37-1-'Capacity Planning'!$AP37-'Capacity Planning'!$AN37),"Factory",IF('Capacity Planning'!BK$3&lt;=('Capacity Planning'!$D37+'Capacity Planning'!$AR37-1-'Capacity Planning'!$AP37),"Certif &amp; R7","Release &amp; PostProd"))))))</f>
        <v/>
      </c>
      <c r="U36" s="202" t="str">
        <f>IF('Capacity Planning'!$D37="","",IF('Capacity Planning'!BL$3&lt;'Capacity Planning'!$D37,"",IF('Capacity Planning'!BL$3&gt;=('Capacity Planning'!$AR37+'Capacity Planning'!$D37),"",IF('Capacity Planning'!BL$3&lt;=('Capacity Planning'!$D37+'Capacity Planning'!$AR37-1-'Capacity Planning'!$AP37-'Capacity Planning'!$AN37-'Capacity Planning'!$AM37),"PCI &amp; PreStudy",IF('Capacity Planning'!BL$3&lt;=('Capacity Planning'!$D37+'Capacity Planning'!$AR37-1-'Capacity Planning'!$AP37-'Capacity Planning'!$AN37),"Factory",IF('Capacity Planning'!BL$3&lt;=('Capacity Planning'!$D37+'Capacity Planning'!$AR37-1-'Capacity Planning'!$AP37),"Certif &amp; R7","Release &amp; PostProd"))))))</f>
        <v/>
      </c>
      <c r="V36" s="202" t="str">
        <f>IF('Capacity Planning'!$D37="","",IF('Capacity Planning'!BM$3&lt;'Capacity Planning'!$D37,"",IF('Capacity Planning'!BM$3&gt;=('Capacity Planning'!$AR37+'Capacity Planning'!$D37),"",IF('Capacity Planning'!BM$3&lt;=('Capacity Planning'!$D37+'Capacity Planning'!$AR37-1-'Capacity Planning'!$AP37-'Capacity Planning'!$AN37-'Capacity Planning'!$AM37),"PCI &amp; PreStudy",IF('Capacity Planning'!BM$3&lt;=('Capacity Planning'!$D37+'Capacity Planning'!$AR37-1-'Capacity Planning'!$AP37-'Capacity Planning'!$AN37),"Factory",IF('Capacity Planning'!BM$3&lt;=('Capacity Planning'!$D37+'Capacity Planning'!$AR37-1-'Capacity Planning'!$AP37),"Certif &amp; R7","Release &amp; PostProd"))))))</f>
        <v/>
      </c>
      <c r="W36" s="202" t="str">
        <f>IF('Capacity Planning'!$D37="","",IF('Capacity Planning'!BN$3&lt;'Capacity Planning'!$D37,"",IF('Capacity Planning'!BN$3&gt;=('Capacity Planning'!$AR37+'Capacity Planning'!$D37),"",IF('Capacity Planning'!BN$3&lt;=('Capacity Planning'!$D37+'Capacity Planning'!$AR37-1-'Capacity Planning'!$AP37-'Capacity Planning'!$AN37-'Capacity Planning'!$AM37),"PCI &amp; PreStudy",IF('Capacity Planning'!BN$3&lt;=('Capacity Planning'!$D37+'Capacity Planning'!$AR37-1-'Capacity Planning'!$AP37-'Capacity Planning'!$AN37),"Factory",IF('Capacity Planning'!BN$3&lt;=('Capacity Planning'!$D37+'Capacity Planning'!$AR37-1-'Capacity Planning'!$AP37),"Certif &amp; R7","Release &amp; PostProd"))))))</f>
        <v>PCI &amp; PreStudy</v>
      </c>
      <c r="X36" s="202" t="str">
        <f>IF('Capacity Planning'!$D37="","",IF('Capacity Planning'!BO$3&lt;'Capacity Planning'!$D37,"",IF('Capacity Planning'!BO$3&gt;=('Capacity Planning'!$AR37+'Capacity Planning'!$D37),"",IF('Capacity Planning'!BO$3&lt;=('Capacity Planning'!$D37+'Capacity Planning'!$AR37-1-'Capacity Planning'!$AP37-'Capacity Planning'!$AN37-'Capacity Planning'!$AM37),"PCI &amp; PreStudy",IF('Capacity Planning'!BO$3&lt;=('Capacity Planning'!$D37+'Capacity Planning'!$AR37-1-'Capacity Planning'!$AP37-'Capacity Planning'!$AN37),"Factory",IF('Capacity Planning'!BO$3&lt;=('Capacity Planning'!$D37+'Capacity Planning'!$AR37-1-'Capacity Planning'!$AP37),"Certif &amp; R7","Release &amp; PostProd"))))))</f>
        <v>Factory</v>
      </c>
      <c r="Y36" s="202" t="str">
        <f>IF('Capacity Planning'!$D37="","",IF('Capacity Planning'!BP$3&lt;'Capacity Planning'!$D37,"",IF('Capacity Planning'!BP$3&gt;=('Capacity Planning'!$AR37+'Capacity Planning'!$D37),"",IF('Capacity Planning'!BP$3&lt;=('Capacity Planning'!$D37+'Capacity Planning'!$AR37-1-'Capacity Planning'!$AP37-'Capacity Planning'!$AN37-'Capacity Planning'!$AM37),"PCI &amp; PreStudy",IF('Capacity Planning'!BP$3&lt;=('Capacity Planning'!$D37+'Capacity Planning'!$AR37-1-'Capacity Planning'!$AP37-'Capacity Planning'!$AN37),"Factory",IF('Capacity Planning'!BP$3&lt;=('Capacity Planning'!$D37+'Capacity Planning'!$AR37-1-'Capacity Planning'!$AP37),"Certif &amp; R7","Release &amp; PostProd"))))))</f>
        <v>Factory</v>
      </c>
      <c r="Z36" s="202" t="str">
        <f>IF('Capacity Planning'!$D37="","",IF('Capacity Planning'!BQ$3&lt;'Capacity Planning'!$D37,"",IF('Capacity Planning'!BQ$3&gt;=('Capacity Planning'!$AR37+'Capacity Planning'!$D37),"",IF('Capacity Planning'!BQ$3&lt;=('Capacity Planning'!$D37+'Capacity Planning'!$AR37-1-'Capacity Planning'!$AP37-'Capacity Planning'!$AN37-'Capacity Planning'!$AM37),"PCI &amp; PreStudy",IF('Capacity Planning'!BQ$3&lt;=('Capacity Planning'!$D37+'Capacity Planning'!$AR37-1-'Capacity Planning'!$AP37-'Capacity Planning'!$AN37),"Factory",IF('Capacity Planning'!BQ$3&lt;=('Capacity Planning'!$D37+'Capacity Planning'!$AR37-1-'Capacity Planning'!$AP37),"Certif &amp; R7","Release &amp; PostProd"))))))</f>
        <v>Factory</v>
      </c>
      <c r="AA36" s="202" t="str">
        <f>IF('Capacity Planning'!$D37="","",IF('Capacity Planning'!BR$3&lt;'Capacity Planning'!$D37,"",IF('Capacity Planning'!BR$3&gt;=('Capacity Planning'!$AR37+'Capacity Planning'!$D37),"",IF('Capacity Planning'!BR$3&lt;=('Capacity Planning'!$D37+'Capacity Planning'!$AR37-1-'Capacity Planning'!$AP37-'Capacity Planning'!$AN37-'Capacity Planning'!$AM37),"PCI &amp; PreStudy",IF('Capacity Planning'!BR$3&lt;=('Capacity Planning'!$D37+'Capacity Planning'!$AR37-1-'Capacity Planning'!$AP37-'Capacity Planning'!$AN37),"Factory",IF('Capacity Planning'!BR$3&lt;=('Capacity Planning'!$D37+'Capacity Planning'!$AR37-1-'Capacity Planning'!$AP37),"Certif &amp; R7","Release &amp; PostProd"))))))</f>
        <v>Factory</v>
      </c>
    </row>
    <row r="37" spans="1:27" x14ac:dyDescent="0.25">
      <c r="A37" s="26" t="str">
        <f>IF('Capacity Planning'!$B38="","",'Capacity Planning'!$B38)</f>
        <v/>
      </c>
      <c r="B37" s="202" t="str">
        <f>IF('Capacity Planning'!$D38="","",IF('Capacity Planning'!AS$3&lt;'Capacity Planning'!$D38,"",IF('Capacity Planning'!AS$3&gt;=('Capacity Planning'!$AR38+'Capacity Planning'!$D38),"",IF('Capacity Planning'!AS$3&lt;=('Capacity Planning'!$D38+'Capacity Planning'!$AR38-1-'Capacity Planning'!$AP38-'Capacity Planning'!$AN38-'Capacity Planning'!$AM38),"PCI &amp; PreStudy",IF('Capacity Planning'!AS$3&lt;=('Capacity Planning'!$D38+'Capacity Planning'!$AR38-1-'Capacity Planning'!$AP38-'Capacity Planning'!$AN38),"Factory",IF('Capacity Planning'!AS$3&lt;=('Capacity Planning'!$D38+'Capacity Planning'!$AR38-1-'Capacity Planning'!$AP38),"Certif &amp; R7","Release &amp; PostProd"))))))</f>
        <v/>
      </c>
      <c r="C37" s="202" t="str">
        <f>IF('Capacity Planning'!$D38="","",IF('Capacity Planning'!AT$3&lt;'Capacity Planning'!$D38,"",IF('Capacity Planning'!AT$3&gt;=('Capacity Planning'!$AR38+'Capacity Planning'!$D38),"",IF('Capacity Planning'!AT$3&lt;=('Capacity Planning'!$D38+'Capacity Planning'!$AR38-1-'Capacity Planning'!$AP38-'Capacity Planning'!$AN38-'Capacity Planning'!$AM38),"PCI &amp; PreStudy",IF('Capacity Planning'!AT$3&lt;=('Capacity Planning'!$D38+'Capacity Planning'!$AR38-1-'Capacity Planning'!$AP38-'Capacity Planning'!$AN38),"Factory",IF('Capacity Planning'!AT$3&lt;=('Capacity Planning'!$D38+'Capacity Planning'!$AR38-1-'Capacity Planning'!$AP38),"Certif &amp; R7","Release &amp; PostProd"))))))</f>
        <v/>
      </c>
      <c r="D37" s="202" t="str">
        <f>IF('Capacity Planning'!$D38="","",IF('Capacity Planning'!AU$3&lt;'Capacity Planning'!$D38,"",IF('Capacity Planning'!AU$3&gt;=('Capacity Planning'!$AR38+'Capacity Planning'!$D38),"",IF('Capacity Planning'!AU$3&lt;=('Capacity Planning'!$D38+'Capacity Planning'!$AR38-1-'Capacity Planning'!$AP38-'Capacity Planning'!$AN38-'Capacity Planning'!$AM38),"PCI &amp; PreStudy",IF('Capacity Planning'!AU$3&lt;=('Capacity Planning'!$D38+'Capacity Planning'!$AR38-1-'Capacity Planning'!$AP38-'Capacity Planning'!$AN38),"Factory",IF('Capacity Planning'!AU$3&lt;=('Capacity Planning'!$D38+'Capacity Planning'!$AR38-1-'Capacity Planning'!$AP38),"Certif &amp; R7","Release &amp; PostProd"))))))</f>
        <v/>
      </c>
      <c r="E37" s="202" t="str">
        <f>IF('Capacity Planning'!$D38="","",IF('Capacity Planning'!AV$3&lt;'Capacity Planning'!$D38,"",IF('Capacity Planning'!AV$3&gt;=('Capacity Planning'!$AR38+'Capacity Planning'!$D38),"",IF('Capacity Planning'!AV$3&lt;=('Capacity Planning'!$D38+'Capacity Planning'!$AR38-1-'Capacity Planning'!$AP38-'Capacity Planning'!$AN38-'Capacity Planning'!$AM38),"PCI &amp; PreStudy",IF('Capacity Planning'!AV$3&lt;=('Capacity Planning'!$D38+'Capacity Planning'!$AR38-1-'Capacity Planning'!$AP38-'Capacity Planning'!$AN38),"Factory",IF('Capacity Planning'!AV$3&lt;=('Capacity Planning'!$D38+'Capacity Planning'!$AR38-1-'Capacity Planning'!$AP38),"Certif &amp; R7","Release &amp; PostProd"))))))</f>
        <v/>
      </c>
      <c r="F37" s="202" t="str">
        <f>IF('Capacity Planning'!$D38="","",IF('Capacity Planning'!AW$3&lt;'Capacity Planning'!$D38,"",IF('Capacity Planning'!AW$3&gt;=('Capacity Planning'!$AR38+'Capacity Planning'!$D38),"",IF('Capacity Planning'!AW$3&lt;=('Capacity Planning'!$D38+'Capacity Planning'!$AR38-1-'Capacity Planning'!$AP38-'Capacity Planning'!$AN38-'Capacity Planning'!$AM38),"PCI &amp; PreStudy",IF('Capacity Planning'!AW$3&lt;=('Capacity Planning'!$D38+'Capacity Planning'!$AR38-1-'Capacity Planning'!$AP38-'Capacity Planning'!$AN38),"Factory",IF('Capacity Planning'!AW$3&lt;=('Capacity Planning'!$D38+'Capacity Planning'!$AR38-1-'Capacity Planning'!$AP38),"Certif &amp; R7","Release &amp; PostProd"))))))</f>
        <v/>
      </c>
      <c r="G37" s="202" t="str">
        <f>IF('Capacity Planning'!$D38="","",IF('Capacity Planning'!AX$3&lt;'Capacity Planning'!$D38,"",IF('Capacity Planning'!AX$3&gt;=('Capacity Planning'!$AR38+'Capacity Planning'!$D38),"",IF('Capacity Planning'!AX$3&lt;=('Capacity Planning'!$D38+'Capacity Planning'!$AR38-1-'Capacity Planning'!$AP38-'Capacity Planning'!$AN38-'Capacity Planning'!$AM38),"PCI &amp; PreStudy",IF('Capacity Planning'!AX$3&lt;=('Capacity Planning'!$D38+'Capacity Planning'!$AR38-1-'Capacity Planning'!$AP38-'Capacity Planning'!$AN38),"Factory",IF('Capacity Planning'!AX$3&lt;=('Capacity Planning'!$D38+'Capacity Planning'!$AR38-1-'Capacity Planning'!$AP38),"Certif &amp; R7","Release &amp; PostProd"))))))</f>
        <v/>
      </c>
      <c r="H37" s="202" t="str">
        <f>IF('Capacity Planning'!$D38="","",IF('Capacity Planning'!AY$3&lt;'Capacity Planning'!$D38,"",IF('Capacity Planning'!AY$3&gt;=('Capacity Planning'!$AR38+'Capacity Planning'!$D38),"",IF('Capacity Planning'!AY$3&lt;=('Capacity Planning'!$D38+'Capacity Planning'!$AR38-1-'Capacity Planning'!$AP38-'Capacity Planning'!$AN38-'Capacity Planning'!$AM38),"PCI &amp; PreStudy",IF('Capacity Planning'!AY$3&lt;=('Capacity Planning'!$D38+'Capacity Planning'!$AR38-1-'Capacity Planning'!$AP38-'Capacity Planning'!$AN38),"Factory",IF('Capacity Planning'!AY$3&lt;=('Capacity Planning'!$D38+'Capacity Planning'!$AR38-1-'Capacity Planning'!$AP38),"Certif &amp; R7","Release &amp; PostProd"))))))</f>
        <v/>
      </c>
      <c r="I37" s="202" t="str">
        <f>IF('Capacity Planning'!$D38="","",IF('Capacity Planning'!AZ$3&lt;'Capacity Planning'!$D38,"",IF('Capacity Planning'!AZ$3&gt;=('Capacity Planning'!$AR38+'Capacity Planning'!$D38),"",IF('Capacity Planning'!AZ$3&lt;=('Capacity Planning'!$D38+'Capacity Planning'!$AR38-1-'Capacity Planning'!$AP38-'Capacity Planning'!$AN38-'Capacity Planning'!$AM38),"PCI &amp; PreStudy",IF('Capacity Planning'!AZ$3&lt;=('Capacity Planning'!$D38+'Capacity Planning'!$AR38-1-'Capacity Planning'!$AP38-'Capacity Planning'!$AN38),"Factory",IF('Capacity Planning'!AZ$3&lt;=('Capacity Planning'!$D38+'Capacity Planning'!$AR38-1-'Capacity Planning'!$AP38),"Certif &amp; R7","Release &amp; PostProd"))))))</f>
        <v/>
      </c>
      <c r="J37" s="202" t="str">
        <f>IF('Capacity Planning'!$D38="","",IF('Capacity Planning'!BA$3&lt;'Capacity Planning'!$D38,"",IF('Capacity Planning'!BA$3&gt;=('Capacity Planning'!$AR38+'Capacity Planning'!$D38),"",IF('Capacity Planning'!BA$3&lt;=('Capacity Planning'!$D38+'Capacity Planning'!$AR38-1-'Capacity Planning'!$AP38-'Capacity Planning'!$AN38-'Capacity Planning'!$AM38),"PCI &amp; PreStudy",IF('Capacity Planning'!BA$3&lt;=('Capacity Planning'!$D38+'Capacity Planning'!$AR38-1-'Capacity Planning'!$AP38-'Capacity Planning'!$AN38),"Factory",IF('Capacity Planning'!BA$3&lt;=('Capacity Planning'!$D38+'Capacity Planning'!$AR38-1-'Capacity Planning'!$AP38),"Certif &amp; R7","Release &amp; PostProd"))))))</f>
        <v/>
      </c>
      <c r="K37" s="202" t="str">
        <f>IF('Capacity Planning'!$D38="","",IF('Capacity Planning'!BB$3&lt;'Capacity Planning'!$D38,"",IF('Capacity Planning'!BB$3&gt;=('Capacity Planning'!$AR38+'Capacity Planning'!$D38),"",IF('Capacity Planning'!BB$3&lt;=('Capacity Planning'!$D38+'Capacity Planning'!$AR38-1-'Capacity Planning'!$AP38-'Capacity Planning'!$AN38-'Capacity Planning'!$AM38),"PCI &amp; PreStudy",IF('Capacity Planning'!BB$3&lt;=('Capacity Planning'!$D38+'Capacity Planning'!$AR38-1-'Capacity Planning'!$AP38-'Capacity Planning'!$AN38),"Factory",IF('Capacity Planning'!BB$3&lt;=('Capacity Planning'!$D38+'Capacity Planning'!$AR38-1-'Capacity Planning'!$AP38),"Certif &amp; R7","Release &amp; PostProd"))))))</f>
        <v/>
      </c>
      <c r="L37" s="202" t="str">
        <f>IF('Capacity Planning'!$D38="","",IF('Capacity Planning'!BC$3&lt;'Capacity Planning'!$D38,"",IF('Capacity Planning'!BC$3&gt;=('Capacity Planning'!$AR38+'Capacity Planning'!$D38),"",IF('Capacity Planning'!BC$3&lt;=('Capacity Planning'!$D38+'Capacity Planning'!$AR38-1-'Capacity Planning'!$AP38-'Capacity Planning'!$AN38-'Capacity Planning'!$AM38),"PCI &amp; PreStudy",IF('Capacity Planning'!BC$3&lt;=('Capacity Planning'!$D38+'Capacity Planning'!$AR38-1-'Capacity Planning'!$AP38-'Capacity Planning'!$AN38),"Factory",IF('Capacity Planning'!BC$3&lt;=('Capacity Planning'!$D38+'Capacity Planning'!$AR38-1-'Capacity Planning'!$AP38),"Certif &amp; R7","Release &amp; PostProd"))))))</f>
        <v/>
      </c>
      <c r="M37" s="202" t="str">
        <f>IF('Capacity Planning'!$D38="","",IF('Capacity Planning'!BD$3&lt;'Capacity Planning'!$D38,"",IF('Capacity Planning'!BD$3&gt;=('Capacity Planning'!$AR38+'Capacity Planning'!$D38),"",IF('Capacity Planning'!BD$3&lt;=('Capacity Planning'!$D38+'Capacity Planning'!$AR38-1-'Capacity Planning'!$AP38-'Capacity Planning'!$AN38-'Capacity Planning'!$AM38),"PCI &amp; PreStudy",IF('Capacity Planning'!BD$3&lt;=('Capacity Planning'!$D38+'Capacity Planning'!$AR38-1-'Capacity Planning'!$AP38-'Capacity Planning'!$AN38),"Factory",IF('Capacity Planning'!BD$3&lt;=('Capacity Planning'!$D38+'Capacity Planning'!$AR38-1-'Capacity Planning'!$AP38),"Certif &amp; R7","Release &amp; PostProd"))))))</f>
        <v/>
      </c>
      <c r="N37" s="202" t="str">
        <f>IF('Capacity Planning'!$D38="","",IF('Capacity Planning'!BE$3&lt;'Capacity Planning'!$D38,"",IF('Capacity Planning'!BE$3&gt;=('Capacity Planning'!$AR38+'Capacity Planning'!$D38),"",IF('Capacity Planning'!BE$3&lt;=('Capacity Planning'!$D38+'Capacity Planning'!$AR38-1-'Capacity Planning'!$AP38-'Capacity Planning'!$AN38-'Capacity Planning'!$AM38),"PCI &amp; PreStudy",IF('Capacity Planning'!BE$3&lt;=('Capacity Planning'!$D38+'Capacity Planning'!$AR38-1-'Capacity Planning'!$AP38-'Capacity Planning'!$AN38),"Factory",IF('Capacity Planning'!BE$3&lt;=('Capacity Planning'!$D38+'Capacity Planning'!$AR38-1-'Capacity Planning'!$AP38),"Certif &amp; R7","Release &amp; PostProd"))))))</f>
        <v/>
      </c>
      <c r="O37" s="202" t="str">
        <f>IF('Capacity Planning'!$D38="","",IF('Capacity Planning'!BF$3&lt;'Capacity Planning'!$D38,"",IF('Capacity Planning'!BF$3&gt;=('Capacity Planning'!$AR38+'Capacity Planning'!$D38),"",IF('Capacity Planning'!BF$3&lt;=('Capacity Planning'!$D38+'Capacity Planning'!$AR38-1-'Capacity Planning'!$AP38-'Capacity Planning'!$AN38-'Capacity Planning'!$AM38),"PCI &amp; PreStudy",IF('Capacity Planning'!BF$3&lt;=('Capacity Planning'!$D38+'Capacity Planning'!$AR38-1-'Capacity Planning'!$AP38-'Capacity Planning'!$AN38),"Factory",IF('Capacity Planning'!BF$3&lt;=('Capacity Planning'!$D38+'Capacity Planning'!$AR38-1-'Capacity Planning'!$AP38),"Certif &amp; R7","Release &amp; PostProd"))))))</f>
        <v/>
      </c>
      <c r="P37" s="202" t="str">
        <f>IF('Capacity Planning'!$D38="","",IF('Capacity Planning'!BG$3&lt;'Capacity Planning'!$D38,"",IF('Capacity Planning'!BG$3&gt;=('Capacity Planning'!$AR38+'Capacity Planning'!$D38),"",IF('Capacity Planning'!BG$3&lt;=('Capacity Planning'!$D38+'Capacity Planning'!$AR38-1-'Capacity Planning'!$AP38-'Capacity Planning'!$AN38-'Capacity Planning'!$AM38),"PCI &amp; PreStudy",IF('Capacity Planning'!BG$3&lt;=('Capacity Planning'!$D38+'Capacity Planning'!$AR38-1-'Capacity Planning'!$AP38-'Capacity Planning'!$AN38),"Factory",IF('Capacity Planning'!BG$3&lt;=('Capacity Planning'!$D38+'Capacity Planning'!$AR38-1-'Capacity Planning'!$AP38),"Certif &amp; R7","Release &amp; PostProd"))))))</f>
        <v/>
      </c>
      <c r="Q37" s="202" t="str">
        <f>IF('Capacity Planning'!$D38="","",IF('Capacity Planning'!BH$3&lt;'Capacity Planning'!$D38,"",IF('Capacity Planning'!BH$3&gt;=('Capacity Planning'!$AR38+'Capacity Planning'!$D38),"",IF('Capacity Planning'!BH$3&lt;=('Capacity Planning'!$D38+'Capacity Planning'!$AR38-1-'Capacity Planning'!$AP38-'Capacity Planning'!$AN38-'Capacity Planning'!$AM38),"PCI &amp; PreStudy",IF('Capacity Planning'!BH$3&lt;=('Capacity Planning'!$D38+'Capacity Planning'!$AR38-1-'Capacity Planning'!$AP38-'Capacity Planning'!$AN38),"Factory",IF('Capacity Planning'!BH$3&lt;=('Capacity Planning'!$D38+'Capacity Planning'!$AR38-1-'Capacity Planning'!$AP38),"Certif &amp; R7","Release &amp; PostProd"))))))</f>
        <v/>
      </c>
      <c r="R37" s="202" t="str">
        <f>IF('Capacity Planning'!$D38="","",IF('Capacity Planning'!BI$3&lt;'Capacity Planning'!$D38,"",IF('Capacity Planning'!BI$3&gt;=('Capacity Planning'!$AR38+'Capacity Planning'!$D38),"",IF('Capacity Planning'!BI$3&lt;=('Capacity Planning'!$D38+'Capacity Planning'!$AR38-1-'Capacity Planning'!$AP38-'Capacity Planning'!$AN38-'Capacity Planning'!$AM38),"PCI &amp; PreStudy",IF('Capacity Planning'!BI$3&lt;=('Capacity Planning'!$D38+'Capacity Planning'!$AR38-1-'Capacity Planning'!$AP38-'Capacity Planning'!$AN38),"Factory",IF('Capacity Planning'!BI$3&lt;=('Capacity Planning'!$D38+'Capacity Planning'!$AR38-1-'Capacity Planning'!$AP38),"Certif &amp; R7","Release &amp; PostProd"))))))</f>
        <v/>
      </c>
      <c r="S37" s="202" t="str">
        <f>IF('Capacity Planning'!$D38="","",IF('Capacity Planning'!BJ$3&lt;'Capacity Planning'!$D38,"",IF('Capacity Planning'!BJ$3&gt;=('Capacity Planning'!$AR38+'Capacity Planning'!$D38),"",IF('Capacity Planning'!BJ$3&lt;=('Capacity Planning'!$D38+'Capacity Planning'!$AR38-1-'Capacity Planning'!$AP38-'Capacity Planning'!$AN38-'Capacity Planning'!$AM38),"PCI &amp; PreStudy",IF('Capacity Planning'!BJ$3&lt;=('Capacity Planning'!$D38+'Capacity Planning'!$AR38-1-'Capacity Planning'!$AP38-'Capacity Planning'!$AN38),"Factory",IF('Capacity Planning'!BJ$3&lt;=('Capacity Planning'!$D38+'Capacity Planning'!$AR38-1-'Capacity Planning'!$AP38),"Certif &amp; R7","Release &amp; PostProd"))))))</f>
        <v/>
      </c>
      <c r="T37" s="202" t="str">
        <f>IF('Capacity Planning'!$D38="","",IF('Capacity Planning'!BK$3&lt;'Capacity Planning'!$D38,"",IF('Capacity Planning'!BK$3&gt;=('Capacity Planning'!$AR38+'Capacity Planning'!$D38),"",IF('Capacity Planning'!BK$3&lt;=('Capacity Planning'!$D38+'Capacity Planning'!$AR38-1-'Capacity Planning'!$AP38-'Capacity Planning'!$AN38-'Capacity Planning'!$AM38),"PCI &amp; PreStudy",IF('Capacity Planning'!BK$3&lt;=('Capacity Planning'!$D38+'Capacity Planning'!$AR38-1-'Capacity Planning'!$AP38-'Capacity Planning'!$AN38),"Factory",IF('Capacity Planning'!BK$3&lt;=('Capacity Planning'!$D38+'Capacity Planning'!$AR38-1-'Capacity Planning'!$AP38),"Certif &amp; R7","Release &amp; PostProd"))))))</f>
        <v/>
      </c>
      <c r="U37" s="202" t="str">
        <f>IF('Capacity Planning'!$D38="","",IF('Capacity Planning'!BL$3&lt;'Capacity Planning'!$D38,"",IF('Capacity Planning'!BL$3&gt;=('Capacity Planning'!$AR38+'Capacity Planning'!$D38),"",IF('Capacity Planning'!BL$3&lt;=('Capacity Planning'!$D38+'Capacity Planning'!$AR38-1-'Capacity Planning'!$AP38-'Capacity Planning'!$AN38-'Capacity Planning'!$AM38),"PCI &amp; PreStudy",IF('Capacity Planning'!BL$3&lt;=('Capacity Planning'!$D38+'Capacity Planning'!$AR38-1-'Capacity Planning'!$AP38-'Capacity Planning'!$AN38),"Factory",IF('Capacity Planning'!BL$3&lt;=('Capacity Planning'!$D38+'Capacity Planning'!$AR38-1-'Capacity Planning'!$AP38),"Certif &amp; R7","Release &amp; PostProd"))))))</f>
        <v/>
      </c>
      <c r="V37" s="202" t="str">
        <f>IF('Capacity Planning'!$D38="","",IF('Capacity Planning'!BM$3&lt;'Capacity Planning'!$D38,"",IF('Capacity Planning'!BM$3&gt;=('Capacity Planning'!$AR38+'Capacity Planning'!$D38),"",IF('Capacity Planning'!BM$3&lt;=('Capacity Planning'!$D38+'Capacity Planning'!$AR38-1-'Capacity Planning'!$AP38-'Capacity Planning'!$AN38-'Capacity Planning'!$AM38),"PCI &amp; PreStudy",IF('Capacity Planning'!BM$3&lt;=('Capacity Planning'!$D38+'Capacity Planning'!$AR38-1-'Capacity Planning'!$AP38-'Capacity Planning'!$AN38),"Factory",IF('Capacity Planning'!BM$3&lt;=('Capacity Planning'!$D38+'Capacity Planning'!$AR38-1-'Capacity Planning'!$AP38),"Certif &amp; R7","Release &amp; PostProd"))))))</f>
        <v/>
      </c>
      <c r="W37" s="202" t="str">
        <f>IF('Capacity Planning'!$D38="","",IF('Capacity Planning'!BN$3&lt;'Capacity Planning'!$D38,"",IF('Capacity Planning'!BN$3&gt;=('Capacity Planning'!$AR38+'Capacity Planning'!$D38),"",IF('Capacity Planning'!BN$3&lt;=('Capacity Planning'!$D38+'Capacity Planning'!$AR38-1-'Capacity Planning'!$AP38-'Capacity Planning'!$AN38-'Capacity Planning'!$AM38),"PCI &amp; PreStudy",IF('Capacity Planning'!BN$3&lt;=('Capacity Planning'!$D38+'Capacity Planning'!$AR38-1-'Capacity Planning'!$AP38-'Capacity Planning'!$AN38),"Factory",IF('Capacity Planning'!BN$3&lt;=('Capacity Planning'!$D38+'Capacity Planning'!$AR38-1-'Capacity Planning'!$AP38),"Certif &amp; R7","Release &amp; PostProd"))))))</f>
        <v/>
      </c>
      <c r="X37" s="202" t="str">
        <f>IF('Capacity Planning'!$D38="","",IF('Capacity Planning'!BO$3&lt;'Capacity Planning'!$D38,"",IF('Capacity Planning'!BO$3&gt;=('Capacity Planning'!$AR38+'Capacity Planning'!$D38),"",IF('Capacity Planning'!BO$3&lt;=('Capacity Planning'!$D38+'Capacity Planning'!$AR38-1-'Capacity Planning'!$AP38-'Capacity Planning'!$AN38-'Capacity Planning'!$AM38),"PCI &amp; PreStudy",IF('Capacity Planning'!BO$3&lt;=('Capacity Planning'!$D38+'Capacity Planning'!$AR38-1-'Capacity Planning'!$AP38-'Capacity Planning'!$AN38),"Factory",IF('Capacity Planning'!BO$3&lt;=('Capacity Planning'!$D38+'Capacity Planning'!$AR38-1-'Capacity Planning'!$AP38),"Certif &amp; R7","Release &amp; PostProd"))))))</f>
        <v/>
      </c>
      <c r="Y37" s="202" t="str">
        <f>IF('Capacity Planning'!$D38="","",IF('Capacity Planning'!BP$3&lt;'Capacity Planning'!$D38,"",IF('Capacity Planning'!BP$3&gt;=('Capacity Planning'!$AR38+'Capacity Planning'!$D38),"",IF('Capacity Planning'!BP$3&lt;=('Capacity Planning'!$D38+'Capacity Planning'!$AR38-1-'Capacity Planning'!$AP38-'Capacity Planning'!$AN38-'Capacity Planning'!$AM38),"PCI &amp; PreStudy",IF('Capacity Planning'!BP$3&lt;=('Capacity Planning'!$D38+'Capacity Planning'!$AR38-1-'Capacity Planning'!$AP38-'Capacity Planning'!$AN38),"Factory",IF('Capacity Planning'!BP$3&lt;=('Capacity Planning'!$D38+'Capacity Planning'!$AR38-1-'Capacity Planning'!$AP38),"Certif &amp; R7","Release &amp; PostProd"))))))</f>
        <v/>
      </c>
      <c r="Z37" s="202" t="str">
        <f>IF('Capacity Planning'!$D38="","",IF('Capacity Planning'!BQ$3&lt;'Capacity Planning'!$D38,"",IF('Capacity Planning'!BQ$3&gt;=('Capacity Planning'!$AR38+'Capacity Planning'!$D38),"",IF('Capacity Planning'!BQ$3&lt;=('Capacity Planning'!$D38+'Capacity Planning'!$AR38-1-'Capacity Planning'!$AP38-'Capacity Planning'!$AN38-'Capacity Planning'!$AM38),"PCI &amp; PreStudy",IF('Capacity Planning'!BQ$3&lt;=('Capacity Planning'!$D38+'Capacity Planning'!$AR38-1-'Capacity Planning'!$AP38-'Capacity Planning'!$AN38),"Factory",IF('Capacity Planning'!BQ$3&lt;=('Capacity Planning'!$D38+'Capacity Planning'!$AR38-1-'Capacity Planning'!$AP38),"Certif &amp; R7","Release &amp; PostProd"))))))</f>
        <v/>
      </c>
      <c r="AA37" s="202" t="str">
        <f>IF('Capacity Planning'!$D38="","",IF('Capacity Planning'!BR$3&lt;'Capacity Planning'!$D38,"",IF('Capacity Planning'!BR$3&gt;=('Capacity Planning'!$AR38+'Capacity Planning'!$D38),"",IF('Capacity Planning'!BR$3&lt;=('Capacity Planning'!$D38+'Capacity Planning'!$AR38-1-'Capacity Planning'!$AP38-'Capacity Planning'!$AN38-'Capacity Planning'!$AM38),"PCI &amp; PreStudy",IF('Capacity Planning'!BR$3&lt;=('Capacity Planning'!$D38+'Capacity Planning'!$AR38-1-'Capacity Planning'!$AP38-'Capacity Planning'!$AN38),"Factory",IF('Capacity Planning'!BR$3&lt;=('Capacity Planning'!$D38+'Capacity Planning'!$AR38-1-'Capacity Planning'!$AP38),"Certif &amp; R7","Release &amp; PostProd"))))))</f>
        <v/>
      </c>
    </row>
    <row r="38" spans="1:27" x14ac:dyDescent="0.25">
      <c r="A38" s="26" t="str">
        <f>IF('Capacity Planning'!$B39="","",'Capacity Planning'!$B39)</f>
        <v/>
      </c>
      <c r="B38" s="202" t="str">
        <f>IF('Capacity Planning'!$D39="","",IF('Capacity Planning'!AS$3&lt;'Capacity Planning'!$D39,"",IF('Capacity Planning'!AS$3&gt;=('Capacity Planning'!$AR39+'Capacity Planning'!$D39),"",IF('Capacity Planning'!AS$3&lt;=('Capacity Planning'!$D39+'Capacity Planning'!$AR39-1-'Capacity Planning'!$AP39-'Capacity Planning'!$AN39-'Capacity Planning'!$AM39),"PCI &amp; PreStudy",IF('Capacity Planning'!AS$3&lt;=('Capacity Planning'!$D39+'Capacity Planning'!$AR39-1-'Capacity Planning'!$AP39-'Capacity Planning'!$AN39),"Factory",IF('Capacity Planning'!AS$3&lt;=('Capacity Planning'!$D39+'Capacity Planning'!$AR39-1-'Capacity Planning'!$AP39),"Certif &amp; R7","Release &amp; PostProd"))))))</f>
        <v/>
      </c>
      <c r="C38" s="202" t="str">
        <f>IF('Capacity Planning'!$D39="","",IF('Capacity Planning'!AT$3&lt;'Capacity Planning'!$D39,"",IF('Capacity Planning'!AT$3&gt;=('Capacity Planning'!$AR39+'Capacity Planning'!$D39),"",IF('Capacity Planning'!AT$3&lt;=('Capacity Planning'!$D39+'Capacity Planning'!$AR39-1-'Capacity Planning'!$AP39-'Capacity Planning'!$AN39-'Capacity Planning'!$AM39),"PCI &amp; PreStudy",IF('Capacity Planning'!AT$3&lt;=('Capacity Planning'!$D39+'Capacity Planning'!$AR39-1-'Capacity Planning'!$AP39-'Capacity Planning'!$AN39),"Factory",IF('Capacity Planning'!AT$3&lt;=('Capacity Planning'!$D39+'Capacity Planning'!$AR39-1-'Capacity Planning'!$AP39),"Certif &amp; R7","Release &amp; PostProd"))))))</f>
        <v/>
      </c>
      <c r="D38" s="202" t="str">
        <f>IF('Capacity Planning'!$D39="","",IF('Capacity Planning'!AU$3&lt;'Capacity Planning'!$D39,"",IF('Capacity Planning'!AU$3&gt;=('Capacity Planning'!$AR39+'Capacity Planning'!$D39),"",IF('Capacity Planning'!AU$3&lt;=('Capacity Planning'!$D39+'Capacity Planning'!$AR39-1-'Capacity Planning'!$AP39-'Capacity Planning'!$AN39-'Capacity Planning'!$AM39),"PCI &amp; PreStudy",IF('Capacity Planning'!AU$3&lt;=('Capacity Planning'!$D39+'Capacity Planning'!$AR39-1-'Capacity Planning'!$AP39-'Capacity Planning'!$AN39),"Factory",IF('Capacity Planning'!AU$3&lt;=('Capacity Planning'!$D39+'Capacity Planning'!$AR39-1-'Capacity Planning'!$AP39),"Certif &amp; R7","Release &amp; PostProd"))))))</f>
        <v/>
      </c>
      <c r="E38" s="202" t="str">
        <f>IF('Capacity Planning'!$D39="","",IF('Capacity Planning'!AV$3&lt;'Capacity Planning'!$D39,"",IF('Capacity Planning'!AV$3&gt;=('Capacity Planning'!$AR39+'Capacity Planning'!$D39),"",IF('Capacity Planning'!AV$3&lt;=('Capacity Planning'!$D39+'Capacity Planning'!$AR39-1-'Capacity Planning'!$AP39-'Capacity Planning'!$AN39-'Capacity Planning'!$AM39),"PCI &amp; PreStudy",IF('Capacity Planning'!AV$3&lt;=('Capacity Planning'!$D39+'Capacity Planning'!$AR39-1-'Capacity Planning'!$AP39-'Capacity Planning'!$AN39),"Factory",IF('Capacity Planning'!AV$3&lt;=('Capacity Planning'!$D39+'Capacity Planning'!$AR39-1-'Capacity Planning'!$AP39),"Certif &amp; R7","Release &amp; PostProd"))))))</f>
        <v/>
      </c>
      <c r="F38" s="202" t="str">
        <f>IF('Capacity Planning'!$D39="","",IF('Capacity Planning'!AW$3&lt;'Capacity Planning'!$D39,"",IF('Capacity Planning'!AW$3&gt;=('Capacity Planning'!$AR39+'Capacity Planning'!$D39),"",IF('Capacity Planning'!AW$3&lt;=('Capacity Planning'!$D39+'Capacity Planning'!$AR39-1-'Capacity Planning'!$AP39-'Capacity Planning'!$AN39-'Capacity Planning'!$AM39),"PCI &amp; PreStudy",IF('Capacity Planning'!AW$3&lt;=('Capacity Planning'!$D39+'Capacity Planning'!$AR39-1-'Capacity Planning'!$AP39-'Capacity Planning'!$AN39),"Factory",IF('Capacity Planning'!AW$3&lt;=('Capacity Planning'!$D39+'Capacity Planning'!$AR39-1-'Capacity Planning'!$AP39),"Certif &amp; R7","Release &amp; PostProd"))))))</f>
        <v/>
      </c>
      <c r="G38" s="202" t="str">
        <f>IF('Capacity Planning'!$D39="","",IF('Capacity Planning'!AX$3&lt;'Capacity Planning'!$D39,"",IF('Capacity Planning'!AX$3&gt;=('Capacity Planning'!$AR39+'Capacity Planning'!$D39),"",IF('Capacity Planning'!AX$3&lt;=('Capacity Planning'!$D39+'Capacity Planning'!$AR39-1-'Capacity Planning'!$AP39-'Capacity Planning'!$AN39-'Capacity Planning'!$AM39),"PCI &amp; PreStudy",IF('Capacity Planning'!AX$3&lt;=('Capacity Planning'!$D39+'Capacity Planning'!$AR39-1-'Capacity Planning'!$AP39-'Capacity Planning'!$AN39),"Factory",IF('Capacity Planning'!AX$3&lt;=('Capacity Planning'!$D39+'Capacity Planning'!$AR39-1-'Capacity Planning'!$AP39),"Certif &amp; R7","Release &amp; PostProd"))))))</f>
        <v/>
      </c>
      <c r="H38" s="202" t="str">
        <f>IF('Capacity Planning'!$D39="","",IF('Capacity Planning'!AY$3&lt;'Capacity Planning'!$D39,"",IF('Capacity Planning'!AY$3&gt;=('Capacity Planning'!$AR39+'Capacity Planning'!$D39),"",IF('Capacity Planning'!AY$3&lt;=('Capacity Planning'!$D39+'Capacity Planning'!$AR39-1-'Capacity Planning'!$AP39-'Capacity Planning'!$AN39-'Capacity Planning'!$AM39),"PCI &amp; PreStudy",IF('Capacity Planning'!AY$3&lt;=('Capacity Planning'!$D39+'Capacity Planning'!$AR39-1-'Capacity Planning'!$AP39-'Capacity Planning'!$AN39),"Factory",IF('Capacity Planning'!AY$3&lt;=('Capacity Planning'!$D39+'Capacity Planning'!$AR39-1-'Capacity Planning'!$AP39),"Certif &amp; R7","Release &amp; PostProd"))))))</f>
        <v/>
      </c>
      <c r="I38" s="202" t="str">
        <f>IF('Capacity Planning'!$D39="","",IF('Capacity Planning'!AZ$3&lt;'Capacity Planning'!$D39,"",IF('Capacity Planning'!AZ$3&gt;=('Capacity Planning'!$AR39+'Capacity Planning'!$D39),"",IF('Capacity Planning'!AZ$3&lt;=('Capacity Planning'!$D39+'Capacity Planning'!$AR39-1-'Capacity Planning'!$AP39-'Capacity Planning'!$AN39-'Capacity Planning'!$AM39),"PCI &amp; PreStudy",IF('Capacity Planning'!AZ$3&lt;=('Capacity Planning'!$D39+'Capacity Planning'!$AR39-1-'Capacity Planning'!$AP39-'Capacity Planning'!$AN39),"Factory",IF('Capacity Planning'!AZ$3&lt;=('Capacity Planning'!$D39+'Capacity Planning'!$AR39-1-'Capacity Planning'!$AP39),"Certif &amp; R7","Release &amp; PostProd"))))))</f>
        <v/>
      </c>
      <c r="J38" s="202" t="str">
        <f>IF('Capacity Planning'!$D39="","",IF('Capacity Planning'!BA$3&lt;'Capacity Planning'!$D39,"",IF('Capacity Planning'!BA$3&gt;=('Capacity Planning'!$AR39+'Capacity Planning'!$D39),"",IF('Capacity Planning'!BA$3&lt;=('Capacity Planning'!$D39+'Capacity Planning'!$AR39-1-'Capacity Planning'!$AP39-'Capacity Planning'!$AN39-'Capacity Planning'!$AM39),"PCI &amp; PreStudy",IF('Capacity Planning'!BA$3&lt;=('Capacity Planning'!$D39+'Capacity Planning'!$AR39-1-'Capacity Planning'!$AP39-'Capacity Planning'!$AN39),"Factory",IF('Capacity Planning'!BA$3&lt;=('Capacity Planning'!$D39+'Capacity Planning'!$AR39-1-'Capacity Planning'!$AP39),"Certif &amp; R7","Release &amp; PostProd"))))))</f>
        <v/>
      </c>
      <c r="K38" s="202" t="str">
        <f>IF('Capacity Planning'!$D39="","",IF('Capacity Planning'!BB$3&lt;'Capacity Planning'!$D39,"",IF('Capacity Planning'!BB$3&gt;=('Capacity Planning'!$AR39+'Capacity Planning'!$D39),"",IF('Capacity Planning'!BB$3&lt;=('Capacity Planning'!$D39+'Capacity Planning'!$AR39-1-'Capacity Planning'!$AP39-'Capacity Planning'!$AN39-'Capacity Planning'!$AM39),"PCI &amp; PreStudy",IF('Capacity Planning'!BB$3&lt;=('Capacity Planning'!$D39+'Capacity Planning'!$AR39-1-'Capacity Planning'!$AP39-'Capacity Planning'!$AN39),"Factory",IF('Capacity Planning'!BB$3&lt;=('Capacity Planning'!$D39+'Capacity Planning'!$AR39-1-'Capacity Planning'!$AP39),"Certif &amp; R7","Release &amp; PostProd"))))))</f>
        <v/>
      </c>
      <c r="L38" s="202" t="str">
        <f>IF('Capacity Planning'!$D39="","",IF('Capacity Planning'!BC$3&lt;'Capacity Planning'!$D39,"",IF('Capacity Planning'!BC$3&gt;=('Capacity Planning'!$AR39+'Capacity Planning'!$D39),"",IF('Capacity Planning'!BC$3&lt;=('Capacity Planning'!$D39+'Capacity Planning'!$AR39-1-'Capacity Planning'!$AP39-'Capacity Planning'!$AN39-'Capacity Planning'!$AM39),"PCI &amp; PreStudy",IF('Capacity Planning'!BC$3&lt;=('Capacity Planning'!$D39+'Capacity Planning'!$AR39-1-'Capacity Planning'!$AP39-'Capacity Planning'!$AN39),"Factory",IF('Capacity Planning'!BC$3&lt;=('Capacity Planning'!$D39+'Capacity Planning'!$AR39-1-'Capacity Planning'!$AP39),"Certif &amp; R7","Release &amp; PostProd"))))))</f>
        <v/>
      </c>
      <c r="M38" s="202" t="str">
        <f>IF('Capacity Planning'!$D39="","",IF('Capacity Planning'!BD$3&lt;'Capacity Planning'!$D39,"",IF('Capacity Planning'!BD$3&gt;=('Capacity Planning'!$AR39+'Capacity Planning'!$D39),"",IF('Capacity Planning'!BD$3&lt;=('Capacity Planning'!$D39+'Capacity Planning'!$AR39-1-'Capacity Planning'!$AP39-'Capacity Planning'!$AN39-'Capacity Planning'!$AM39),"PCI &amp; PreStudy",IF('Capacity Planning'!BD$3&lt;=('Capacity Planning'!$D39+'Capacity Planning'!$AR39-1-'Capacity Planning'!$AP39-'Capacity Planning'!$AN39),"Factory",IF('Capacity Planning'!BD$3&lt;=('Capacity Planning'!$D39+'Capacity Planning'!$AR39-1-'Capacity Planning'!$AP39),"Certif &amp; R7","Release &amp; PostProd"))))))</f>
        <v/>
      </c>
      <c r="N38" s="202" t="str">
        <f>IF('Capacity Planning'!$D39="","",IF('Capacity Planning'!BE$3&lt;'Capacity Planning'!$D39,"",IF('Capacity Planning'!BE$3&gt;=('Capacity Planning'!$AR39+'Capacity Planning'!$D39),"",IF('Capacity Planning'!BE$3&lt;=('Capacity Planning'!$D39+'Capacity Planning'!$AR39-1-'Capacity Planning'!$AP39-'Capacity Planning'!$AN39-'Capacity Planning'!$AM39),"PCI &amp; PreStudy",IF('Capacity Planning'!BE$3&lt;=('Capacity Planning'!$D39+'Capacity Planning'!$AR39-1-'Capacity Planning'!$AP39-'Capacity Planning'!$AN39),"Factory",IF('Capacity Planning'!BE$3&lt;=('Capacity Planning'!$D39+'Capacity Planning'!$AR39-1-'Capacity Planning'!$AP39),"Certif &amp; R7","Release &amp; PostProd"))))))</f>
        <v/>
      </c>
      <c r="O38" s="202" t="str">
        <f>IF('Capacity Planning'!$D39="","",IF('Capacity Planning'!BF$3&lt;'Capacity Planning'!$D39,"",IF('Capacity Planning'!BF$3&gt;=('Capacity Planning'!$AR39+'Capacity Planning'!$D39),"",IF('Capacity Planning'!BF$3&lt;=('Capacity Planning'!$D39+'Capacity Planning'!$AR39-1-'Capacity Planning'!$AP39-'Capacity Planning'!$AN39-'Capacity Planning'!$AM39),"PCI &amp; PreStudy",IF('Capacity Planning'!BF$3&lt;=('Capacity Planning'!$D39+'Capacity Planning'!$AR39-1-'Capacity Planning'!$AP39-'Capacity Planning'!$AN39),"Factory",IF('Capacity Planning'!BF$3&lt;=('Capacity Planning'!$D39+'Capacity Planning'!$AR39-1-'Capacity Planning'!$AP39),"Certif &amp; R7","Release &amp; PostProd"))))))</f>
        <v/>
      </c>
      <c r="P38" s="202" t="str">
        <f>IF('Capacity Planning'!$D39="","",IF('Capacity Planning'!BG$3&lt;'Capacity Planning'!$D39,"",IF('Capacity Planning'!BG$3&gt;=('Capacity Planning'!$AR39+'Capacity Planning'!$D39),"",IF('Capacity Planning'!BG$3&lt;=('Capacity Planning'!$D39+'Capacity Planning'!$AR39-1-'Capacity Planning'!$AP39-'Capacity Planning'!$AN39-'Capacity Planning'!$AM39),"PCI &amp; PreStudy",IF('Capacity Planning'!BG$3&lt;=('Capacity Planning'!$D39+'Capacity Planning'!$AR39-1-'Capacity Planning'!$AP39-'Capacity Planning'!$AN39),"Factory",IF('Capacity Planning'!BG$3&lt;=('Capacity Planning'!$D39+'Capacity Planning'!$AR39-1-'Capacity Planning'!$AP39),"Certif &amp; R7","Release &amp; PostProd"))))))</f>
        <v/>
      </c>
      <c r="Q38" s="202" t="str">
        <f>IF('Capacity Planning'!$D39="","",IF('Capacity Planning'!BH$3&lt;'Capacity Planning'!$D39,"",IF('Capacity Planning'!BH$3&gt;=('Capacity Planning'!$AR39+'Capacity Planning'!$D39),"",IF('Capacity Planning'!BH$3&lt;=('Capacity Planning'!$D39+'Capacity Planning'!$AR39-1-'Capacity Planning'!$AP39-'Capacity Planning'!$AN39-'Capacity Planning'!$AM39),"PCI &amp; PreStudy",IF('Capacity Planning'!BH$3&lt;=('Capacity Planning'!$D39+'Capacity Planning'!$AR39-1-'Capacity Planning'!$AP39-'Capacity Planning'!$AN39),"Factory",IF('Capacity Planning'!BH$3&lt;=('Capacity Planning'!$D39+'Capacity Planning'!$AR39-1-'Capacity Planning'!$AP39),"Certif &amp; R7","Release &amp; PostProd"))))))</f>
        <v/>
      </c>
      <c r="R38" s="202" t="str">
        <f>IF('Capacity Planning'!$D39="","",IF('Capacity Planning'!BI$3&lt;'Capacity Planning'!$D39,"",IF('Capacity Planning'!BI$3&gt;=('Capacity Planning'!$AR39+'Capacity Planning'!$D39),"",IF('Capacity Planning'!BI$3&lt;=('Capacity Planning'!$D39+'Capacity Planning'!$AR39-1-'Capacity Planning'!$AP39-'Capacity Planning'!$AN39-'Capacity Planning'!$AM39),"PCI &amp; PreStudy",IF('Capacity Planning'!BI$3&lt;=('Capacity Planning'!$D39+'Capacity Planning'!$AR39-1-'Capacity Planning'!$AP39-'Capacity Planning'!$AN39),"Factory",IF('Capacity Planning'!BI$3&lt;=('Capacity Planning'!$D39+'Capacity Planning'!$AR39-1-'Capacity Planning'!$AP39),"Certif &amp; R7","Release &amp; PostProd"))))))</f>
        <v/>
      </c>
      <c r="S38" s="202" t="str">
        <f>IF('Capacity Planning'!$D39="","",IF('Capacity Planning'!BJ$3&lt;'Capacity Planning'!$D39,"",IF('Capacity Planning'!BJ$3&gt;=('Capacity Planning'!$AR39+'Capacity Planning'!$D39),"",IF('Capacity Planning'!BJ$3&lt;=('Capacity Planning'!$D39+'Capacity Planning'!$AR39-1-'Capacity Planning'!$AP39-'Capacity Planning'!$AN39-'Capacity Planning'!$AM39),"PCI &amp; PreStudy",IF('Capacity Planning'!BJ$3&lt;=('Capacity Planning'!$D39+'Capacity Planning'!$AR39-1-'Capacity Planning'!$AP39-'Capacity Planning'!$AN39),"Factory",IF('Capacity Planning'!BJ$3&lt;=('Capacity Planning'!$D39+'Capacity Planning'!$AR39-1-'Capacity Planning'!$AP39),"Certif &amp; R7","Release &amp; PostProd"))))))</f>
        <v/>
      </c>
      <c r="T38" s="202" t="str">
        <f>IF('Capacity Planning'!$D39="","",IF('Capacity Planning'!BK$3&lt;'Capacity Planning'!$D39,"",IF('Capacity Planning'!BK$3&gt;=('Capacity Planning'!$AR39+'Capacity Planning'!$D39),"",IF('Capacity Planning'!BK$3&lt;=('Capacity Planning'!$D39+'Capacity Planning'!$AR39-1-'Capacity Planning'!$AP39-'Capacity Planning'!$AN39-'Capacity Planning'!$AM39),"PCI &amp; PreStudy",IF('Capacity Planning'!BK$3&lt;=('Capacity Planning'!$D39+'Capacity Planning'!$AR39-1-'Capacity Planning'!$AP39-'Capacity Planning'!$AN39),"Factory",IF('Capacity Planning'!BK$3&lt;=('Capacity Planning'!$D39+'Capacity Planning'!$AR39-1-'Capacity Planning'!$AP39),"Certif &amp; R7","Release &amp; PostProd"))))))</f>
        <v/>
      </c>
      <c r="U38" s="202" t="str">
        <f>IF('Capacity Planning'!$D39="","",IF('Capacity Planning'!BL$3&lt;'Capacity Planning'!$D39,"",IF('Capacity Planning'!BL$3&gt;=('Capacity Planning'!$AR39+'Capacity Planning'!$D39),"",IF('Capacity Planning'!BL$3&lt;=('Capacity Planning'!$D39+'Capacity Planning'!$AR39-1-'Capacity Planning'!$AP39-'Capacity Planning'!$AN39-'Capacity Planning'!$AM39),"PCI &amp; PreStudy",IF('Capacity Planning'!BL$3&lt;=('Capacity Planning'!$D39+'Capacity Planning'!$AR39-1-'Capacity Planning'!$AP39-'Capacity Planning'!$AN39),"Factory",IF('Capacity Planning'!BL$3&lt;=('Capacity Planning'!$D39+'Capacity Planning'!$AR39-1-'Capacity Planning'!$AP39),"Certif &amp; R7","Release &amp; PostProd"))))))</f>
        <v/>
      </c>
      <c r="V38" s="202" t="str">
        <f>IF('Capacity Planning'!$D39="","",IF('Capacity Planning'!BM$3&lt;'Capacity Planning'!$D39,"",IF('Capacity Planning'!BM$3&gt;=('Capacity Planning'!$AR39+'Capacity Planning'!$D39),"",IF('Capacity Planning'!BM$3&lt;=('Capacity Planning'!$D39+'Capacity Planning'!$AR39-1-'Capacity Planning'!$AP39-'Capacity Planning'!$AN39-'Capacity Planning'!$AM39),"PCI &amp; PreStudy",IF('Capacity Planning'!BM$3&lt;=('Capacity Planning'!$D39+'Capacity Planning'!$AR39-1-'Capacity Planning'!$AP39-'Capacity Planning'!$AN39),"Factory",IF('Capacity Planning'!BM$3&lt;=('Capacity Planning'!$D39+'Capacity Planning'!$AR39-1-'Capacity Planning'!$AP39),"Certif &amp; R7","Release &amp; PostProd"))))))</f>
        <v/>
      </c>
      <c r="W38" s="202" t="str">
        <f>IF('Capacity Planning'!$D39="","",IF('Capacity Planning'!BN$3&lt;'Capacity Planning'!$D39,"",IF('Capacity Planning'!BN$3&gt;=('Capacity Planning'!$AR39+'Capacity Planning'!$D39),"",IF('Capacity Planning'!BN$3&lt;=('Capacity Planning'!$D39+'Capacity Planning'!$AR39-1-'Capacity Planning'!$AP39-'Capacity Planning'!$AN39-'Capacity Planning'!$AM39),"PCI &amp; PreStudy",IF('Capacity Planning'!BN$3&lt;=('Capacity Planning'!$D39+'Capacity Planning'!$AR39-1-'Capacity Planning'!$AP39-'Capacity Planning'!$AN39),"Factory",IF('Capacity Planning'!BN$3&lt;=('Capacity Planning'!$D39+'Capacity Planning'!$AR39-1-'Capacity Planning'!$AP39),"Certif &amp; R7","Release &amp; PostProd"))))))</f>
        <v/>
      </c>
      <c r="X38" s="202" t="str">
        <f>IF('Capacity Planning'!$D39="","",IF('Capacity Planning'!BO$3&lt;'Capacity Planning'!$D39,"",IF('Capacity Planning'!BO$3&gt;=('Capacity Planning'!$AR39+'Capacity Planning'!$D39),"",IF('Capacity Planning'!BO$3&lt;=('Capacity Planning'!$D39+'Capacity Planning'!$AR39-1-'Capacity Planning'!$AP39-'Capacity Planning'!$AN39-'Capacity Planning'!$AM39),"PCI &amp; PreStudy",IF('Capacity Planning'!BO$3&lt;=('Capacity Planning'!$D39+'Capacity Planning'!$AR39-1-'Capacity Planning'!$AP39-'Capacity Planning'!$AN39),"Factory",IF('Capacity Planning'!BO$3&lt;=('Capacity Planning'!$D39+'Capacity Planning'!$AR39-1-'Capacity Planning'!$AP39),"Certif &amp; R7","Release &amp; PostProd"))))))</f>
        <v/>
      </c>
      <c r="Y38" s="202" t="str">
        <f>IF('Capacity Planning'!$D39="","",IF('Capacity Planning'!BP$3&lt;'Capacity Planning'!$D39,"",IF('Capacity Planning'!BP$3&gt;=('Capacity Planning'!$AR39+'Capacity Planning'!$D39),"",IF('Capacity Planning'!BP$3&lt;=('Capacity Planning'!$D39+'Capacity Planning'!$AR39-1-'Capacity Planning'!$AP39-'Capacity Planning'!$AN39-'Capacity Planning'!$AM39),"PCI &amp; PreStudy",IF('Capacity Planning'!BP$3&lt;=('Capacity Planning'!$D39+'Capacity Planning'!$AR39-1-'Capacity Planning'!$AP39-'Capacity Planning'!$AN39),"Factory",IF('Capacity Planning'!BP$3&lt;=('Capacity Planning'!$D39+'Capacity Planning'!$AR39-1-'Capacity Planning'!$AP39),"Certif &amp; R7","Release &amp; PostProd"))))))</f>
        <v/>
      </c>
      <c r="Z38" s="202" t="str">
        <f>IF('Capacity Planning'!$D39="","",IF('Capacity Planning'!BQ$3&lt;'Capacity Planning'!$D39,"",IF('Capacity Planning'!BQ$3&gt;=('Capacity Planning'!$AR39+'Capacity Planning'!$D39),"",IF('Capacity Planning'!BQ$3&lt;=('Capacity Planning'!$D39+'Capacity Planning'!$AR39-1-'Capacity Planning'!$AP39-'Capacity Planning'!$AN39-'Capacity Planning'!$AM39),"PCI &amp; PreStudy",IF('Capacity Planning'!BQ$3&lt;=('Capacity Planning'!$D39+'Capacity Planning'!$AR39-1-'Capacity Planning'!$AP39-'Capacity Planning'!$AN39),"Factory",IF('Capacity Planning'!BQ$3&lt;=('Capacity Planning'!$D39+'Capacity Planning'!$AR39-1-'Capacity Planning'!$AP39),"Certif &amp; R7","Release &amp; PostProd"))))))</f>
        <v/>
      </c>
      <c r="AA38" s="202" t="str">
        <f>IF('Capacity Planning'!$D39="","",IF('Capacity Planning'!BR$3&lt;'Capacity Planning'!$D39,"",IF('Capacity Planning'!BR$3&gt;=('Capacity Planning'!$AR39+'Capacity Planning'!$D39),"",IF('Capacity Planning'!BR$3&lt;=('Capacity Planning'!$D39+'Capacity Planning'!$AR39-1-'Capacity Planning'!$AP39-'Capacity Planning'!$AN39-'Capacity Planning'!$AM39),"PCI &amp; PreStudy",IF('Capacity Planning'!BR$3&lt;=('Capacity Planning'!$D39+'Capacity Planning'!$AR39-1-'Capacity Planning'!$AP39-'Capacity Planning'!$AN39),"Factory",IF('Capacity Planning'!BR$3&lt;=('Capacity Planning'!$D39+'Capacity Planning'!$AR39-1-'Capacity Planning'!$AP39),"Certif &amp; R7","Release &amp; PostProd"))))))</f>
        <v/>
      </c>
    </row>
    <row r="39" spans="1:27" x14ac:dyDescent="0.25">
      <c r="A39" s="26" t="str">
        <f>IF('Capacity Planning'!$B40="","",'Capacity Planning'!$B40)</f>
        <v/>
      </c>
      <c r="B39" s="202" t="str">
        <f>IF('Capacity Planning'!$D40="","",IF('Capacity Planning'!AS$3&lt;'Capacity Planning'!$D40,"",IF('Capacity Planning'!AS$3&gt;=('Capacity Planning'!$AR40+'Capacity Planning'!$D40),"",IF('Capacity Planning'!AS$3&lt;=('Capacity Planning'!$D40+'Capacity Planning'!$AR40-1-'Capacity Planning'!$AP40-'Capacity Planning'!$AN40-'Capacity Planning'!$AM40),"PCI &amp; PreStudy",IF('Capacity Planning'!AS$3&lt;=('Capacity Planning'!$D40+'Capacity Planning'!$AR40-1-'Capacity Planning'!$AP40-'Capacity Planning'!$AN40),"Factory",IF('Capacity Planning'!AS$3&lt;=('Capacity Planning'!$D40+'Capacity Planning'!$AR40-1-'Capacity Planning'!$AP40),"Certif &amp; R7","Release &amp; PostProd"))))))</f>
        <v/>
      </c>
      <c r="C39" s="202" t="str">
        <f>IF('Capacity Planning'!$D40="","",IF('Capacity Planning'!AT$3&lt;'Capacity Planning'!$D40,"",IF('Capacity Planning'!AT$3&gt;=('Capacity Planning'!$AR40+'Capacity Planning'!$D40),"",IF('Capacity Planning'!AT$3&lt;=('Capacity Planning'!$D40+'Capacity Planning'!$AR40-1-'Capacity Planning'!$AP40-'Capacity Planning'!$AN40-'Capacity Planning'!$AM40),"PCI &amp; PreStudy",IF('Capacity Planning'!AT$3&lt;=('Capacity Planning'!$D40+'Capacity Planning'!$AR40-1-'Capacity Planning'!$AP40-'Capacity Planning'!$AN40),"Factory",IF('Capacity Planning'!AT$3&lt;=('Capacity Planning'!$D40+'Capacity Planning'!$AR40-1-'Capacity Planning'!$AP40),"Certif &amp; R7","Release &amp; PostProd"))))))</f>
        <v/>
      </c>
      <c r="D39" s="202" t="str">
        <f>IF('Capacity Planning'!$D40="","",IF('Capacity Planning'!AU$3&lt;'Capacity Planning'!$D40,"",IF('Capacity Planning'!AU$3&gt;=('Capacity Planning'!$AR40+'Capacity Planning'!$D40),"",IF('Capacity Planning'!AU$3&lt;=('Capacity Planning'!$D40+'Capacity Planning'!$AR40-1-'Capacity Planning'!$AP40-'Capacity Planning'!$AN40-'Capacity Planning'!$AM40),"PCI &amp; PreStudy",IF('Capacity Planning'!AU$3&lt;=('Capacity Planning'!$D40+'Capacity Planning'!$AR40-1-'Capacity Planning'!$AP40-'Capacity Planning'!$AN40),"Factory",IF('Capacity Planning'!AU$3&lt;=('Capacity Planning'!$D40+'Capacity Planning'!$AR40-1-'Capacity Planning'!$AP40),"Certif &amp; R7","Release &amp; PostProd"))))))</f>
        <v/>
      </c>
      <c r="E39" s="202" t="str">
        <f>IF('Capacity Planning'!$D40="","",IF('Capacity Planning'!AV$3&lt;'Capacity Planning'!$D40,"",IF('Capacity Planning'!AV$3&gt;=('Capacity Planning'!$AR40+'Capacity Planning'!$D40),"",IF('Capacity Planning'!AV$3&lt;=('Capacity Planning'!$D40+'Capacity Planning'!$AR40-1-'Capacity Planning'!$AP40-'Capacity Planning'!$AN40-'Capacity Planning'!$AM40),"PCI &amp; PreStudy",IF('Capacity Planning'!AV$3&lt;=('Capacity Planning'!$D40+'Capacity Planning'!$AR40-1-'Capacity Planning'!$AP40-'Capacity Planning'!$AN40),"Factory",IF('Capacity Planning'!AV$3&lt;=('Capacity Planning'!$D40+'Capacity Planning'!$AR40-1-'Capacity Planning'!$AP40),"Certif &amp; R7","Release &amp; PostProd"))))))</f>
        <v/>
      </c>
      <c r="F39" s="202" t="str">
        <f>IF('Capacity Planning'!$D40="","",IF('Capacity Planning'!AW$3&lt;'Capacity Planning'!$D40,"",IF('Capacity Planning'!AW$3&gt;=('Capacity Planning'!$AR40+'Capacity Planning'!$D40),"",IF('Capacity Planning'!AW$3&lt;=('Capacity Planning'!$D40+'Capacity Planning'!$AR40-1-'Capacity Planning'!$AP40-'Capacity Planning'!$AN40-'Capacity Planning'!$AM40),"PCI &amp; PreStudy",IF('Capacity Planning'!AW$3&lt;=('Capacity Planning'!$D40+'Capacity Planning'!$AR40-1-'Capacity Planning'!$AP40-'Capacity Planning'!$AN40),"Factory",IF('Capacity Planning'!AW$3&lt;=('Capacity Planning'!$D40+'Capacity Planning'!$AR40-1-'Capacity Planning'!$AP40),"Certif &amp; R7","Release &amp; PostProd"))))))</f>
        <v/>
      </c>
      <c r="G39" s="202" t="str">
        <f>IF('Capacity Planning'!$D40="","",IF('Capacity Planning'!AX$3&lt;'Capacity Planning'!$D40,"",IF('Capacity Planning'!AX$3&gt;=('Capacity Planning'!$AR40+'Capacity Planning'!$D40),"",IF('Capacity Planning'!AX$3&lt;=('Capacity Planning'!$D40+'Capacity Planning'!$AR40-1-'Capacity Planning'!$AP40-'Capacity Planning'!$AN40-'Capacity Planning'!$AM40),"PCI &amp; PreStudy",IF('Capacity Planning'!AX$3&lt;=('Capacity Planning'!$D40+'Capacity Planning'!$AR40-1-'Capacity Planning'!$AP40-'Capacity Planning'!$AN40),"Factory",IF('Capacity Planning'!AX$3&lt;=('Capacity Planning'!$D40+'Capacity Planning'!$AR40-1-'Capacity Planning'!$AP40),"Certif &amp; R7","Release &amp; PostProd"))))))</f>
        <v/>
      </c>
      <c r="H39" s="202" t="str">
        <f>IF('Capacity Planning'!$D40="","",IF('Capacity Planning'!AY$3&lt;'Capacity Planning'!$D40,"",IF('Capacity Planning'!AY$3&gt;=('Capacity Planning'!$AR40+'Capacity Planning'!$D40),"",IF('Capacity Planning'!AY$3&lt;=('Capacity Planning'!$D40+'Capacity Planning'!$AR40-1-'Capacity Planning'!$AP40-'Capacity Planning'!$AN40-'Capacity Planning'!$AM40),"PCI &amp; PreStudy",IF('Capacity Planning'!AY$3&lt;=('Capacity Planning'!$D40+'Capacity Planning'!$AR40-1-'Capacity Planning'!$AP40-'Capacity Planning'!$AN40),"Factory",IF('Capacity Planning'!AY$3&lt;=('Capacity Planning'!$D40+'Capacity Planning'!$AR40-1-'Capacity Planning'!$AP40),"Certif &amp; R7","Release &amp; PostProd"))))))</f>
        <v/>
      </c>
      <c r="I39" s="202" t="str">
        <f>IF('Capacity Planning'!$D40="","",IF('Capacity Planning'!AZ$3&lt;'Capacity Planning'!$D40,"",IF('Capacity Planning'!AZ$3&gt;=('Capacity Planning'!$AR40+'Capacity Planning'!$D40),"",IF('Capacity Planning'!AZ$3&lt;=('Capacity Planning'!$D40+'Capacity Planning'!$AR40-1-'Capacity Planning'!$AP40-'Capacity Planning'!$AN40-'Capacity Planning'!$AM40),"PCI &amp; PreStudy",IF('Capacity Planning'!AZ$3&lt;=('Capacity Planning'!$D40+'Capacity Planning'!$AR40-1-'Capacity Planning'!$AP40-'Capacity Planning'!$AN40),"Factory",IF('Capacity Planning'!AZ$3&lt;=('Capacity Planning'!$D40+'Capacity Planning'!$AR40-1-'Capacity Planning'!$AP40),"Certif &amp; R7","Release &amp; PostProd"))))))</f>
        <v/>
      </c>
      <c r="J39" s="202" t="str">
        <f>IF('Capacity Planning'!$D40="","",IF('Capacity Planning'!BA$3&lt;'Capacity Planning'!$D40,"",IF('Capacity Planning'!BA$3&gt;=('Capacity Planning'!$AR40+'Capacity Planning'!$D40),"",IF('Capacity Planning'!BA$3&lt;=('Capacity Planning'!$D40+'Capacity Planning'!$AR40-1-'Capacity Planning'!$AP40-'Capacity Planning'!$AN40-'Capacity Planning'!$AM40),"PCI &amp; PreStudy",IF('Capacity Planning'!BA$3&lt;=('Capacity Planning'!$D40+'Capacity Planning'!$AR40-1-'Capacity Planning'!$AP40-'Capacity Planning'!$AN40),"Factory",IF('Capacity Planning'!BA$3&lt;=('Capacity Planning'!$D40+'Capacity Planning'!$AR40-1-'Capacity Planning'!$AP40),"Certif &amp; R7","Release &amp; PostProd"))))))</f>
        <v/>
      </c>
      <c r="K39" s="202" t="str">
        <f>IF('Capacity Planning'!$D40="","",IF('Capacity Planning'!BB$3&lt;'Capacity Planning'!$D40,"",IF('Capacity Planning'!BB$3&gt;=('Capacity Planning'!$AR40+'Capacity Planning'!$D40),"",IF('Capacity Planning'!BB$3&lt;=('Capacity Planning'!$D40+'Capacity Planning'!$AR40-1-'Capacity Planning'!$AP40-'Capacity Planning'!$AN40-'Capacity Planning'!$AM40),"PCI &amp; PreStudy",IF('Capacity Planning'!BB$3&lt;=('Capacity Planning'!$D40+'Capacity Planning'!$AR40-1-'Capacity Planning'!$AP40-'Capacity Planning'!$AN40),"Factory",IF('Capacity Planning'!BB$3&lt;=('Capacity Planning'!$D40+'Capacity Planning'!$AR40-1-'Capacity Planning'!$AP40),"Certif &amp; R7","Release &amp; PostProd"))))))</f>
        <v/>
      </c>
      <c r="L39" s="202" t="str">
        <f>IF('Capacity Planning'!$D40="","",IF('Capacity Planning'!BC$3&lt;'Capacity Planning'!$D40,"",IF('Capacity Planning'!BC$3&gt;=('Capacity Planning'!$AR40+'Capacity Planning'!$D40),"",IF('Capacity Planning'!BC$3&lt;=('Capacity Planning'!$D40+'Capacity Planning'!$AR40-1-'Capacity Planning'!$AP40-'Capacity Planning'!$AN40-'Capacity Planning'!$AM40),"PCI &amp; PreStudy",IF('Capacity Planning'!BC$3&lt;=('Capacity Planning'!$D40+'Capacity Planning'!$AR40-1-'Capacity Planning'!$AP40-'Capacity Planning'!$AN40),"Factory",IF('Capacity Planning'!BC$3&lt;=('Capacity Planning'!$D40+'Capacity Planning'!$AR40-1-'Capacity Planning'!$AP40),"Certif &amp; R7","Release &amp; PostProd"))))))</f>
        <v/>
      </c>
      <c r="M39" s="202" t="str">
        <f>IF('Capacity Planning'!$D40="","",IF('Capacity Planning'!BD$3&lt;'Capacity Planning'!$D40,"",IF('Capacity Planning'!BD$3&gt;=('Capacity Planning'!$AR40+'Capacity Planning'!$D40),"",IF('Capacity Planning'!BD$3&lt;=('Capacity Planning'!$D40+'Capacity Planning'!$AR40-1-'Capacity Planning'!$AP40-'Capacity Planning'!$AN40-'Capacity Planning'!$AM40),"PCI &amp; PreStudy",IF('Capacity Planning'!BD$3&lt;=('Capacity Planning'!$D40+'Capacity Planning'!$AR40-1-'Capacity Planning'!$AP40-'Capacity Planning'!$AN40),"Factory",IF('Capacity Planning'!BD$3&lt;=('Capacity Planning'!$D40+'Capacity Planning'!$AR40-1-'Capacity Planning'!$AP40),"Certif &amp; R7","Release &amp; PostProd"))))))</f>
        <v/>
      </c>
      <c r="N39" s="202" t="str">
        <f>IF('Capacity Planning'!$D40="","",IF('Capacity Planning'!BE$3&lt;'Capacity Planning'!$D40,"",IF('Capacity Planning'!BE$3&gt;=('Capacity Planning'!$AR40+'Capacity Planning'!$D40),"",IF('Capacity Planning'!BE$3&lt;=('Capacity Planning'!$D40+'Capacity Planning'!$AR40-1-'Capacity Planning'!$AP40-'Capacity Planning'!$AN40-'Capacity Planning'!$AM40),"PCI &amp; PreStudy",IF('Capacity Planning'!BE$3&lt;=('Capacity Planning'!$D40+'Capacity Planning'!$AR40-1-'Capacity Planning'!$AP40-'Capacity Planning'!$AN40),"Factory",IF('Capacity Planning'!BE$3&lt;=('Capacity Planning'!$D40+'Capacity Planning'!$AR40-1-'Capacity Planning'!$AP40),"Certif &amp; R7","Release &amp; PostProd"))))))</f>
        <v/>
      </c>
      <c r="O39" s="202" t="str">
        <f>IF('Capacity Planning'!$D40="","",IF('Capacity Planning'!BF$3&lt;'Capacity Planning'!$D40,"",IF('Capacity Planning'!BF$3&gt;=('Capacity Planning'!$AR40+'Capacity Planning'!$D40),"",IF('Capacity Planning'!BF$3&lt;=('Capacity Planning'!$D40+'Capacity Planning'!$AR40-1-'Capacity Planning'!$AP40-'Capacity Planning'!$AN40-'Capacity Planning'!$AM40),"PCI &amp; PreStudy",IF('Capacity Planning'!BF$3&lt;=('Capacity Planning'!$D40+'Capacity Planning'!$AR40-1-'Capacity Planning'!$AP40-'Capacity Planning'!$AN40),"Factory",IF('Capacity Planning'!BF$3&lt;=('Capacity Planning'!$D40+'Capacity Planning'!$AR40-1-'Capacity Planning'!$AP40),"Certif &amp; R7","Release &amp; PostProd"))))))</f>
        <v/>
      </c>
      <c r="P39" s="202" t="str">
        <f>IF('Capacity Planning'!$D40="","",IF('Capacity Planning'!BG$3&lt;'Capacity Planning'!$D40,"",IF('Capacity Planning'!BG$3&gt;=('Capacity Planning'!$AR40+'Capacity Planning'!$D40),"",IF('Capacity Planning'!BG$3&lt;=('Capacity Planning'!$D40+'Capacity Planning'!$AR40-1-'Capacity Planning'!$AP40-'Capacity Planning'!$AN40-'Capacity Planning'!$AM40),"PCI &amp; PreStudy",IF('Capacity Planning'!BG$3&lt;=('Capacity Planning'!$D40+'Capacity Planning'!$AR40-1-'Capacity Planning'!$AP40-'Capacity Planning'!$AN40),"Factory",IF('Capacity Planning'!BG$3&lt;=('Capacity Planning'!$D40+'Capacity Planning'!$AR40-1-'Capacity Planning'!$AP40),"Certif &amp; R7","Release &amp; PostProd"))))))</f>
        <v/>
      </c>
      <c r="Q39" s="202" t="str">
        <f>IF('Capacity Planning'!$D40="","",IF('Capacity Planning'!BH$3&lt;'Capacity Planning'!$D40,"",IF('Capacity Planning'!BH$3&gt;=('Capacity Planning'!$AR40+'Capacity Planning'!$D40),"",IF('Capacity Planning'!BH$3&lt;=('Capacity Planning'!$D40+'Capacity Planning'!$AR40-1-'Capacity Planning'!$AP40-'Capacity Planning'!$AN40-'Capacity Planning'!$AM40),"PCI &amp; PreStudy",IF('Capacity Planning'!BH$3&lt;=('Capacity Planning'!$D40+'Capacity Planning'!$AR40-1-'Capacity Planning'!$AP40-'Capacity Planning'!$AN40),"Factory",IF('Capacity Planning'!BH$3&lt;=('Capacity Planning'!$D40+'Capacity Planning'!$AR40-1-'Capacity Planning'!$AP40),"Certif &amp; R7","Release &amp; PostProd"))))))</f>
        <v/>
      </c>
      <c r="R39" s="202" t="str">
        <f>IF('Capacity Planning'!$D40="","",IF('Capacity Planning'!BI$3&lt;'Capacity Planning'!$D40,"",IF('Capacity Planning'!BI$3&gt;=('Capacity Planning'!$AR40+'Capacity Planning'!$D40),"",IF('Capacity Planning'!BI$3&lt;=('Capacity Planning'!$D40+'Capacity Planning'!$AR40-1-'Capacity Planning'!$AP40-'Capacity Planning'!$AN40-'Capacity Planning'!$AM40),"PCI &amp; PreStudy",IF('Capacity Planning'!BI$3&lt;=('Capacity Planning'!$D40+'Capacity Planning'!$AR40-1-'Capacity Planning'!$AP40-'Capacity Planning'!$AN40),"Factory",IF('Capacity Planning'!BI$3&lt;=('Capacity Planning'!$D40+'Capacity Planning'!$AR40-1-'Capacity Planning'!$AP40),"Certif &amp; R7","Release &amp; PostProd"))))))</f>
        <v/>
      </c>
      <c r="S39" s="202" t="str">
        <f>IF('Capacity Planning'!$D40="","",IF('Capacity Planning'!BJ$3&lt;'Capacity Planning'!$D40,"",IF('Capacity Planning'!BJ$3&gt;=('Capacity Planning'!$AR40+'Capacity Planning'!$D40),"",IF('Capacity Planning'!BJ$3&lt;=('Capacity Planning'!$D40+'Capacity Planning'!$AR40-1-'Capacity Planning'!$AP40-'Capacity Planning'!$AN40-'Capacity Planning'!$AM40),"PCI &amp; PreStudy",IF('Capacity Planning'!BJ$3&lt;=('Capacity Planning'!$D40+'Capacity Planning'!$AR40-1-'Capacity Planning'!$AP40-'Capacity Planning'!$AN40),"Factory",IF('Capacity Planning'!BJ$3&lt;=('Capacity Planning'!$D40+'Capacity Planning'!$AR40-1-'Capacity Planning'!$AP40),"Certif &amp; R7","Release &amp; PostProd"))))))</f>
        <v/>
      </c>
      <c r="T39" s="202" t="str">
        <f>IF('Capacity Planning'!$D40="","",IF('Capacity Planning'!BK$3&lt;'Capacity Planning'!$D40,"",IF('Capacity Planning'!BK$3&gt;=('Capacity Planning'!$AR40+'Capacity Planning'!$D40),"",IF('Capacity Planning'!BK$3&lt;=('Capacity Planning'!$D40+'Capacity Planning'!$AR40-1-'Capacity Planning'!$AP40-'Capacity Planning'!$AN40-'Capacity Planning'!$AM40),"PCI &amp; PreStudy",IF('Capacity Planning'!BK$3&lt;=('Capacity Planning'!$D40+'Capacity Planning'!$AR40-1-'Capacity Planning'!$AP40-'Capacity Planning'!$AN40),"Factory",IF('Capacity Planning'!BK$3&lt;=('Capacity Planning'!$D40+'Capacity Planning'!$AR40-1-'Capacity Planning'!$AP40),"Certif &amp; R7","Release &amp; PostProd"))))))</f>
        <v/>
      </c>
      <c r="U39" s="202" t="str">
        <f>IF('Capacity Planning'!$D40="","",IF('Capacity Planning'!BL$3&lt;'Capacity Planning'!$D40,"",IF('Capacity Planning'!BL$3&gt;=('Capacity Planning'!$AR40+'Capacity Planning'!$D40),"",IF('Capacity Planning'!BL$3&lt;=('Capacity Planning'!$D40+'Capacity Planning'!$AR40-1-'Capacity Planning'!$AP40-'Capacity Planning'!$AN40-'Capacity Planning'!$AM40),"PCI &amp; PreStudy",IF('Capacity Planning'!BL$3&lt;=('Capacity Planning'!$D40+'Capacity Planning'!$AR40-1-'Capacity Planning'!$AP40-'Capacity Planning'!$AN40),"Factory",IF('Capacity Planning'!BL$3&lt;=('Capacity Planning'!$D40+'Capacity Planning'!$AR40-1-'Capacity Planning'!$AP40),"Certif &amp; R7","Release &amp; PostProd"))))))</f>
        <v/>
      </c>
      <c r="V39" s="202" t="str">
        <f>IF('Capacity Planning'!$D40="","",IF('Capacity Planning'!BM$3&lt;'Capacity Planning'!$D40,"",IF('Capacity Planning'!BM$3&gt;=('Capacity Planning'!$AR40+'Capacity Planning'!$D40),"",IF('Capacity Planning'!BM$3&lt;=('Capacity Planning'!$D40+'Capacity Planning'!$AR40-1-'Capacity Planning'!$AP40-'Capacity Planning'!$AN40-'Capacity Planning'!$AM40),"PCI &amp; PreStudy",IF('Capacity Planning'!BM$3&lt;=('Capacity Planning'!$D40+'Capacity Planning'!$AR40-1-'Capacity Planning'!$AP40-'Capacity Planning'!$AN40),"Factory",IF('Capacity Planning'!BM$3&lt;=('Capacity Planning'!$D40+'Capacity Planning'!$AR40-1-'Capacity Planning'!$AP40),"Certif &amp; R7","Release &amp; PostProd"))))))</f>
        <v/>
      </c>
      <c r="W39" s="202" t="str">
        <f>IF('Capacity Planning'!$D40="","",IF('Capacity Planning'!BN$3&lt;'Capacity Planning'!$D40,"",IF('Capacity Planning'!BN$3&gt;=('Capacity Planning'!$AR40+'Capacity Planning'!$D40),"",IF('Capacity Planning'!BN$3&lt;=('Capacity Planning'!$D40+'Capacity Planning'!$AR40-1-'Capacity Planning'!$AP40-'Capacity Planning'!$AN40-'Capacity Planning'!$AM40),"PCI &amp; PreStudy",IF('Capacity Planning'!BN$3&lt;=('Capacity Planning'!$D40+'Capacity Planning'!$AR40-1-'Capacity Planning'!$AP40-'Capacity Planning'!$AN40),"Factory",IF('Capacity Planning'!BN$3&lt;=('Capacity Planning'!$D40+'Capacity Planning'!$AR40-1-'Capacity Planning'!$AP40),"Certif &amp; R7","Release &amp; PostProd"))))))</f>
        <v/>
      </c>
      <c r="X39" s="202" t="str">
        <f>IF('Capacity Planning'!$D40="","",IF('Capacity Planning'!BO$3&lt;'Capacity Planning'!$D40,"",IF('Capacity Planning'!BO$3&gt;=('Capacity Planning'!$AR40+'Capacity Planning'!$D40),"",IF('Capacity Planning'!BO$3&lt;=('Capacity Planning'!$D40+'Capacity Planning'!$AR40-1-'Capacity Planning'!$AP40-'Capacity Planning'!$AN40-'Capacity Planning'!$AM40),"PCI &amp; PreStudy",IF('Capacity Planning'!BO$3&lt;=('Capacity Planning'!$D40+'Capacity Planning'!$AR40-1-'Capacity Planning'!$AP40-'Capacity Planning'!$AN40),"Factory",IF('Capacity Planning'!BO$3&lt;=('Capacity Planning'!$D40+'Capacity Planning'!$AR40-1-'Capacity Planning'!$AP40),"Certif &amp; R7","Release &amp; PostProd"))))))</f>
        <v/>
      </c>
      <c r="Y39" s="202" t="str">
        <f>IF('Capacity Planning'!$D40="","",IF('Capacity Planning'!BP$3&lt;'Capacity Planning'!$D40,"",IF('Capacity Planning'!BP$3&gt;=('Capacity Planning'!$AR40+'Capacity Planning'!$D40),"",IF('Capacity Planning'!BP$3&lt;=('Capacity Planning'!$D40+'Capacity Planning'!$AR40-1-'Capacity Planning'!$AP40-'Capacity Planning'!$AN40-'Capacity Planning'!$AM40),"PCI &amp; PreStudy",IF('Capacity Planning'!BP$3&lt;=('Capacity Planning'!$D40+'Capacity Planning'!$AR40-1-'Capacity Planning'!$AP40-'Capacity Planning'!$AN40),"Factory",IF('Capacity Planning'!BP$3&lt;=('Capacity Planning'!$D40+'Capacity Planning'!$AR40-1-'Capacity Planning'!$AP40),"Certif &amp; R7","Release &amp; PostProd"))))))</f>
        <v/>
      </c>
      <c r="Z39" s="202" t="str">
        <f>IF('Capacity Planning'!$D40="","",IF('Capacity Planning'!BQ$3&lt;'Capacity Planning'!$D40,"",IF('Capacity Planning'!BQ$3&gt;=('Capacity Planning'!$AR40+'Capacity Planning'!$D40),"",IF('Capacity Planning'!BQ$3&lt;=('Capacity Planning'!$D40+'Capacity Planning'!$AR40-1-'Capacity Planning'!$AP40-'Capacity Planning'!$AN40-'Capacity Planning'!$AM40),"PCI &amp; PreStudy",IF('Capacity Planning'!BQ$3&lt;=('Capacity Planning'!$D40+'Capacity Planning'!$AR40-1-'Capacity Planning'!$AP40-'Capacity Planning'!$AN40),"Factory",IF('Capacity Planning'!BQ$3&lt;=('Capacity Planning'!$D40+'Capacity Planning'!$AR40-1-'Capacity Planning'!$AP40),"Certif &amp; R7","Release &amp; PostProd"))))))</f>
        <v/>
      </c>
      <c r="AA39" s="202" t="str">
        <f>IF('Capacity Planning'!$D40="","",IF('Capacity Planning'!BR$3&lt;'Capacity Planning'!$D40,"",IF('Capacity Planning'!BR$3&gt;=('Capacity Planning'!$AR40+'Capacity Planning'!$D40),"",IF('Capacity Planning'!BR$3&lt;=('Capacity Planning'!$D40+'Capacity Planning'!$AR40-1-'Capacity Planning'!$AP40-'Capacity Planning'!$AN40-'Capacity Planning'!$AM40),"PCI &amp; PreStudy",IF('Capacity Planning'!BR$3&lt;=('Capacity Planning'!$D40+'Capacity Planning'!$AR40-1-'Capacity Planning'!$AP40-'Capacity Planning'!$AN40),"Factory",IF('Capacity Planning'!BR$3&lt;=('Capacity Planning'!$D40+'Capacity Planning'!$AR40-1-'Capacity Planning'!$AP40),"Certif &amp; R7","Release &amp; PostProd"))))))</f>
        <v/>
      </c>
    </row>
    <row r="40" spans="1:27" x14ac:dyDescent="0.25">
      <c r="A40" s="26" t="str">
        <f>IF('Capacity Planning'!$B41="","",'Capacity Planning'!$B41)</f>
        <v/>
      </c>
      <c r="B40" s="202" t="str">
        <f>IF('Capacity Planning'!$D41="","",IF('Capacity Planning'!AS$3&lt;'Capacity Planning'!$D41,"",IF('Capacity Planning'!AS$3&gt;=('Capacity Planning'!$AR41+'Capacity Planning'!$D41),"",IF('Capacity Planning'!AS$3&lt;=('Capacity Planning'!$D41+'Capacity Planning'!$AR41-1-'Capacity Planning'!$AP41-'Capacity Planning'!$AN41-'Capacity Planning'!$AM41),"PCI &amp; PreStudy",IF('Capacity Planning'!AS$3&lt;=('Capacity Planning'!$D41+'Capacity Planning'!$AR41-1-'Capacity Planning'!$AP41-'Capacity Planning'!$AN41),"Factory",IF('Capacity Planning'!AS$3&lt;=('Capacity Planning'!$D41+'Capacity Planning'!$AR41-1-'Capacity Planning'!$AP41),"Certif &amp; R7","Release &amp; PostProd"))))))</f>
        <v/>
      </c>
      <c r="C40" s="202" t="str">
        <f>IF('Capacity Planning'!$D41="","",IF('Capacity Planning'!AT$3&lt;'Capacity Planning'!$D41,"",IF('Capacity Planning'!AT$3&gt;=('Capacity Planning'!$AR41+'Capacity Planning'!$D41),"",IF('Capacity Planning'!AT$3&lt;=('Capacity Planning'!$D41+'Capacity Planning'!$AR41-1-'Capacity Planning'!$AP41-'Capacity Planning'!$AN41-'Capacity Planning'!$AM41),"PCI &amp; PreStudy",IF('Capacity Planning'!AT$3&lt;=('Capacity Planning'!$D41+'Capacity Planning'!$AR41-1-'Capacity Planning'!$AP41-'Capacity Planning'!$AN41),"Factory",IF('Capacity Planning'!AT$3&lt;=('Capacity Planning'!$D41+'Capacity Planning'!$AR41-1-'Capacity Planning'!$AP41),"Certif &amp; R7","Release &amp; PostProd"))))))</f>
        <v/>
      </c>
      <c r="D40" s="202" t="str">
        <f>IF('Capacity Planning'!$D41="","",IF('Capacity Planning'!AU$3&lt;'Capacity Planning'!$D41,"",IF('Capacity Planning'!AU$3&gt;=('Capacity Planning'!$AR41+'Capacity Planning'!$D41),"",IF('Capacity Planning'!AU$3&lt;=('Capacity Planning'!$D41+'Capacity Planning'!$AR41-1-'Capacity Planning'!$AP41-'Capacity Planning'!$AN41-'Capacity Planning'!$AM41),"PCI &amp; PreStudy",IF('Capacity Planning'!AU$3&lt;=('Capacity Planning'!$D41+'Capacity Planning'!$AR41-1-'Capacity Planning'!$AP41-'Capacity Planning'!$AN41),"Factory",IF('Capacity Planning'!AU$3&lt;=('Capacity Planning'!$D41+'Capacity Planning'!$AR41-1-'Capacity Planning'!$AP41),"Certif &amp; R7","Release &amp; PostProd"))))))</f>
        <v/>
      </c>
      <c r="E40" s="202" t="str">
        <f>IF('Capacity Planning'!$D41="","",IF('Capacity Planning'!AV$3&lt;'Capacity Planning'!$D41,"",IF('Capacity Planning'!AV$3&gt;=('Capacity Planning'!$AR41+'Capacity Planning'!$D41),"",IF('Capacity Planning'!AV$3&lt;=('Capacity Planning'!$D41+'Capacity Planning'!$AR41-1-'Capacity Planning'!$AP41-'Capacity Planning'!$AN41-'Capacity Planning'!$AM41),"PCI &amp; PreStudy",IF('Capacity Planning'!AV$3&lt;=('Capacity Planning'!$D41+'Capacity Planning'!$AR41-1-'Capacity Planning'!$AP41-'Capacity Planning'!$AN41),"Factory",IF('Capacity Planning'!AV$3&lt;=('Capacity Planning'!$D41+'Capacity Planning'!$AR41-1-'Capacity Planning'!$AP41),"Certif &amp; R7","Release &amp; PostProd"))))))</f>
        <v/>
      </c>
      <c r="F40" s="202" t="str">
        <f>IF('Capacity Planning'!$D41="","",IF('Capacity Planning'!AW$3&lt;'Capacity Planning'!$D41,"",IF('Capacity Planning'!AW$3&gt;=('Capacity Planning'!$AR41+'Capacity Planning'!$D41),"",IF('Capacity Planning'!AW$3&lt;=('Capacity Planning'!$D41+'Capacity Planning'!$AR41-1-'Capacity Planning'!$AP41-'Capacity Planning'!$AN41-'Capacity Planning'!$AM41),"PCI &amp; PreStudy",IF('Capacity Planning'!AW$3&lt;=('Capacity Planning'!$D41+'Capacity Planning'!$AR41-1-'Capacity Planning'!$AP41-'Capacity Planning'!$AN41),"Factory",IF('Capacity Planning'!AW$3&lt;=('Capacity Planning'!$D41+'Capacity Planning'!$AR41-1-'Capacity Planning'!$AP41),"Certif &amp; R7","Release &amp; PostProd"))))))</f>
        <v/>
      </c>
      <c r="G40" s="202" t="str">
        <f>IF('Capacity Planning'!$D41="","",IF('Capacity Planning'!AX$3&lt;'Capacity Planning'!$D41,"",IF('Capacity Planning'!AX$3&gt;=('Capacity Planning'!$AR41+'Capacity Planning'!$D41),"",IF('Capacity Planning'!AX$3&lt;=('Capacity Planning'!$D41+'Capacity Planning'!$AR41-1-'Capacity Planning'!$AP41-'Capacity Planning'!$AN41-'Capacity Planning'!$AM41),"PCI &amp; PreStudy",IF('Capacity Planning'!AX$3&lt;=('Capacity Planning'!$D41+'Capacity Planning'!$AR41-1-'Capacity Planning'!$AP41-'Capacity Planning'!$AN41),"Factory",IF('Capacity Planning'!AX$3&lt;=('Capacity Planning'!$D41+'Capacity Planning'!$AR41-1-'Capacity Planning'!$AP41),"Certif &amp; R7","Release &amp; PostProd"))))))</f>
        <v/>
      </c>
      <c r="H40" s="202" t="str">
        <f>IF('Capacity Planning'!$D41="","",IF('Capacity Planning'!AY$3&lt;'Capacity Planning'!$D41,"",IF('Capacity Planning'!AY$3&gt;=('Capacity Planning'!$AR41+'Capacity Planning'!$D41),"",IF('Capacity Planning'!AY$3&lt;=('Capacity Planning'!$D41+'Capacity Planning'!$AR41-1-'Capacity Planning'!$AP41-'Capacity Planning'!$AN41-'Capacity Planning'!$AM41),"PCI &amp; PreStudy",IF('Capacity Planning'!AY$3&lt;=('Capacity Planning'!$D41+'Capacity Planning'!$AR41-1-'Capacity Planning'!$AP41-'Capacity Planning'!$AN41),"Factory",IF('Capacity Planning'!AY$3&lt;=('Capacity Planning'!$D41+'Capacity Planning'!$AR41-1-'Capacity Planning'!$AP41),"Certif &amp; R7","Release &amp; PostProd"))))))</f>
        <v/>
      </c>
      <c r="I40" s="202" t="str">
        <f>IF('Capacity Planning'!$D41="","",IF('Capacity Planning'!AZ$3&lt;'Capacity Planning'!$D41,"",IF('Capacity Planning'!AZ$3&gt;=('Capacity Planning'!$AR41+'Capacity Planning'!$D41),"",IF('Capacity Planning'!AZ$3&lt;=('Capacity Planning'!$D41+'Capacity Planning'!$AR41-1-'Capacity Planning'!$AP41-'Capacity Planning'!$AN41-'Capacity Planning'!$AM41),"PCI &amp; PreStudy",IF('Capacity Planning'!AZ$3&lt;=('Capacity Planning'!$D41+'Capacity Planning'!$AR41-1-'Capacity Planning'!$AP41-'Capacity Planning'!$AN41),"Factory",IF('Capacity Planning'!AZ$3&lt;=('Capacity Planning'!$D41+'Capacity Planning'!$AR41-1-'Capacity Planning'!$AP41),"Certif &amp; R7","Release &amp; PostProd"))))))</f>
        <v/>
      </c>
      <c r="J40" s="202" t="str">
        <f>IF('Capacity Planning'!$D41="","",IF('Capacity Planning'!BA$3&lt;'Capacity Planning'!$D41,"",IF('Capacity Planning'!BA$3&gt;=('Capacity Planning'!$AR41+'Capacity Planning'!$D41),"",IF('Capacity Planning'!BA$3&lt;=('Capacity Planning'!$D41+'Capacity Planning'!$AR41-1-'Capacity Planning'!$AP41-'Capacity Planning'!$AN41-'Capacity Planning'!$AM41),"PCI &amp; PreStudy",IF('Capacity Planning'!BA$3&lt;=('Capacity Planning'!$D41+'Capacity Planning'!$AR41-1-'Capacity Planning'!$AP41-'Capacity Planning'!$AN41),"Factory",IF('Capacity Planning'!BA$3&lt;=('Capacity Planning'!$D41+'Capacity Planning'!$AR41-1-'Capacity Planning'!$AP41),"Certif &amp; R7","Release &amp; PostProd"))))))</f>
        <v/>
      </c>
      <c r="K40" s="202" t="str">
        <f>IF('Capacity Planning'!$D41="","",IF('Capacity Planning'!BB$3&lt;'Capacity Planning'!$D41,"",IF('Capacity Planning'!BB$3&gt;=('Capacity Planning'!$AR41+'Capacity Planning'!$D41),"",IF('Capacity Planning'!BB$3&lt;=('Capacity Planning'!$D41+'Capacity Planning'!$AR41-1-'Capacity Planning'!$AP41-'Capacity Planning'!$AN41-'Capacity Planning'!$AM41),"PCI &amp; PreStudy",IF('Capacity Planning'!BB$3&lt;=('Capacity Planning'!$D41+'Capacity Planning'!$AR41-1-'Capacity Planning'!$AP41-'Capacity Planning'!$AN41),"Factory",IF('Capacity Planning'!BB$3&lt;=('Capacity Planning'!$D41+'Capacity Planning'!$AR41-1-'Capacity Planning'!$AP41),"Certif &amp; R7","Release &amp; PostProd"))))))</f>
        <v/>
      </c>
      <c r="L40" s="202" t="str">
        <f>IF('Capacity Planning'!$D41="","",IF('Capacity Planning'!BC$3&lt;'Capacity Planning'!$D41,"",IF('Capacity Planning'!BC$3&gt;=('Capacity Planning'!$AR41+'Capacity Planning'!$D41),"",IF('Capacity Planning'!BC$3&lt;=('Capacity Planning'!$D41+'Capacity Planning'!$AR41-1-'Capacity Planning'!$AP41-'Capacity Planning'!$AN41-'Capacity Planning'!$AM41),"PCI &amp; PreStudy",IF('Capacity Planning'!BC$3&lt;=('Capacity Planning'!$D41+'Capacity Planning'!$AR41-1-'Capacity Planning'!$AP41-'Capacity Planning'!$AN41),"Factory",IF('Capacity Planning'!BC$3&lt;=('Capacity Planning'!$D41+'Capacity Planning'!$AR41-1-'Capacity Planning'!$AP41),"Certif &amp; R7","Release &amp; PostProd"))))))</f>
        <v/>
      </c>
      <c r="M40" s="202" t="str">
        <f>IF('Capacity Planning'!$D41="","",IF('Capacity Planning'!BD$3&lt;'Capacity Planning'!$D41,"",IF('Capacity Planning'!BD$3&gt;=('Capacity Planning'!$AR41+'Capacity Planning'!$D41),"",IF('Capacity Planning'!BD$3&lt;=('Capacity Planning'!$D41+'Capacity Planning'!$AR41-1-'Capacity Planning'!$AP41-'Capacity Planning'!$AN41-'Capacity Planning'!$AM41),"PCI &amp; PreStudy",IF('Capacity Planning'!BD$3&lt;=('Capacity Planning'!$D41+'Capacity Planning'!$AR41-1-'Capacity Planning'!$AP41-'Capacity Planning'!$AN41),"Factory",IF('Capacity Planning'!BD$3&lt;=('Capacity Planning'!$D41+'Capacity Planning'!$AR41-1-'Capacity Planning'!$AP41),"Certif &amp; R7","Release &amp; PostProd"))))))</f>
        <v/>
      </c>
      <c r="N40" s="202" t="str">
        <f>IF('Capacity Planning'!$D41="","",IF('Capacity Planning'!BE$3&lt;'Capacity Planning'!$D41,"",IF('Capacity Planning'!BE$3&gt;=('Capacity Planning'!$AR41+'Capacity Planning'!$D41),"",IF('Capacity Planning'!BE$3&lt;=('Capacity Planning'!$D41+'Capacity Planning'!$AR41-1-'Capacity Planning'!$AP41-'Capacity Planning'!$AN41-'Capacity Planning'!$AM41),"PCI &amp; PreStudy",IF('Capacity Planning'!BE$3&lt;=('Capacity Planning'!$D41+'Capacity Planning'!$AR41-1-'Capacity Planning'!$AP41-'Capacity Planning'!$AN41),"Factory",IF('Capacity Planning'!BE$3&lt;=('Capacity Planning'!$D41+'Capacity Planning'!$AR41-1-'Capacity Planning'!$AP41),"Certif &amp; R7","Release &amp; PostProd"))))))</f>
        <v/>
      </c>
      <c r="O40" s="202" t="str">
        <f>IF('Capacity Planning'!$D41="","",IF('Capacity Planning'!BF$3&lt;'Capacity Planning'!$D41,"",IF('Capacity Planning'!BF$3&gt;=('Capacity Planning'!$AR41+'Capacity Planning'!$D41),"",IF('Capacity Planning'!BF$3&lt;=('Capacity Planning'!$D41+'Capacity Planning'!$AR41-1-'Capacity Planning'!$AP41-'Capacity Planning'!$AN41-'Capacity Planning'!$AM41),"PCI &amp; PreStudy",IF('Capacity Planning'!BF$3&lt;=('Capacity Planning'!$D41+'Capacity Planning'!$AR41-1-'Capacity Planning'!$AP41-'Capacity Planning'!$AN41),"Factory",IF('Capacity Planning'!BF$3&lt;=('Capacity Planning'!$D41+'Capacity Planning'!$AR41-1-'Capacity Planning'!$AP41),"Certif &amp; R7","Release &amp; PostProd"))))))</f>
        <v/>
      </c>
      <c r="P40" s="202" t="str">
        <f>IF('Capacity Planning'!$D41="","",IF('Capacity Planning'!BG$3&lt;'Capacity Planning'!$D41,"",IF('Capacity Planning'!BG$3&gt;=('Capacity Planning'!$AR41+'Capacity Planning'!$D41),"",IF('Capacity Planning'!BG$3&lt;=('Capacity Planning'!$D41+'Capacity Planning'!$AR41-1-'Capacity Planning'!$AP41-'Capacity Planning'!$AN41-'Capacity Planning'!$AM41),"PCI &amp; PreStudy",IF('Capacity Planning'!BG$3&lt;=('Capacity Planning'!$D41+'Capacity Planning'!$AR41-1-'Capacity Planning'!$AP41-'Capacity Planning'!$AN41),"Factory",IF('Capacity Planning'!BG$3&lt;=('Capacity Planning'!$D41+'Capacity Planning'!$AR41-1-'Capacity Planning'!$AP41),"Certif &amp; R7","Release &amp; PostProd"))))))</f>
        <v/>
      </c>
      <c r="Q40" s="202" t="str">
        <f>IF('Capacity Planning'!$D41="","",IF('Capacity Planning'!BH$3&lt;'Capacity Planning'!$D41,"",IF('Capacity Planning'!BH$3&gt;=('Capacity Planning'!$AR41+'Capacity Planning'!$D41),"",IF('Capacity Planning'!BH$3&lt;=('Capacity Planning'!$D41+'Capacity Planning'!$AR41-1-'Capacity Planning'!$AP41-'Capacity Planning'!$AN41-'Capacity Planning'!$AM41),"PCI &amp; PreStudy",IF('Capacity Planning'!BH$3&lt;=('Capacity Planning'!$D41+'Capacity Planning'!$AR41-1-'Capacity Planning'!$AP41-'Capacity Planning'!$AN41),"Factory",IF('Capacity Planning'!BH$3&lt;=('Capacity Planning'!$D41+'Capacity Planning'!$AR41-1-'Capacity Planning'!$AP41),"Certif &amp; R7","Release &amp; PostProd"))))))</f>
        <v/>
      </c>
      <c r="R40" s="202" t="str">
        <f>IF('Capacity Planning'!$D41="","",IF('Capacity Planning'!BI$3&lt;'Capacity Planning'!$D41,"",IF('Capacity Planning'!BI$3&gt;=('Capacity Planning'!$AR41+'Capacity Planning'!$D41),"",IF('Capacity Planning'!BI$3&lt;=('Capacity Planning'!$D41+'Capacity Planning'!$AR41-1-'Capacity Planning'!$AP41-'Capacity Planning'!$AN41-'Capacity Planning'!$AM41),"PCI &amp; PreStudy",IF('Capacity Planning'!BI$3&lt;=('Capacity Planning'!$D41+'Capacity Planning'!$AR41-1-'Capacity Planning'!$AP41-'Capacity Planning'!$AN41),"Factory",IF('Capacity Planning'!BI$3&lt;=('Capacity Planning'!$D41+'Capacity Planning'!$AR41-1-'Capacity Planning'!$AP41),"Certif &amp; R7","Release &amp; PostProd"))))))</f>
        <v/>
      </c>
      <c r="S40" s="202" t="str">
        <f>IF('Capacity Planning'!$D41="","",IF('Capacity Planning'!BJ$3&lt;'Capacity Planning'!$D41,"",IF('Capacity Planning'!BJ$3&gt;=('Capacity Planning'!$AR41+'Capacity Planning'!$D41),"",IF('Capacity Planning'!BJ$3&lt;=('Capacity Planning'!$D41+'Capacity Planning'!$AR41-1-'Capacity Planning'!$AP41-'Capacity Planning'!$AN41-'Capacity Planning'!$AM41),"PCI &amp; PreStudy",IF('Capacity Planning'!BJ$3&lt;=('Capacity Planning'!$D41+'Capacity Planning'!$AR41-1-'Capacity Planning'!$AP41-'Capacity Planning'!$AN41),"Factory",IF('Capacity Planning'!BJ$3&lt;=('Capacity Planning'!$D41+'Capacity Planning'!$AR41-1-'Capacity Planning'!$AP41),"Certif &amp; R7","Release &amp; PostProd"))))))</f>
        <v/>
      </c>
      <c r="T40" s="202" t="str">
        <f>IF('Capacity Planning'!$D41="","",IF('Capacity Planning'!BK$3&lt;'Capacity Planning'!$D41,"",IF('Capacity Planning'!BK$3&gt;=('Capacity Planning'!$AR41+'Capacity Planning'!$D41),"",IF('Capacity Planning'!BK$3&lt;=('Capacity Planning'!$D41+'Capacity Planning'!$AR41-1-'Capacity Planning'!$AP41-'Capacity Planning'!$AN41-'Capacity Planning'!$AM41),"PCI &amp; PreStudy",IF('Capacity Planning'!BK$3&lt;=('Capacity Planning'!$D41+'Capacity Planning'!$AR41-1-'Capacity Planning'!$AP41-'Capacity Planning'!$AN41),"Factory",IF('Capacity Planning'!BK$3&lt;=('Capacity Planning'!$D41+'Capacity Planning'!$AR41-1-'Capacity Planning'!$AP41),"Certif &amp; R7","Release &amp; PostProd"))))))</f>
        <v/>
      </c>
      <c r="U40" s="202" t="str">
        <f>IF('Capacity Planning'!$D41="","",IF('Capacity Planning'!BL$3&lt;'Capacity Planning'!$D41,"",IF('Capacity Planning'!BL$3&gt;=('Capacity Planning'!$AR41+'Capacity Planning'!$D41),"",IF('Capacity Planning'!BL$3&lt;=('Capacity Planning'!$D41+'Capacity Planning'!$AR41-1-'Capacity Planning'!$AP41-'Capacity Planning'!$AN41-'Capacity Planning'!$AM41),"PCI &amp; PreStudy",IF('Capacity Planning'!BL$3&lt;=('Capacity Planning'!$D41+'Capacity Planning'!$AR41-1-'Capacity Planning'!$AP41-'Capacity Planning'!$AN41),"Factory",IF('Capacity Planning'!BL$3&lt;=('Capacity Planning'!$D41+'Capacity Planning'!$AR41-1-'Capacity Planning'!$AP41),"Certif &amp; R7","Release &amp; PostProd"))))))</f>
        <v/>
      </c>
      <c r="V40" s="202" t="str">
        <f>IF('Capacity Planning'!$D41="","",IF('Capacity Planning'!BM$3&lt;'Capacity Planning'!$D41,"",IF('Capacity Planning'!BM$3&gt;=('Capacity Planning'!$AR41+'Capacity Planning'!$D41),"",IF('Capacity Planning'!BM$3&lt;=('Capacity Planning'!$D41+'Capacity Planning'!$AR41-1-'Capacity Planning'!$AP41-'Capacity Planning'!$AN41-'Capacity Planning'!$AM41),"PCI &amp; PreStudy",IF('Capacity Planning'!BM$3&lt;=('Capacity Planning'!$D41+'Capacity Planning'!$AR41-1-'Capacity Planning'!$AP41-'Capacity Planning'!$AN41),"Factory",IF('Capacity Planning'!BM$3&lt;=('Capacity Planning'!$D41+'Capacity Planning'!$AR41-1-'Capacity Planning'!$AP41),"Certif &amp; R7","Release &amp; PostProd"))))))</f>
        <v/>
      </c>
      <c r="W40" s="202" t="str">
        <f>IF('Capacity Planning'!$D41="","",IF('Capacity Planning'!BN$3&lt;'Capacity Planning'!$D41,"",IF('Capacity Planning'!BN$3&gt;=('Capacity Planning'!$AR41+'Capacity Planning'!$D41),"",IF('Capacity Planning'!BN$3&lt;=('Capacity Planning'!$D41+'Capacity Planning'!$AR41-1-'Capacity Planning'!$AP41-'Capacity Planning'!$AN41-'Capacity Planning'!$AM41),"PCI &amp; PreStudy",IF('Capacity Planning'!BN$3&lt;=('Capacity Planning'!$D41+'Capacity Planning'!$AR41-1-'Capacity Planning'!$AP41-'Capacity Planning'!$AN41),"Factory",IF('Capacity Planning'!BN$3&lt;=('Capacity Planning'!$D41+'Capacity Planning'!$AR41-1-'Capacity Planning'!$AP41),"Certif &amp; R7","Release &amp; PostProd"))))))</f>
        <v/>
      </c>
      <c r="X40" s="202" t="str">
        <f>IF('Capacity Planning'!$D41="","",IF('Capacity Planning'!BO$3&lt;'Capacity Planning'!$D41,"",IF('Capacity Planning'!BO$3&gt;=('Capacity Planning'!$AR41+'Capacity Planning'!$D41),"",IF('Capacity Planning'!BO$3&lt;=('Capacity Planning'!$D41+'Capacity Planning'!$AR41-1-'Capacity Planning'!$AP41-'Capacity Planning'!$AN41-'Capacity Planning'!$AM41),"PCI &amp; PreStudy",IF('Capacity Planning'!BO$3&lt;=('Capacity Planning'!$D41+'Capacity Planning'!$AR41-1-'Capacity Planning'!$AP41-'Capacity Planning'!$AN41),"Factory",IF('Capacity Planning'!BO$3&lt;=('Capacity Planning'!$D41+'Capacity Planning'!$AR41-1-'Capacity Planning'!$AP41),"Certif &amp; R7","Release &amp; PostProd"))))))</f>
        <v/>
      </c>
      <c r="Y40" s="202" t="str">
        <f>IF('Capacity Planning'!$D41="","",IF('Capacity Planning'!BP$3&lt;'Capacity Planning'!$D41,"",IF('Capacity Planning'!BP$3&gt;=('Capacity Planning'!$AR41+'Capacity Planning'!$D41),"",IF('Capacity Planning'!BP$3&lt;=('Capacity Planning'!$D41+'Capacity Planning'!$AR41-1-'Capacity Planning'!$AP41-'Capacity Planning'!$AN41-'Capacity Planning'!$AM41),"PCI &amp; PreStudy",IF('Capacity Planning'!BP$3&lt;=('Capacity Planning'!$D41+'Capacity Planning'!$AR41-1-'Capacity Planning'!$AP41-'Capacity Planning'!$AN41),"Factory",IF('Capacity Planning'!BP$3&lt;=('Capacity Planning'!$D41+'Capacity Planning'!$AR41-1-'Capacity Planning'!$AP41),"Certif &amp; R7","Release &amp; PostProd"))))))</f>
        <v/>
      </c>
      <c r="Z40" s="202" t="str">
        <f>IF('Capacity Planning'!$D41="","",IF('Capacity Planning'!BQ$3&lt;'Capacity Planning'!$D41,"",IF('Capacity Planning'!BQ$3&gt;=('Capacity Planning'!$AR41+'Capacity Planning'!$D41),"",IF('Capacity Planning'!BQ$3&lt;=('Capacity Planning'!$D41+'Capacity Planning'!$AR41-1-'Capacity Planning'!$AP41-'Capacity Planning'!$AN41-'Capacity Planning'!$AM41),"PCI &amp; PreStudy",IF('Capacity Planning'!BQ$3&lt;=('Capacity Planning'!$D41+'Capacity Planning'!$AR41-1-'Capacity Planning'!$AP41-'Capacity Planning'!$AN41),"Factory",IF('Capacity Planning'!BQ$3&lt;=('Capacity Planning'!$D41+'Capacity Planning'!$AR41-1-'Capacity Planning'!$AP41),"Certif &amp; R7","Release &amp; PostProd"))))))</f>
        <v/>
      </c>
      <c r="AA40" s="202" t="str">
        <f>IF('Capacity Planning'!$D41="","",IF('Capacity Planning'!BR$3&lt;'Capacity Planning'!$D41,"",IF('Capacity Planning'!BR$3&gt;=('Capacity Planning'!$AR41+'Capacity Planning'!$D41),"",IF('Capacity Planning'!BR$3&lt;=('Capacity Planning'!$D41+'Capacity Planning'!$AR41-1-'Capacity Planning'!$AP41-'Capacity Planning'!$AN41-'Capacity Planning'!$AM41),"PCI &amp; PreStudy",IF('Capacity Planning'!BR$3&lt;=('Capacity Planning'!$D41+'Capacity Planning'!$AR41-1-'Capacity Planning'!$AP41-'Capacity Planning'!$AN41),"Factory",IF('Capacity Planning'!BR$3&lt;=('Capacity Planning'!$D41+'Capacity Planning'!$AR41-1-'Capacity Planning'!$AP41),"Certif &amp; R7","Release &amp; PostProd"))))))</f>
        <v/>
      </c>
    </row>
    <row r="41" spans="1:27" x14ac:dyDescent="0.25">
      <c r="A41" s="26" t="str">
        <f>IF('Capacity Planning'!$B42="","",'Capacity Planning'!$B42)</f>
        <v/>
      </c>
      <c r="B41" s="202" t="str">
        <f>IF('Capacity Planning'!$D42="","",IF('Capacity Planning'!AS$3&lt;'Capacity Planning'!$D42,"",IF('Capacity Planning'!AS$3&gt;=('Capacity Planning'!$AR42+'Capacity Planning'!$D42),"",IF('Capacity Planning'!AS$3&lt;=('Capacity Planning'!$D42+'Capacity Planning'!$AR42-1-'Capacity Planning'!$AP42-'Capacity Planning'!$AN42-'Capacity Planning'!$AM42),"PCI &amp; PreStudy",IF('Capacity Planning'!AS$3&lt;=('Capacity Planning'!$D42+'Capacity Planning'!$AR42-1-'Capacity Planning'!$AP42-'Capacity Planning'!$AN42),"Factory",IF('Capacity Planning'!AS$3&lt;=('Capacity Planning'!$D42+'Capacity Planning'!$AR42-1-'Capacity Planning'!$AP42),"Certif &amp; R7","Release &amp; PostProd"))))))</f>
        <v/>
      </c>
      <c r="C41" s="202" t="str">
        <f>IF('Capacity Planning'!$D42="","",IF('Capacity Planning'!AT$3&lt;'Capacity Planning'!$D42,"",IF('Capacity Planning'!AT$3&gt;=('Capacity Planning'!$AR42+'Capacity Planning'!$D42),"",IF('Capacity Planning'!AT$3&lt;=('Capacity Planning'!$D42+'Capacity Planning'!$AR42-1-'Capacity Planning'!$AP42-'Capacity Planning'!$AN42-'Capacity Planning'!$AM42),"PCI &amp; PreStudy",IF('Capacity Planning'!AT$3&lt;=('Capacity Planning'!$D42+'Capacity Planning'!$AR42-1-'Capacity Planning'!$AP42-'Capacity Planning'!$AN42),"Factory",IF('Capacity Planning'!AT$3&lt;=('Capacity Planning'!$D42+'Capacity Planning'!$AR42-1-'Capacity Planning'!$AP42),"Certif &amp; R7","Release &amp; PostProd"))))))</f>
        <v/>
      </c>
      <c r="D41" s="202" t="str">
        <f>IF('Capacity Planning'!$D42="","",IF('Capacity Planning'!AU$3&lt;'Capacity Planning'!$D42,"",IF('Capacity Planning'!AU$3&gt;=('Capacity Planning'!$AR42+'Capacity Planning'!$D42),"",IF('Capacity Planning'!AU$3&lt;=('Capacity Planning'!$D42+'Capacity Planning'!$AR42-1-'Capacity Planning'!$AP42-'Capacity Planning'!$AN42-'Capacity Planning'!$AM42),"PCI &amp; PreStudy",IF('Capacity Planning'!AU$3&lt;=('Capacity Planning'!$D42+'Capacity Planning'!$AR42-1-'Capacity Planning'!$AP42-'Capacity Planning'!$AN42),"Factory",IF('Capacity Planning'!AU$3&lt;=('Capacity Planning'!$D42+'Capacity Planning'!$AR42-1-'Capacity Planning'!$AP42),"Certif &amp; R7","Release &amp; PostProd"))))))</f>
        <v/>
      </c>
      <c r="E41" s="202" t="str">
        <f>IF('Capacity Planning'!$D42="","",IF('Capacity Planning'!AV$3&lt;'Capacity Planning'!$D42,"",IF('Capacity Planning'!AV$3&gt;=('Capacity Planning'!$AR42+'Capacity Planning'!$D42),"",IF('Capacity Planning'!AV$3&lt;=('Capacity Planning'!$D42+'Capacity Planning'!$AR42-1-'Capacity Planning'!$AP42-'Capacity Planning'!$AN42-'Capacity Planning'!$AM42),"PCI &amp; PreStudy",IF('Capacity Planning'!AV$3&lt;=('Capacity Planning'!$D42+'Capacity Planning'!$AR42-1-'Capacity Planning'!$AP42-'Capacity Planning'!$AN42),"Factory",IF('Capacity Planning'!AV$3&lt;=('Capacity Planning'!$D42+'Capacity Planning'!$AR42-1-'Capacity Planning'!$AP42),"Certif &amp; R7","Release &amp; PostProd"))))))</f>
        <v/>
      </c>
      <c r="F41" s="202" t="str">
        <f>IF('Capacity Planning'!$D42="","",IF('Capacity Planning'!AW$3&lt;'Capacity Planning'!$D42,"",IF('Capacity Planning'!AW$3&gt;=('Capacity Planning'!$AR42+'Capacity Planning'!$D42),"",IF('Capacity Planning'!AW$3&lt;=('Capacity Planning'!$D42+'Capacity Planning'!$AR42-1-'Capacity Planning'!$AP42-'Capacity Planning'!$AN42-'Capacity Planning'!$AM42),"PCI &amp; PreStudy",IF('Capacity Planning'!AW$3&lt;=('Capacity Planning'!$D42+'Capacity Planning'!$AR42-1-'Capacity Planning'!$AP42-'Capacity Planning'!$AN42),"Factory",IF('Capacity Planning'!AW$3&lt;=('Capacity Planning'!$D42+'Capacity Planning'!$AR42-1-'Capacity Planning'!$AP42),"Certif &amp; R7","Release &amp; PostProd"))))))</f>
        <v/>
      </c>
      <c r="G41" s="202" t="str">
        <f>IF('Capacity Planning'!$D42="","",IF('Capacity Planning'!AX$3&lt;'Capacity Planning'!$D42,"",IF('Capacity Planning'!AX$3&gt;=('Capacity Planning'!$AR42+'Capacity Planning'!$D42),"",IF('Capacity Planning'!AX$3&lt;=('Capacity Planning'!$D42+'Capacity Planning'!$AR42-1-'Capacity Planning'!$AP42-'Capacity Planning'!$AN42-'Capacity Planning'!$AM42),"PCI &amp; PreStudy",IF('Capacity Planning'!AX$3&lt;=('Capacity Planning'!$D42+'Capacity Planning'!$AR42-1-'Capacity Planning'!$AP42-'Capacity Planning'!$AN42),"Factory",IF('Capacity Planning'!AX$3&lt;=('Capacity Planning'!$D42+'Capacity Planning'!$AR42-1-'Capacity Planning'!$AP42),"Certif &amp; R7","Release &amp; PostProd"))))))</f>
        <v/>
      </c>
      <c r="H41" s="202" t="str">
        <f>IF('Capacity Planning'!$D42="","",IF('Capacity Planning'!AY$3&lt;'Capacity Planning'!$D42,"",IF('Capacity Planning'!AY$3&gt;=('Capacity Planning'!$AR42+'Capacity Planning'!$D42),"",IF('Capacity Planning'!AY$3&lt;=('Capacity Planning'!$D42+'Capacity Planning'!$AR42-1-'Capacity Planning'!$AP42-'Capacity Planning'!$AN42-'Capacity Planning'!$AM42),"PCI &amp; PreStudy",IF('Capacity Planning'!AY$3&lt;=('Capacity Planning'!$D42+'Capacity Planning'!$AR42-1-'Capacity Planning'!$AP42-'Capacity Planning'!$AN42),"Factory",IF('Capacity Planning'!AY$3&lt;=('Capacity Planning'!$D42+'Capacity Planning'!$AR42-1-'Capacity Planning'!$AP42),"Certif &amp; R7","Release &amp; PostProd"))))))</f>
        <v/>
      </c>
      <c r="I41" s="202" t="str">
        <f>IF('Capacity Planning'!$D42="","",IF('Capacity Planning'!AZ$3&lt;'Capacity Planning'!$D42,"",IF('Capacity Planning'!AZ$3&gt;=('Capacity Planning'!$AR42+'Capacity Planning'!$D42),"",IF('Capacity Planning'!AZ$3&lt;=('Capacity Planning'!$D42+'Capacity Planning'!$AR42-1-'Capacity Planning'!$AP42-'Capacity Planning'!$AN42-'Capacity Planning'!$AM42),"PCI &amp; PreStudy",IF('Capacity Planning'!AZ$3&lt;=('Capacity Planning'!$D42+'Capacity Planning'!$AR42-1-'Capacity Planning'!$AP42-'Capacity Planning'!$AN42),"Factory",IF('Capacity Planning'!AZ$3&lt;=('Capacity Planning'!$D42+'Capacity Planning'!$AR42-1-'Capacity Planning'!$AP42),"Certif &amp; R7","Release &amp; PostProd"))))))</f>
        <v/>
      </c>
      <c r="J41" s="202" t="str">
        <f>IF('Capacity Planning'!$D42="","",IF('Capacity Planning'!BA$3&lt;'Capacity Planning'!$D42,"",IF('Capacity Planning'!BA$3&gt;=('Capacity Planning'!$AR42+'Capacity Planning'!$D42),"",IF('Capacity Planning'!BA$3&lt;=('Capacity Planning'!$D42+'Capacity Planning'!$AR42-1-'Capacity Planning'!$AP42-'Capacity Planning'!$AN42-'Capacity Planning'!$AM42),"PCI &amp; PreStudy",IF('Capacity Planning'!BA$3&lt;=('Capacity Planning'!$D42+'Capacity Planning'!$AR42-1-'Capacity Planning'!$AP42-'Capacity Planning'!$AN42),"Factory",IF('Capacity Planning'!BA$3&lt;=('Capacity Planning'!$D42+'Capacity Planning'!$AR42-1-'Capacity Planning'!$AP42),"Certif &amp; R7","Release &amp; PostProd"))))))</f>
        <v/>
      </c>
      <c r="K41" s="202" t="str">
        <f>IF('Capacity Planning'!$D42="","",IF('Capacity Planning'!BB$3&lt;'Capacity Planning'!$D42,"",IF('Capacity Planning'!BB$3&gt;=('Capacity Planning'!$AR42+'Capacity Planning'!$D42),"",IF('Capacity Planning'!BB$3&lt;=('Capacity Planning'!$D42+'Capacity Planning'!$AR42-1-'Capacity Planning'!$AP42-'Capacity Planning'!$AN42-'Capacity Planning'!$AM42),"PCI &amp; PreStudy",IF('Capacity Planning'!BB$3&lt;=('Capacity Planning'!$D42+'Capacity Planning'!$AR42-1-'Capacity Planning'!$AP42-'Capacity Planning'!$AN42),"Factory",IF('Capacity Planning'!BB$3&lt;=('Capacity Planning'!$D42+'Capacity Planning'!$AR42-1-'Capacity Planning'!$AP42),"Certif &amp; R7","Release &amp; PostProd"))))))</f>
        <v/>
      </c>
      <c r="L41" s="202" t="str">
        <f>IF('Capacity Planning'!$D42="","",IF('Capacity Planning'!BC$3&lt;'Capacity Planning'!$D42,"",IF('Capacity Planning'!BC$3&gt;=('Capacity Planning'!$AR42+'Capacity Planning'!$D42),"",IF('Capacity Planning'!BC$3&lt;=('Capacity Planning'!$D42+'Capacity Planning'!$AR42-1-'Capacity Planning'!$AP42-'Capacity Planning'!$AN42-'Capacity Planning'!$AM42),"PCI &amp; PreStudy",IF('Capacity Planning'!BC$3&lt;=('Capacity Planning'!$D42+'Capacity Planning'!$AR42-1-'Capacity Planning'!$AP42-'Capacity Planning'!$AN42),"Factory",IF('Capacity Planning'!BC$3&lt;=('Capacity Planning'!$D42+'Capacity Planning'!$AR42-1-'Capacity Planning'!$AP42),"Certif &amp; R7","Release &amp; PostProd"))))))</f>
        <v/>
      </c>
      <c r="M41" s="202" t="str">
        <f>IF('Capacity Planning'!$D42="","",IF('Capacity Planning'!BD$3&lt;'Capacity Planning'!$D42,"",IF('Capacity Planning'!BD$3&gt;=('Capacity Planning'!$AR42+'Capacity Planning'!$D42),"",IF('Capacity Planning'!BD$3&lt;=('Capacity Planning'!$D42+'Capacity Planning'!$AR42-1-'Capacity Planning'!$AP42-'Capacity Planning'!$AN42-'Capacity Planning'!$AM42),"PCI &amp; PreStudy",IF('Capacity Planning'!BD$3&lt;=('Capacity Planning'!$D42+'Capacity Planning'!$AR42-1-'Capacity Planning'!$AP42-'Capacity Planning'!$AN42),"Factory",IF('Capacity Planning'!BD$3&lt;=('Capacity Planning'!$D42+'Capacity Planning'!$AR42-1-'Capacity Planning'!$AP42),"Certif &amp; R7","Release &amp; PostProd"))))))</f>
        <v/>
      </c>
      <c r="N41" s="202" t="str">
        <f>IF('Capacity Planning'!$D42="","",IF('Capacity Planning'!BE$3&lt;'Capacity Planning'!$D42,"",IF('Capacity Planning'!BE$3&gt;=('Capacity Planning'!$AR42+'Capacity Planning'!$D42),"",IF('Capacity Planning'!BE$3&lt;=('Capacity Planning'!$D42+'Capacity Planning'!$AR42-1-'Capacity Planning'!$AP42-'Capacity Planning'!$AN42-'Capacity Planning'!$AM42),"PCI &amp; PreStudy",IF('Capacity Planning'!BE$3&lt;=('Capacity Planning'!$D42+'Capacity Planning'!$AR42-1-'Capacity Planning'!$AP42-'Capacity Planning'!$AN42),"Factory",IF('Capacity Planning'!BE$3&lt;=('Capacity Planning'!$D42+'Capacity Planning'!$AR42-1-'Capacity Planning'!$AP42),"Certif &amp; R7","Release &amp; PostProd"))))))</f>
        <v/>
      </c>
      <c r="O41" s="202" t="str">
        <f>IF('Capacity Planning'!$D42="","",IF('Capacity Planning'!BF$3&lt;'Capacity Planning'!$D42,"",IF('Capacity Planning'!BF$3&gt;=('Capacity Planning'!$AR42+'Capacity Planning'!$D42),"",IF('Capacity Planning'!BF$3&lt;=('Capacity Planning'!$D42+'Capacity Planning'!$AR42-1-'Capacity Planning'!$AP42-'Capacity Planning'!$AN42-'Capacity Planning'!$AM42),"PCI &amp; PreStudy",IF('Capacity Planning'!BF$3&lt;=('Capacity Planning'!$D42+'Capacity Planning'!$AR42-1-'Capacity Planning'!$AP42-'Capacity Planning'!$AN42),"Factory",IF('Capacity Planning'!BF$3&lt;=('Capacity Planning'!$D42+'Capacity Planning'!$AR42-1-'Capacity Planning'!$AP42),"Certif &amp; R7","Release &amp; PostProd"))))))</f>
        <v/>
      </c>
      <c r="P41" s="202" t="str">
        <f>IF('Capacity Planning'!$D42="","",IF('Capacity Planning'!BG$3&lt;'Capacity Planning'!$D42,"",IF('Capacity Planning'!BG$3&gt;=('Capacity Planning'!$AR42+'Capacity Planning'!$D42),"",IF('Capacity Planning'!BG$3&lt;=('Capacity Planning'!$D42+'Capacity Planning'!$AR42-1-'Capacity Planning'!$AP42-'Capacity Planning'!$AN42-'Capacity Planning'!$AM42),"PCI &amp; PreStudy",IF('Capacity Planning'!BG$3&lt;=('Capacity Planning'!$D42+'Capacity Planning'!$AR42-1-'Capacity Planning'!$AP42-'Capacity Planning'!$AN42),"Factory",IF('Capacity Planning'!BG$3&lt;=('Capacity Planning'!$D42+'Capacity Planning'!$AR42-1-'Capacity Planning'!$AP42),"Certif &amp; R7","Release &amp; PostProd"))))))</f>
        <v/>
      </c>
      <c r="Q41" s="202" t="str">
        <f>IF('Capacity Planning'!$D42="","",IF('Capacity Planning'!BH$3&lt;'Capacity Planning'!$D42,"",IF('Capacity Planning'!BH$3&gt;=('Capacity Planning'!$AR42+'Capacity Planning'!$D42),"",IF('Capacity Planning'!BH$3&lt;=('Capacity Planning'!$D42+'Capacity Planning'!$AR42-1-'Capacity Planning'!$AP42-'Capacity Planning'!$AN42-'Capacity Planning'!$AM42),"PCI &amp; PreStudy",IF('Capacity Planning'!BH$3&lt;=('Capacity Planning'!$D42+'Capacity Planning'!$AR42-1-'Capacity Planning'!$AP42-'Capacity Planning'!$AN42),"Factory",IF('Capacity Planning'!BH$3&lt;=('Capacity Planning'!$D42+'Capacity Planning'!$AR42-1-'Capacity Planning'!$AP42),"Certif &amp; R7","Release &amp; PostProd"))))))</f>
        <v/>
      </c>
      <c r="R41" s="202" t="str">
        <f>IF('Capacity Planning'!$D42="","",IF('Capacity Planning'!BI$3&lt;'Capacity Planning'!$D42,"",IF('Capacity Planning'!BI$3&gt;=('Capacity Planning'!$AR42+'Capacity Planning'!$D42),"",IF('Capacity Planning'!BI$3&lt;=('Capacity Planning'!$D42+'Capacity Planning'!$AR42-1-'Capacity Planning'!$AP42-'Capacity Planning'!$AN42-'Capacity Planning'!$AM42),"PCI &amp; PreStudy",IF('Capacity Planning'!BI$3&lt;=('Capacity Planning'!$D42+'Capacity Planning'!$AR42-1-'Capacity Planning'!$AP42-'Capacity Planning'!$AN42),"Factory",IF('Capacity Planning'!BI$3&lt;=('Capacity Planning'!$D42+'Capacity Planning'!$AR42-1-'Capacity Planning'!$AP42),"Certif &amp; R7","Release &amp; PostProd"))))))</f>
        <v/>
      </c>
      <c r="S41" s="202" t="str">
        <f>IF('Capacity Planning'!$D42="","",IF('Capacity Planning'!BJ$3&lt;'Capacity Planning'!$D42,"",IF('Capacity Planning'!BJ$3&gt;=('Capacity Planning'!$AR42+'Capacity Planning'!$D42),"",IF('Capacity Planning'!BJ$3&lt;=('Capacity Planning'!$D42+'Capacity Planning'!$AR42-1-'Capacity Planning'!$AP42-'Capacity Planning'!$AN42-'Capacity Planning'!$AM42),"PCI &amp; PreStudy",IF('Capacity Planning'!BJ$3&lt;=('Capacity Planning'!$D42+'Capacity Planning'!$AR42-1-'Capacity Planning'!$AP42-'Capacity Planning'!$AN42),"Factory",IF('Capacity Planning'!BJ$3&lt;=('Capacity Planning'!$D42+'Capacity Planning'!$AR42-1-'Capacity Planning'!$AP42),"Certif &amp; R7","Release &amp; PostProd"))))))</f>
        <v/>
      </c>
      <c r="T41" s="202" t="str">
        <f>IF('Capacity Planning'!$D42="","",IF('Capacity Planning'!BK$3&lt;'Capacity Planning'!$D42,"",IF('Capacity Planning'!BK$3&gt;=('Capacity Planning'!$AR42+'Capacity Planning'!$D42),"",IF('Capacity Planning'!BK$3&lt;=('Capacity Planning'!$D42+'Capacity Planning'!$AR42-1-'Capacity Planning'!$AP42-'Capacity Planning'!$AN42-'Capacity Planning'!$AM42),"PCI &amp; PreStudy",IF('Capacity Planning'!BK$3&lt;=('Capacity Planning'!$D42+'Capacity Planning'!$AR42-1-'Capacity Planning'!$AP42-'Capacity Planning'!$AN42),"Factory",IF('Capacity Planning'!BK$3&lt;=('Capacity Planning'!$D42+'Capacity Planning'!$AR42-1-'Capacity Planning'!$AP42),"Certif &amp; R7","Release &amp; PostProd"))))))</f>
        <v/>
      </c>
      <c r="U41" s="202" t="str">
        <f>IF('Capacity Planning'!$D42="","",IF('Capacity Planning'!BL$3&lt;'Capacity Planning'!$D42,"",IF('Capacity Planning'!BL$3&gt;=('Capacity Planning'!$AR42+'Capacity Planning'!$D42),"",IF('Capacity Planning'!BL$3&lt;=('Capacity Planning'!$D42+'Capacity Planning'!$AR42-1-'Capacity Planning'!$AP42-'Capacity Planning'!$AN42-'Capacity Planning'!$AM42),"PCI &amp; PreStudy",IF('Capacity Planning'!BL$3&lt;=('Capacity Planning'!$D42+'Capacity Planning'!$AR42-1-'Capacity Planning'!$AP42-'Capacity Planning'!$AN42),"Factory",IF('Capacity Planning'!BL$3&lt;=('Capacity Planning'!$D42+'Capacity Planning'!$AR42-1-'Capacity Planning'!$AP42),"Certif &amp; R7","Release &amp; PostProd"))))))</f>
        <v/>
      </c>
      <c r="V41" s="202" t="str">
        <f>IF('Capacity Planning'!$D42="","",IF('Capacity Planning'!BM$3&lt;'Capacity Planning'!$D42,"",IF('Capacity Planning'!BM$3&gt;=('Capacity Planning'!$AR42+'Capacity Planning'!$D42),"",IF('Capacity Planning'!BM$3&lt;=('Capacity Planning'!$D42+'Capacity Planning'!$AR42-1-'Capacity Planning'!$AP42-'Capacity Planning'!$AN42-'Capacity Planning'!$AM42),"PCI &amp; PreStudy",IF('Capacity Planning'!BM$3&lt;=('Capacity Planning'!$D42+'Capacity Planning'!$AR42-1-'Capacity Planning'!$AP42-'Capacity Planning'!$AN42),"Factory",IF('Capacity Planning'!BM$3&lt;=('Capacity Planning'!$D42+'Capacity Planning'!$AR42-1-'Capacity Planning'!$AP42),"Certif &amp; R7","Release &amp; PostProd"))))))</f>
        <v/>
      </c>
      <c r="W41" s="202" t="str">
        <f>IF('Capacity Planning'!$D42="","",IF('Capacity Planning'!BN$3&lt;'Capacity Planning'!$D42,"",IF('Capacity Planning'!BN$3&gt;=('Capacity Planning'!$AR42+'Capacity Planning'!$D42),"",IF('Capacity Planning'!BN$3&lt;=('Capacity Planning'!$D42+'Capacity Planning'!$AR42-1-'Capacity Planning'!$AP42-'Capacity Planning'!$AN42-'Capacity Planning'!$AM42),"PCI &amp; PreStudy",IF('Capacity Planning'!BN$3&lt;=('Capacity Planning'!$D42+'Capacity Planning'!$AR42-1-'Capacity Planning'!$AP42-'Capacity Planning'!$AN42),"Factory",IF('Capacity Planning'!BN$3&lt;=('Capacity Planning'!$D42+'Capacity Planning'!$AR42-1-'Capacity Planning'!$AP42),"Certif &amp; R7","Release &amp; PostProd"))))))</f>
        <v/>
      </c>
      <c r="X41" s="202" t="str">
        <f>IF('Capacity Planning'!$D42="","",IF('Capacity Planning'!BO$3&lt;'Capacity Planning'!$D42,"",IF('Capacity Planning'!BO$3&gt;=('Capacity Planning'!$AR42+'Capacity Planning'!$D42),"",IF('Capacity Planning'!BO$3&lt;=('Capacity Planning'!$D42+'Capacity Planning'!$AR42-1-'Capacity Planning'!$AP42-'Capacity Planning'!$AN42-'Capacity Planning'!$AM42),"PCI &amp; PreStudy",IF('Capacity Planning'!BO$3&lt;=('Capacity Planning'!$D42+'Capacity Planning'!$AR42-1-'Capacity Planning'!$AP42-'Capacity Planning'!$AN42),"Factory",IF('Capacity Planning'!BO$3&lt;=('Capacity Planning'!$D42+'Capacity Planning'!$AR42-1-'Capacity Planning'!$AP42),"Certif &amp; R7","Release &amp; PostProd"))))))</f>
        <v/>
      </c>
      <c r="Y41" s="202" t="str">
        <f>IF('Capacity Planning'!$D42="","",IF('Capacity Planning'!BP$3&lt;'Capacity Planning'!$D42,"",IF('Capacity Planning'!BP$3&gt;=('Capacity Planning'!$AR42+'Capacity Planning'!$D42),"",IF('Capacity Planning'!BP$3&lt;=('Capacity Planning'!$D42+'Capacity Planning'!$AR42-1-'Capacity Planning'!$AP42-'Capacity Planning'!$AN42-'Capacity Planning'!$AM42),"PCI &amp; PreStudy",IF('Capacity Planning'!BP$3&lt;=('Capacity Planning'!$D42+'Capacity Planning'!$AR42-1-'Capacity Planning'!$AP42-'Capacity Planning'!$AN42),"Factory",IF('Capacity Planning'!BP$3&lt;=('Capacity Planning'!$D42+'Capacity Planning'!$AR42-1-'Capacity Planning'!$AP42),"Certif &amp; R7","Release &amp; PostProd"))))))</f>
        <v/>
      </c>
      <c r="Z41" s="202" t="str">
        <f>IF('Capacity Planning'!$D42="","",IF('Capacity Planning'!BQ$3&lt;'Capacity Planning'!$D42,"",IF('Capacity Planning'!BQ$3&gt;=('Capacity Planning'!$AR42+'Capacity Planning'!$D42),"",IF('Capacity Planning'!BQ$3&lt;=('Capacity Planning'!$D42+'Capacity Planning'!$AR42-1-'Capacity Planning'!$AP42-'Capacity Planning'!$AN42-'Capacity Planning'!$AM42),"PCI &amp; PreStudy",IF('Capacity Planning'!BQ$3&lt;=('Capacity Planning'!$D42+'Capacity Planning'!$AR42-1-'Capacity Planning'!$AP42-'Capacity Planning'!$AN42),"Factory",IF('Capacity Planning'!BQ$3&lt;=('Capacity Planning'!$D42+'Capacity Planning'!$AR42-1-'Capacity Planning'!$AP42),"Certif &amp; R7","Release &amp; PostProd"))))))</f>
        <v/>
      </c>
      <c r="AA41" s="202" t="str">
        <f>IF('Capacity Planning'!$D42="","",IF('Capacity Planning'!BR$3&lt;'Capacity Planning'!$D42,"",IF('Capacity Planning'!BR$3&gt;=('Capacity Planning'!$AR42+'Capacity Planning'!$D42),"",IF('Capacity Planning'!BR$3&lt;=('Capacity Planning'!$D42+'Capacity Planning'!$AR42-1-'Capacity Planning'!$AP42-'Capacity Planning'!$AN42-'Capacity Planning'!$AM42),"PCI &amp; PreStudy",IF('Capacity Planning'!BR$3&lt;=('Capacity Planning'!$D42+'Capacity Planning'!$AR42-1-'Capacity Planning'!$AP42-'Capacity Planning'!$AN42),"Factory",IF('Capacity Planning'!BR$3&lt;=('Capacity Planning'!$D42+'Capacity Planning'!$AR42-1-'Capacity Planning'!$AP42),"Certif &amp; R7","Release &amp; PostProd"))))))</f>
        <v/>
      </c>
    </row>
    <row r="42" spans="1:27" x14ac:dyDescent="0.25">
      <c r="A42" s="26" t="str">
        <f>IF('Capacity Planning'!$B43="","",'Capacity Planning'!$B43)</f>
        <v/>
      </c>
      <c r="B42" s="202" t="str">
        <f>IF('Capacity Planning'!$D43="","",IF('Capacity Planning'!AS$3&lt;'Capacity Planning'!$D43,"",IF('Capacity Planning'!AS$3&gt;=('Capacity Planning'!$AR43+'Capacity Planning'!$D43),"",IF('Capacity Planning'!AS$3&lt;=('Capacity Planning'!$D43+'Capacity Planning'!$AR43-1-'Capacity Planning'!$AP43-'Capacity Planning'!$AN43-'Capacity Planning'!$AM43),"PCI &amp; PreStudy",IF('Capacity Planning'!AS$3&lt;=('Capacity Planning'!$D43+'Capacity Planning'!$AR43-1-'Capacity Planning'!$AP43-'Capacity Planning'!$AN43),"Factory",IF('Capacity Planning'!AS$3&lt;=('Capacity Planning'!$D43+'Capacity Planning'!$AR43-1-'Capacity Planning'!$AP43),"Certif &amp; R7","Release &amp; PostProd"))))))</f>
        <v/>
      </c>
      <c r="C42" s="202" t="str">
        <f>IF('Capacity Planning'!$D43="","",IF('Capacity Planning'!AT$3&lt;'Capacity Planning'!$D43,"",IF('Capacity Planning'!AT$3&gt;=('Capacity Planning'!$AR43+'Capacity Planning'!$D43),"",IF('Capacity Planning'!AT$3&lt;=('Capacity Planning'!$D43+'Capacity Planning'!$AR43-1-'Capacity Planning'!$AP43-'Capacity Planning'!$AN43-'Capacity Planning'!$AM43),"PCI &amp; PreStudy",IF('Capacity Planning'!AT$3&lt;=('Capacity Planning'!$D43+'Capacity Planning'!$AR43-1-'Capacity Planning'!$AP43-'Capacity Planning'!$AN43),"Factory",IF('Capacity Planning'!AT$3&lt;=('Capacity Planning'!$D43+'Capacity Planning'!$AR43-1-'Capacity Planning'!$AP43),"Certif &amp; R7","Release &amp; PostProd"))))))</f>
        <v/>
      </c>
      <c r="D42" s="202" t="str">
        <f>IF('Capacity Planning'!$D43="","",IF('Capacity Planning'!AU$3&lt;'Capacity Planning'!$D43,"",IF('Capacity Planning'!AU$3&gt;=('Capacity Planning'!$AR43+'Capacity Planning'!$D43),"",IF('Capacity Planning'!AU$3&lt;=('Capacity Planning'!$D43+'Capacity Planning'!$AR43-1-'Capacity Planning'!$AP43-'Capacity Planning'!$AN43-'Capacity Planning'!$AM43),"PCI &amp; PreStudy",IF('Capacity Planning'!AU$3&lt;=('Capacity Planning'!$D43+'Capacity Planning'!$AR43-1-'Capacity Planning'!$AP43-'Capacity Planning'!$AN43),"Factory",IF('Capacity Planning'!AU$3&lt;=('Capacity Planning'!$D43+'Capacity Planning'!$AR43-1-'Capacity Planning'!$AP43),"Certif &amp; R7","Release &amp; PostProd"))))))</f>
        <v/>
      </c>
      <c r="E42" s="202" t="str">
        <f>IF('Capacity Planning'!$D43="","",IF('Capacity Planning'!AV$3&lt;'Capacity Planning'!$D43,"",IF('Capacity Planning'!AV$3&gt;=('Capacity Planning'!$AR43+'Capacity Planning'!$D43),"",IF('Capacity Planning'!AV$3&lt;=('Capacity Planning'!$D43+'Capacity Planning'!$AR43-1-'Capacity Planning'!$AP43-'Capacity Planning'!$AN43-'Capacity Planning'!$AM43),"PCI &amp; PreStudy",IF('Capacity Planning'!AV$3&lt;=('Capacity Planning'!$D43+'Capacity Planning'!$AR43-1-'Capacity Planning'!$AP43-'Capacity Planning'!$AN43),"Factory",IF('Capacity Planning'!AV$3&lt;=('Capacity Planning'!$D43+'Capacity Planning'!$AR43-1-'Capacity Planning'!$AP43),"Certif &amp; R7","Release &amp; PostProd"))))))</f>
        <v/>
      </c>
      <c r="F42" s="202" t="str">
        <f>IF('Capacity Planning'!$D43="","",IF('Capacity Planning'!AW$3&lt;'Capacity Planning'!$D43,"",IF('Capacity Planning'!AW$3&gt;=('Capacity Planning'!$AR43+'Capacity Planning'!$D43),"",IF('Capacity Planning'!AW$3&lt;=('Capacity Planning'!$D43+'Capacity Planning'!$AR43-1-'Capacity Planning'!$AP43-'Capacity Planning'!$AN43-'Capacity Planning'!$AM43),"PCI &amp; PreStudy",IF('Capacity Planning'!AW$3&lt;=('Capacity Planning'!$D43+'Capacity Planning'!$AR43-1-'Capacity Planning'!$AP43-'Capacity Planning'!$AN43),"Factory",IF('Capacity Planning'!AW$3&lt;=('Capacity Planning'!$D43+'Capacity Planning'!$AR43-1-'Capacity Planning'!$AP43),"Certif &amp; R7","Release &amp; PostProd"))))))</f>
        <v/>
      </c>
      <c r="G42" s="202" t="str">
        <f>IF('Capacity Planning'!$D43="","",IF('Capacity Planning'!AX$3&lt;'Capacity Planning'!$D43,"",IF('Capacity Planning'!AX$3&gt;=('Capacity Planning'!$AR43+'Capacity Planning'!$D43),"",IF('Capacity Planning'!AX$3&lt;=('Capacity Planning'!$D43+'Capacity Planning'!$AR43-1-'Capacity Planning'!$AP43-'Capacity Planning'!$AN43-'Capacity Planning'!$AM43),"PCI &amp; PreStudy",IF('Capacity Planning'!AX$3&lt;=('Capacity Planning'!$D43+'Capacity Planning'!$AR43-1-'Capacity Planning'!$AP43-'Capacity Planning'!$AN43),"Factory",IF('Capacity Planning'!AX$3&lt;=('Capacity Planning'!$D43+'Capacity Planning'!$AR43-1-'Capacity Planning'!$AP43),"Certif &amp; R7","Release &amp; PostProd"))))))</f>
        <v/>
      </c>
      <c r="H42" s="202" t="str">
        <f>IF('Capacity Planning'!$D43="","",IF('Capacity Planning'!AY$3&lt;'Capacity Planning'!$D43,"",IF('Capacity Planning'!AY$3&gt;=('Capacity Planning'!$AR43+'Capacity Planning'!$D43),"",IF('Capacity Planning'!AY$3&lt;=('Capacity Planning'!$D43+'Capacity Planning'!$AR43-1-'Capacity Planning'!$AP43-'Capacity Planning'!$AN43-'Capacity Planning'!$AM43),"PCI &amp; PreStudy",IF('Capacity Planning'!AY$3&lt;=('Capacity Planning'!$D43+'Capacity Planning'!$AR43-1-'Capacity Planning'!$AP43-'Capacity Planning'!$AN43),"Factory",IF('Capacity Planning'!AY$3&lt;=('Capacity Planning'!$D43+'Capacity Planning'!$AR43-1-'Capacity Planning'!$AP43),"Certif &amp; R7","Release &amp; PostProd"))))))</f>
        <v/>
      </c>
      <c r="I42" s="202" t="str">
        <f>IF('Capacity Planning'!$D43="","",IF('Capacity Planning'!AZ$3&lt;'Capacity Planning'!$D43,"",IF('Capacity Planning'!AZ$3&gt;=('Capacity Planning'!$AR43+'Capacity Planning'!$D43),"",IF('Capacity Planning'!AZ$3&lt;=('Capacity Planning'!$D43+'Capacity Planning'!$AR43-1-'Capacity Planning'!$AP43-'Capacity Planning'!$AN43-'Capacity Planning'!$AM43),"PCI &amp; PreStudy",IF('Capacity Planning'!AZ$3&lt;=('Capacity Planning'!$D43+'Capacity Planning'!$AR43-1-'Capacity Planning'!$AP43-'Capacity Planning'!$AN43),"Factory",IF('Capacity Planning'!AZ$3&lt;=('Capacity Planning'!$D43+'Capacity Planning'!$AR43-1-'Capacity Planning'!$AP43),"Certif &amp; R7","Release &amp; PostProd"))))))</f>
        <v/>
      </c>
      <c r="J42" s="202" t="str">
        <f>IF('Capacity Planning'!$D43="","",IF('Capacity Planning'!BA$3&lt;'Capacity Planning'!$D43,"",IF('Capacity Planning'!BA$3&gt;=('Capacity Planning'!$AR43+'Capacity Planning'!$D43),"",IF('Capacity Planning'!BA$3&lt;=('Capacity Planning'!$D43+'Capacity Planning'!$AR43-1-'Capacity Planning'!$AP43-'Capacity Planning'!$AN43-'Capacity Planning'!$AM43),"PCI &amp; PreStudy",IF('Capacity Planning'!BA$3&lt;=('Capacity Planning'!$D43+'Capacity Planning'!$AR43-1-'Capacity Planning'!$AP43-'Capacity Planning'!$AN43),"Factory",IF('Capacity Planning'!BA$3&lt;=('Capacity Planning'!$D43+'Capacity Planning'!$AR43-1-'Capacity Planning'!$AP43),"Certif &amp; R7","Release &amp; PostProd"))))))</f>
        <v/>
      </c>
      <c r="K42" s="202" t="str">
        <f>IF('Capacity Planning'!$D43="","",IF('Capacity Planning'!BB$3&lt;'Capacity Planning'!$D43,"",IF('Capacity Planning'!BB$3&gt;=('Capacity Planning'!$AR43+'Capacity Planning'!$D43),"",IF('Capacity Planning'!BB$3&lt;=('Capacity Planning'!$D43+'Capacity Planning'!$AR43-1-'Capacity Planning'!$AP43-'Capacity Planning'!$AN43-'Capacity Planning'!$AM43),"PCI &amp; PreStudy",IF('Capacity Planning'!BB$3&lt;=('Capacity Planning'!$D43+'Capacity Planning'!$AR43-1-'Capacity Planning'!$AP43-'Capacity Planning'!$AN43),"Factory",IF('Capacity Planning'!BB$3&lt;=('Capacity Planning'!$D43+'Capacity Planning'!$AR43-1-'Capacity Planning'!$AP43),"Certif &amp; R7","Release &amp; PostProd"))))))</f>
        <v/>
      </c>
      <c r="L42" s="202" t="str">
        <f>IF('Capacity Planning'!$D43="","",IF('Capacity Planning'!BC$3&lt;'Capacity Planning'!$D43,"",IF('Capacity Planning'!BC$3&gt;=('Capacity Planning'!$AR43+'Capacity Planning'!$D43),"",IF('Capacity Planning'!BC$3&lt;=('Capacity Planning'!$D43+'Capacity Planning'!$AR43-1-'Capacity Planning'!$AP43-'Capacity Planning'!$AN43-'Capacity Planning'!$AM43),"PCI &amp; PreStudy",IF('Capacity Planning'!BC$3&lt;=('Capacity Planning'!$D43+'Capacity Planning'!$AR43-1-'Capacity Planning'!$AP43-'Capacity Planning'!$AN43),"Factory",IF('Capacity Planning'!BC$3&lt;=('Capacity Planning'!$D43+'Capacity Planning'!$AR43-1-'Capacity Planning'!$AP43),"Certif &amp; R7","Release &amp; PostProd"))))))</f>
        <v/>
      </c>
      <c r="M42" s="202" t="str">
        <f>IF('Capacity Planning'!$D43="","",IF('Capacity Planning'!BD$3&lt;'Capacity Planning'!$D43,"",IF('Capacity Planning'!BD$3&gt;=('Capacity Planning'!$AR43+'Capacity Planning'!$D43),"",IF('Capacity Planning'!BD$3&lt;=('Capacity Planning'!$D43+'Capacity Planning'!$AR43-1-'Capacity Planning'!$AP43-'Capacity Planning'!$AN43-'Capacity Planning'!$AM43),"PCI &amp; PreStudy",IF('Capacity Planning'!BD$3&lt;=('Capacity Planning'!$D43+'Capacity Planning'!$AR43-1-'Capacity Planning'!$AP43-'Capacity Planning'!$AN43),"Factory",IF('Capacity Planning'!BD$3&lt;=('Capacity Planning'!$D43+'Capacity Planning'!$AR43-1-'Capacity Planning'!$AP43),"Certif &amp; R7","Release &amp; PostProd"))))))</f>
        <v/>
      </c>
      <c r="N42" s="202" t="str">
        <f>IF('Capacity Planning'!$D43="","",IF('Capacity Planning'!BE$3&lt;'Capacity Planning'!$D43,"",IF('Capacity Planning'!BE$3&gt;=('Capacity Planning'!$AR43+'Capacity Planning'!$D43),"",IF('Capacity Planning'!BE$3&lt;=('Capacity Planning'!$D43+'Capacity Planning'!$AR43-1-'Capacity Planning'!$AP43-'Capacity Planning'!$AN43-'Capacity Planning'!$AM43),"PCI &amp; PreStudy",IF('Capacity Planning'!BE$3&lt;=('Capacity Planning'!$D43+'Capacity Planning'!$AR43-1-'Capacity Planning'!$AP43-'Capacity Planning'!$AN43),"Factory",IF('Capacity Planning'!BE$3&lt;=('Capacity Planning'!$D43+'Capacity Planning'!$AR43-1-'Capacity Planning'!$AP43),"Certif &amp; R7","Release &amp; PostProd"))))))</f>
        <v/>
      </c>
      <c r="O42" s="202" t="str">
        <f>IF('Capacity Planning'!$D43="","",IF('Capacity Planning'!BF$3&lt;'Capacity Planning'!$D43,"",IF('Capacity Planning'!BF$3&gt;=('Capacity Planning'!$AR43+'Capacity Planning'!$D43),"",IF('Capacity Planning'!BF$3&lt;=('Capacity Planning'!$D43+'Capacity Planning'!$AR43-1-'Capacity Planning'!$AP43-'Capacity Planning'!$AN43-'Capacity Planning'!$AM43),"PCI &amp; PreStudy",IF('Capacity Planning'!BF$3&lt;=('Capacity Planning'!$D43+'Capacity Planning'!$AR43-1-'Capacity Planning'!$AP43-'Capacity Planning'!$AN43),"Factory",IF('Capacity Planning'!BF$3&lt;=('Capacity Planning'!$D43+'Capacity Planning'!$AR43-1-'Capacity Planning'!$AP43),"Certif &amp; R7","Release &amp; PostProd"))))))</f>
        <v/>
      </c>
      <c r="P42" s="202" t="str">
        <f>IF('Capacity Planning'!$D43="","",IF('Capacity Planning'!BG$3&lt;'Capacity Planning'!$D43,"",IF('Capacity Planning'!BG$3&gt;=('Capacity Planning'!$AR43+'Capacity Planning'!$D43),"",IF('Capacity Planning'!BG$3&lt;=('Capacity Planning'!$D43+'Capacity Planning'!$AR43-1-'Capacity Planning'!$AP43-'Capacity Planning'!$AN43-'Capacity Planning'!$AM43),"PCI &amp; PreStudy",IF('Capacity Planning'!BG$3&lt;=('Capacity Planning'!$D43+'Capacity Planning'!$AR43-1-'Capacity Planning'!$AP43-'Capacity Planning'!$AN43),"Factory",IF('Capacity Planning'!BG$3&lt;=('Capacity Planning'!$D43+'Capacity Planning'!$AR43-1-'Capacity Planning'!$AP43),"Certif &amp; R7","Release &amp; PostProd"))))))</f>
        <v/>
      </c>
      <c r="Q42" s="202" t="str">
        <f>IF('Capacity Planning'!$D43="","",IF('Capacity Planning'!BH$3&lt;'Capacity Planning'!$D43,"",IF('Capacity Planning'!BH$3&gt;=('Capacity Planning'!$AR43+'Capacity Planning'!$D43),"",IF('Capacity Planning'!BH$3&lt;=('Capacity Planning'!$D43+'Capacity Planning'!$AR43-1-'Capacity Planning'!$AP43-'Capacity Planning'!$AN43-'Capacity Planning'!$AM43),"PCI &amp; PreStudy",IF('Capacity Planning'!BH$3&lt;=('Capacity Planning'!$D43+'Capacity Planning'!$AR43-1-'Capacity Planning'!$AP43-'Capacity Planning'!$AN43),"Factory",IF('Capacity Planning'!BH$3&lt;=('Capacity Planning'!$D43+'Capacity Planning'!$AR43-1-'Capacity Planning'!$AP43),"Certif &amp; R7","Release &amp; PostProd"))))))</f>
        <v/>
      </c>
      <c r="R42" s="202" t="str">
        <f>IF('Capacity Planning'!$D43="","",IF('Capacity Planning'!BI$3&lt;'Capacity Planning'!$D43,"",IF('Capacity Planning'!BI$3&gt;=('Capacity Planning'!$AR43+'Capacity Planning'!$D43),"",IF('Capacity Planning'!BI$3&lt;=('Capacity Planning'!$D43+'Capacity Planning'!$AR43-1-'Capacity Planning'!$AP43-'Capacity Planning'!$AN43-'Capacity Planning'!$AM43),"PCI &amp; PreStudy",IF('Capacity Planning'!BI$3&lt;=('Capacity Planning'!$D43+'Capacity Planning'!$AR43-1-'Capacity Planning'!$AP43-'Capacity Planning'!$AN43),"Factory",IF('Capacity Planning'!BI$3&lt;=('Capacity Planning'!$D43+'Capacity Planning'!$AR43-1-'Capacity Planning'!$AP43),"Certif &amp; R7","Release &amp; PostProd"))))))</f>
        <v/>
      </c>
      <c r="S42" s="202" t="str">
        <f>IF('Capacity Planning'!$D43="","",IF('Capacity Planning'!BJ$3&lt;'Capacity Planning'!$D43,"",IF('Capacity Planning'!BJ$3&gt;=('Capacity Planning'!$AR43+'Capacity Planning'!$D43),"",IF('Capacity Planning'!BJ$3&lt;=('Capacity Planning'!$D43+'Capacity Planning'!$AR43-1-'Capacity Planning'!$AP43-'Capacity Planning'!$AN43-'Capacity Planning'!$AM43),"PCI &amp; PreStudy",IF('Capacity Planning'!BJ$3&lt;=('Capacity Planning'!$D43+'Capacity Planning'!$AR43-1-'Capacity Planning'!$AP43-'Capacity Planning'!$AN43),"Factory",IF('Capacity Planning'!BJ$3&lt;=('Capacity Planning'!$D43+'Capacity Planning'!$AR43-1-'Capacity Planning'!$AP43),"Certif &amp; R7","Release &amp; PostProd"))))))</f>
        <v/>
      </c>
      <c r="T42" s="202" t="str">
        <f>IF('Capacity Planning'!$D43="","",IF('Capacity Planning'!BK$3&lt;'Capacity Planning'!$D43,"",IF('Capacity Planning'!BK$3&gt;=('Capacity Planning'!$AR43+'Capacity Planning'!$D43),"",IF('Capacity Planning'!BK$3&lt;=('Capacity Planning'!$D43+'Capacity Planning'!$AR43-1-'Capacity Planning'!$AP43-'Capacity Planning'!$AN43-'Capacity Planning'!$AM43),"PCI &amp; PreStudy",IF('Capacity Planning'!BK$3&lt;=('Capacity Planning'!$D43+'Capacity Planning'!$AR43-1-'Capacity Planning'!$AP43-'Capacity Planning'!$AN43),"Factory",IF('Capacity Planning'!BK$3&lt;=('Capacity Planning'!$D43+'Capacity Planning'!$AR43-1-'Capacity Planning'!$AP43),"Certif &amp; R7","Release &amp; PostProd"))))))</f>
        <v/>
      </c>
      <c r="U42" s="202" t="str">
        <f>IF('Capacity Planning'!$D43="","",IF('Capacity Planning'!BL$3&lt;'Capacity Planning'!$D43,"",IF('Capacity Planning'!BL$3&gt;=('Capacity Planning'!$AR43+'Capacity Planning'!$D43),"",IF('Capacity Planning'!BL$3&lt;=('Capacity Planning'!$D43+'Capacity Planning'!$AR43-1-'Capacity Planning'!$AP43-'Capacity Planning'!$AN43-'Capacity Planning'!$AM43),"PCI &amp; PreStudy",IF('Capacity Planning'!BL$3&lt;=('Capacity Planning'!$D43+'Capacity Planning'!$AR43-1-'Capacity Planning'!$AP43-'Capacity Planning'!$AN43),"Factory",IF('Capacity Planning'!BL$3&lt;=('Capacity Planning'!$D43+'Capacity Planning'!$AR43-1-'Capacity Planning'!$AP43),"Certif &amp; R7","Release &amp; PostProd"))))))</f>
        <v/>
      </c>
      <c r="V42" s="202" t="str">
        <f>IF('Capacity Planning'!$D43="","",IF('Capacity Planning'!BM$3&lt;'Capacity Planning'!$D43,"",IF('Capacity Planning'!BM$3&gt;=('Capacity Planning'!$AR43+'Capacity Planning'!$D43),"",IF('Capacity Planning'!BM$3&lt;=('Capacity Planning'!$D43+'Capacity Planning'!$AR43-1-'Capacity Planning'!$AP43-'Capacity Planning'!$AN43-'Capacity Planning'!$AM43),"PCI &amp; PreStudy",IF('Capacity Planning'!BM$3&lt;=('Capacity Planning'!$D43+'Capacity Planning'!$AR43-1-'Capacity Planning'!$AP43-'Capacity Planning'!$AN43),"Factory",IF('Capacity Planning'!BM$3&lt;=('Capacity Planning'!$D43+'Capacity Planning'!$AR43-1-'Capacity Planning'!$AP43),"Certif &amp; R7","Release &amp; PostProd"))))))</f>
        <v/>
      </c>
      <c r="W42" s="202" t="str">
        <f>IF('Capacity Planning'!$D43="","",IF('Capacity Planning'!BN$3&lt;'Capacity Planning'!$D43,"",IF('Capacity Planning'!BN$3&gt;=('Capacity Planning'!$AR43+'Capacity Planning'!$D43),"",IF('Capacity Planning'!BN$3&lt;=('Capacity Planning'!$D43+'Capacity Planning'!$AR43-1-'Capacity Planning'!$AP43-'Capacity Planning'!$AN43-'Capacity Planning'!$AM43),"PCI &amp; PreStudy",IF('Capacity Planning'!BN$3&lt;=('Capacity Planning'!$D43+'Capacity Planning'!$AR43-1-'Capacity Planning'!$AP43-'Capacity Planning'!$AN43),"Factory",IF('Capacity Planning'!BN$3&lt;=('Capacity Planning'!$D43+'Capacity Planning'!$AR43-1-'Capacity Planning'!$AP43),"Certif &amp; R7","Release &amp; PostProd"))))))</f>
        <v/>
      </c>
      <c r="X42" s="202" t="str">
        <f>IF('Capacity Planning'!$D43="","",IF('Capacity Planning'!BO$3&lt;'Capacity Planning'!$D43,"",IF('Capacity Planning'!BO$3&gt;=('Capacity Planning'!$AR43+'Capacity Planning'!$D43),"",IF('Capacity Planning'!BO$3&lt;=('Capacity Planning'!$D43+'Capacity Planning'!$AR43-1-'Capacity Planning'!$AP43-'Capacity Planning'!$AN43-'Capacity Planning'!$AM43),"PCI &amp; PreStudy",IF('Capacity Planning'!BO$3&lt;=('Capacity Planning'!$D43+'Capacity Planning'!$AR43-1-'Capacity Planning'!$AP43-'Capacity Planning'!$AN43),"Factory",IF('Capacity Planning'!BO$3&lt;=('Capacity Planning'!$D43+'Capacity Planning'!$AR43-1-'Capacity Planning'!$AP43),"Certif &amp; R7","Release &amp; PostProd"))))))</f>
        <v/>
      </c>
      <c r="Y42" s="202" t="str">
        <f>IF('Capacity Planning'!$D43="","",IF('Capacity Planning'!BP$3&lt;'Capacity Planning'!$D43,"",IF('Capacity Planning'!BP$3&gt;=('Capacity Planning'!$AR43+'Capacity Planning'!$D43),"",IF('Capacity Planning'!BP$3&lt;=('Capacity Planning'!$D43+'Capacity Planning'!$AR43-1-'Capacity Planning'!$AP43-'Capacity Planning'!$AN43-'Capacity Planning'!$AM43),"PCI &amp; PreStudy",IF('Capacity Planning'!BP$3&lt;=('Capacity Planning'!$D43+'Capacity Planning'!$AR43-1-'Capacity Planning'!$AP43-'Capacity Planning'!$AN43),"Factory",IF('Capacity Planning'!BP$3&lt;=('Capacity Planning'!$D43+'Capacity Planning'!$AR43-1-'Capacity Planning'!$AP43),"Certif &amp; R7","Release &amp; PostProd"))))))</f>
        <v/>
      </c>
      <c r="Z42" s="202" t="str">
        <f>IF('Capacity Planning'!$D43="","",IF('Capacity Planning'!BQ$3&lt;'Capacity Planning'!$D43,"",IF('Capacity Planning'!BQ$3&gt;=('Capacity Planning'!$AR43+'Capacity Planning'!$D43),"",IF('Capacity Planning'!BQ$3&lt;=('Capacity Planning'!$D43+'Capacity Planning'!$AR43-1-'Capacity Planning'!$AP43-'Capacity Planning'!$AN43-'Capacity Planning'!$AM43),"PCI &amp; PreStudy",IF('Capacity Planning'!BQ$3&lt;=('Capacity Planning'!$D43+'Capacity Planning'!$AR43-1-'Capacity Planning'!$AP43-'Capacity Planning'!$AN43),"Factory",IF('Capacity Planning'!BQ$3&lt;=('Capacity Planning'!$D43+'Capacity Planning'!$AR43-1-'Capacity Planning'!$AP43),"Certif &amp; R7","Release &amp; PostProd"))))))</f>
        <v/>
      </c>
      <c r="AA42" s="202" t="str">
        <f>IF('Capacity Planning'!$D43="","",IF('Capacity Planning'!BR$3&lt;'Capacity Planning'!$D43,"",IF('Capacity Planning'!BR$3&gt;=('Capacity Planning'!$AR43+'Capacity Planning'!$D43),"",IF('Capacity Planning'!BR$3&lt;=('Capacity Planning'!$D43+'Capacity Planning'!$AR43-1-'Capacity Planning'!$AP43-'Capacity Planning'!$AN43-'Capacity Planning'!$AM43),"PCI &amp; PreStudy",IF('Capacity Planning'!BR$3&lt;=('Capacity Planning'!$D43+'Capacity Planning'!$AR43-1-'Capacity Planning'!$AP43-'Capacity Planning'!$AN43),"Factory",IF('Capacity Planning'!BR$3&lt;=('Capacity Planning'!$D43+'Capacity Planning'!$AR43-1-'Capacity Planning'!$AP43),"Certif &amp; R7","Release &amp; PostProd"))))))</f>
        <v/>
      </c>
    </row>
    <row r="43" spans="1:27" x14ac:dyDescent="0.25">
      <c r="A43" s="26" t="str">
        <f>IF('Capacity Planning'!$B44="","",'Capacity Planning'!$B44)</f>
        <v/>
      </c>
      <c r="B43" s="202" t="str">
        <f>IF('Capacity Planning'!$D44="","",IF('Capacity Planning'!AS$3&lt;'Capacity Planning'!$D44,"",IF('Capacity Planning'!AS$3&gt;=('Capacity Planning'!$AR44+'Capacity Planning'!$D44),"",IF('Capacity Planning'!AS$3&lt;=('Capacity Planning'!$D44+'Capacity Planning'!$AR44-1-'Capacity Planning'!$AP44-'Capacity Planning'!$AN44-'Capacity Planning'!$AM44),"PCI &amp; PreStudy",IF('Capacity Planning'!AS$3&lt;=('Capacity Planning'!$D44+'Capacity Planning'!$AR44-1-'Capacity Planning'!$AP44-'Capacity Planning'!$AN44),"Factory",IF('Capacity Planning'!AS$3&lt;=('Capacity Planning'!$D44+'Capacity Planning'!$AR44-1-'Capacity Planning'!$AP44),"Certif &amp; R7","Release &amp; PostProd"))))))</f>
        <v/>
      </c>
      <c r="C43" s="202" t="str">
        <f>IF('Capacity Planning'!$D44="","",IF('Capacity Planning'!AT$3&lt;'Capacity Planning'!$D44,"",IF('Capacity Planning'!AT$3&gt;=('Capacity Planning'!$AR44+'Capacity Planning'!$D44),"",IF('Capacity Planning'!AT$3&lt;=('Capacity Planning'!$D44+'Capacity Planning'!$AR44-1-'Capacity Planning'!$AP44-'Capacity Planning'!$AN44-'Capacity Planning'!$AM44),"PCI &amp; PreStudy",IF('Capacity Planning'!AT$3&lt;=('Capacity Planning'!$D44+'Capacity Planning'!$AR44-1-'Capacity Planning'!$AP44-'Capacity Planning'!$AN44),"Factory",IF('Capacity Planning'!AT$3&lt;=('Capacity Planning'!$D44+'Capacity Planning'!$AR44-1-'Capacity Planning'!$AP44),"Certif &amp; R7","Release &amp; PostProd"))))))</f>
        <v/>
      </c>
      <c r="D43" s="202" t="str">
        <f>IF('Capacity Planning'!$D44="","",IF('Capacity Planning'!AU$3&lt;'Capacity Planning'!$D44,"",IF('Capacity Planning'!AU$3&gt;=('Capacity Planning'!$AR44+'Capacity Planning'!$D44),"",IF('Capacity Planning'!AU$3&lt;=('Capacity Planning'!$D44+'Capacity Planning'!$AR44-1-'Capacity Planning'!$AP44-'Capacity Planning'!$AN44-'Capacity Planning'!$AM44),"PCI &amp; PreStudy",IF('Capacity Planning'!AU$3&lt;=('Capacity Planning'!$D44+'Capacity Planning'!$AR44-1-'Capacity Planning'!$AP44-'Capacity Planning'!$AN44),"Factory",IF('Capacity Planning'!AU$3&lt;=('Capacity Planning'!$D44+'Capacity Planning'!$AR44-1-'Capacity Planning'!$AP44),"Certif &amp; R7","Release &amp; PostProd"))))))</f>
        <v/>
      </c>
      <c r="E43" s="202" t="str">
        <f>IF('Capacity Planning'!$D44="","",IF('Capacity Planning'!AV$3&lt;'Capacity Planning'!$D44,"",IF('Capacity Planning'!AV$3&gt;=('Capacity Planning'!$AR44+'Capacity Planning'!$D44),"",IF('Capacity Planning'!AV$3&lt;=('Capacity Planning'!$D44+'Capacity Planning'!$AR44-1-'Capacity Planning'!$AP44-'Capacity Planning'!$AN44-'Capacity Planning'!$AM44),"PCI &amp; PreStudy",IF('Capacity Planning'!AV$3&lt;=('Capacity Planning'!$D44+'Capacity Planning'!$AR44-1-'Capacity Planning'!$AP44-'Capacity Planning'!$AN44),"Factory",IF('Capacity Planning'!AV$3&lt;=('Capacity Planning'!$D44+'Capacity Planning'!$AR44-1-'Capacity Planning'!$AP44),"Certif &amp; R7","Release &amp; PostProd"))))))</f>
        <v/>
      </c>
      <c r="F43" s="202" t="str">
        <f>IF('Capacity Planning'!$D44="","",IF('Capacity Planning'!AW$3&lt;'Capacity Planning'!$D44,"",IF('Capacity Planning'!AW$3&gt;=('Capacity Planning'!$AR44+'Capacity Planning'!$D44),"",IF('Capacity Planning'!AW$3&lt;=('Capacity Planning'!$D44+'Capacity Planning'!$AR44-1-'Capacity Planning'!$AP44-'Capacity Planning'!$AN44-'Capacity Planning'!$AM44),"PCI &amp; PreStudy",IF('Capacity Planning'!AW$3&lt;=('Capacity Planning'!$D44+'Capacity Planning'!$AR44-1-'Capacity Planning'!$AP44-'Capacity Planning'!$AN44),"Factory",IF('Capacity Planning'!AW$3&lt;=('Capacity Planning'!$D44+'Capacity Planning'!$AR44-1-'Capacity Planning'!$AP44),"Certif &amp; R7","Release &amp; PostProd"))))))</f>
        <v/>
      </c>
      <c r="G43" s="202" t="str">
        <f>IF('Capacity Planning'!$D44="","",IF('Capacity Planning'!AX$3&lt;'Capacity Planning'!$D44,"",IF('Capacity Planning'!AX$3&gt;=('Capacity Planning'!$AR44+'Capacity Planning'!$D44),"",IF('Capacity Planning'!AX$3&lt;=('Capacity Planning'!$D44+'Capacity Planning'!$AR44-1-'Capacity Planning'!$AP44-'Capacity Planning'!$AN44-'Capacity Planning'!$AM44),"PCI &amp; PreStudy",IF('Capacity Planning'!AX$3&lt;=('Capacity Planning'!$D44+'Capacity Planning'!$AR44-1-'Capacity Planning'!$AP44-'Capacity Planning'!$AN44),"Factory",IF('Capacity Planning'!AX$3&lt;=('Capacity Planning'!$D44+'Capacity Planning'!$AR44-1-'Capacity Planning'!$AP44),"Certif &amp; R7","Release &amp; PostProd"))))))</f>
        <v/>
      </c>
      <c r="H43" s="202" t="str">
        <f>IF('Capacity Planning'!$D44="","",IF('Capacity Planning'!AY$3&lt;'Capacity Planning'!$D44,"",IF('Capacity Planning'!AY$3&gt;=('Capacity Planning'!$AR44+'Capacity Planning'!$D44),"",IF('Capacity Planning'!AY$3&lt;=('Capacity Planning'!$D44+'Capacity Planning'!$AR44-1-'Capacity Planning'!$AP44-'Capacity Planning'!$AN44-'Capacity Planning'!$AM44),"PCI &amp; PreStudy",IF('Capacity Planning'!AY$3&lt;=('Capacity Planning'!$D44+'Capacity Planning'!$AR44-1-'Capacity Planning'!$AP44-'Capacity Planning'!$AN44),"Factory",IF('Capacity Planning'!AY$3&lt;=('Capacity Planning'!$D44+'Capacity Planning'!$AR44-1-'Capacity Planning'!$AP44),"Certif &amp; R7","Release &amp; PostProd"))))))</f>
        <v/>
      </c>
      <c r="I43" s="202" t="str">
        <f>IF('Capacity Planning'!$D44="","",IF('Capacity Planning'!AZ$3&lt;'Capacity Planning'!$D44,"",IF('Capacity Planning'!AZ$3&gt;=('Capacity Planning'!$AR44+'Capacity Planning'!$D44),"",IF('Capacity Planning'!AZ$3&lt;=('Capacity Planning'!$D44+'Capacity Planning'!$AR44-1-'Capacity Planning'!$AP44-'Capacity Planning'!$AN44-'Capacity Planning'!$AM44),"PCI &amp; PreStudy",IF('Capacity Planning'!AZ$3&lt;=('Capacity Planning'!$D44+'Capacity Planning'!$AR44-1-'Capacity Planning'!$AP44-'Capacity Planning'!$AN44),"Factory",IF('Capacity Planning'!AZ$3&lt;=('Capacity Planning'!$D44+'Capacity Planning'!$AR44-1-'Capacity Planning'!$AP44),"Certif &amp; R7","Release &amp; PostProd"))))))</f>
        <v/>
      </c>
      <c r="J43" s="202" t="str">
        <f>IF('Capacity Planning'!$D44="","",IF('Capacity Planning'!BA$3&lt;'Capacity Planning'!$D44,"",IF('Capacity Planning'!BA$3&gt;=('Capacity Planning'!$AR44+'Capacity Planning'!$D44),"",IF('Capacity Planning'!BA$3&lt;=('Capacity Planning'!$D44+'Capacity Planning'!$AR44-1-'Capacity Planning'!$AP44-'Capacity Planning'!$AN44-'Capacity Planning'!$AM44),"PCI &amp; PreStudy",IF('Capacity Planning'!BA$3&lt;=('Capacity Planning'!$D44+'Capacity Planning'!$AR44-1-'Capacity Planning'!$AP44-'Capacity Planning'!$AN44),"Factory",IF('Capacity Planning'!BA$3&lt;=('Capacity Planning'!$D44+'Capacity Planning'!$AR44-1-'Capacity Planning'!$AP44),"Certif &amp; R7","Release &amp; PostProd"))))))</f>
        <v/>
      </c>
      <c r="K43" s="202" t="str">
        <f>IF('Capacity Planning'!$D44="","",IF('Capacity Planning'!BB$3&lt;'Capacity Planning'!$D44,"",IF('Capacity Planning'!BB$3&gt;=('Capacity Planning'!$AR44+'Capacity Planning'!$D44),"",IF('Capacity Planning'!BB$3&lt;=('Capacity Planning'!$D44+'Capacity Planning'!$AR44-1-'Capacity Planning'!$AP44-'Capacity Planning'!$AN44-'Capacity Planning'!$AM44),"PCI &amp; PreStudy",IF('Capacity Planning'!BB$3&lt;=('Capacity Planning'!$D44+'Capacity Planning'!$AR44-1-'Capacity Planning'!$AP44-'Capacity Planning'!$AN44),"Factory",IF('Capacity Planning'!BB$3&lt;=('Capacity Planning'!$D44+'Capacity Planning'!$AR44-1-'Capacity Planning'!$AP44),"Certif &amp; R7","Release &amp; PostProd"))))))</f>
        <v/>
      </c>
      <c r="L43" s="202" t="str">
        <f>IF('Capacity Planning'!$D44="","",IF('Capacity Planning'!BC$3&lt;'Capacity Planning'!$D44,"",IF('Capacity Planning'!BC$3&gt;=('Capacity Planning'!$AR44+'Capacity Planning'!$D44),"",IF('Capacity Planning'!BC$3&lt;=('Capacity Planning'!$D44+'Capacity Planning'!$AR44-1-'Capacity Planning'!$AP44-'Capacity Planning'!$AN44-'Capacity Planning'!$AM44),"PCI &amp; PreStudy",IF('Capacity Planning'!BC$3&lt;=('Capacity Planning'!$D44+'Capacity Planning'!$AR44-1-'Capacity Planning'!$AP44-'Capacity Planning'!$AN44),"Factory",IF('Capacity Planning'!BC$3&lt;=('Capacity Planning'!$D44+'Capacity Planning'!$AR44-1-'Capacity Planning'!$AP44),"Certif &amp; R7","Release &amp; PostProd"))))))</f>
        <v/>
      </c>
      <c r="M43" s="202" t="str">
        <f>IF('Capacity Planning'!$D44="","",IF('Capacity Planning'!BD$3&lt;'Capacity Planning'!$D44,"",IF('Capacity Planning'!BD$3&gt;=('Capacity Planning'!$AR44+'Capacity Planning'!$D44),"",IF('Capacity Planning'!BD$3&lt;=('Capacity Planning'!$D44+'Capacity Planning'!$AR44-1-'Capacity Planning'!$AP44-'Capacity Planning'!$AN44-'Capacity Planning'!$AM44),"PCI &amp; PreStudy",IF('Capacity Planning'!BD$3&lt;=('Capacity Planning'!$D44+'Capacity Planning'!$AR44-1-'Capacity Planning'!$AP44-'Capacity Planning'!$AN44),"Factory",IF('Capacity Planning'!BD$3&lt;=('Capacity Planning'!$D44+'Capacity Planning'!$AR44-1-'Capacity Planning'!$AP44),"Certif &amp; R7","Release &amp; PostProd"))))))</f>
        <v/>
      </c>
      <c r="N43" s="202" t="str">
        <f>IF('Capacity Planning'!$D44="","",IF('Capacity Planning'!BE$3&lt;'Capacity Planning'!$D44,"",IF('Capacity Planning'!BE$3&gt;=('Capacity Planning'!$AR44+'Capacity Planning'!$D44),"",IF('Capacity Planning'!BE$3&lt;=('Capacity Planning'!$D44+'Capacity Planning'!$AR44-1-'Capacity Planning'!$AP44-'Capacity Planning'!$AN44-'Capacity Planning'!$AM44),"PCI &amp; PreStudy",IF('Capacity Planning'!BE$3&lt;=('Capacity Planning'!$D44+'Capacity Planning'!$AR44-1-'Capacity Planning'!$AP44-'Capacity Planning'!$AN44),"Factory",IF('Capacity Planning'!BE$3&lt;=('Capacity Planning'!$D44+'Capacity Planning'!$AR44-1-'Capacity Planning'!$AP44),"Certif &amp; R7","Release &amp; PostProd"))))))</f>
        <v/>
      </c>
      <c r="O43" s="202" t="str">
        <f>IF('Capacity Planning'!$D44="","",IF('Capacity Planning'!BF$3&lt;'Capacity Planning'!$D44,"",IF('Capacity Planning'!BF$3&gt;=('Capacity Planning'!$AR44+'Capacity Planning'!$D44),"",IF('Capacity Planning'!BF$3&lt;=('Capacity Planning'!$D44+'Capacity Planning'!$AR44-1-'Capacity Planning'!$AP44-'Capacity Planning'!$AN44-'Capacity Planning'!$AM44),"PCI &amp; PreStudy",IF('Capacity Planning'!BF$3&lt;=('Capacity Planning'!$D44+'Capacity Planning'!$AR44-1-'Capacity Planning'!$AP44-'Capacity Planning'!$AN44),"Factory",IF('Capacity Planning'!BF$3&lt;=('Capacity Planning'!$D44+'Capacity Planning'!$AR44-1-'Capacity Planning'!$AP44),"Certif &amp; R7","Release &amp; PostProd"))))))</f>
        <v/>
      </c>
      <c r="P43" s="202" t="str">
        <f>IF('Capacity Planning'!$D44="","",IF('Capacity Planning'!BG$3&lt;'Capacity Planning'!$D44,"",IF('Capacity Planning'!BG$3&gt;=('Capacity Planning'!$AR44+'Capacity Planning'!$D44),"",IF('Capacity Planning'!BG$3&lt;=('Capacity Planning'!$D44+'Capacity Planning'!$AR44-1-'Capacity Planning'!$AP44-'Capacity Planning'!$AN44-'Capacity Planning'!$AM44),"PCI &amp; PreStudy",IF('Capacity Planning'!BG$3&lt;=('Capacity Planning'!$D44+'Capacity Planning'!$AR44-1-'Capacity Planning'!$AP44-'Capacity Planning'!$AN44),"Factory",IF('Capacity Planning'!BG$3&lt;=('Capacity Planning'!$D44+'Capacity Planning'!$AR44-1-'Capacity Planning'!$AP44),"Certif &amp; R7","Release &amp; PostProd"))))))</f>
        <v/>
      </c>
      <c r="Q43" s="202" t="str">
        <f>IF('Capacity Planning'!$D44="","",IF('Capacity Planning'!BH$3&lt;'Capacity Planning'!$D44,"",IF('Capacity Planning'!BH$3&gt;=('Capacity Planning'!$AR44+'Capacity Planning'!$D44),"",IF('Capacity Planning'!BH$3&lt;=('Capacity Planning'!$D44+'Capacity Planning'!$AR44-1-'Capacity Planning'!$AP44-'Capacity Planning'!$AN44-'Capacity Planning'!$AM44),"PCI &amp; PreStudy",IF('Capacity Planning'!BH$3&lt;=('Capacity Planning'!$D44+'Capacity Planning'!$AR44-1-'Capacity Planning'!$AP44-'Capacity Planning'!$AN44),"Factory",IF('Capacity Planning'!BH$3&lt;=('Capacity Planning'!$D44+'Capacity Planning'!$AR44-1-'Capacity Planning'!$AP44),"Certif &amp; R7","Release &amp; PostProd"))))))</f>
        <v/>
      </c>
      <c r="R43" s="202" t="str">
        <f>IF('Capacity Planning'!$D44="","",IF('Capacity Planning'!BI$3&lt;'Capacity Planning'!$D44,"",IF('Capacity Planning'!BI$3&gt;=('Capacity Planning'!$AR44+'Capacity Planning'!$D44),"",IF('Capacity Planning'!BI$3&lt;=('Capacity Planning'!$D44+'Capacity Planning'!$AR44-1-'Capacity Planning'!$AP44-'Capacity Planning'!$AN44-'Capacity Planning'!$AM44),"PCI &amp; PreStudy",IF('Capacity Planning'!BI$3&lt;=('Capacity Planning'!$D44+'Capacity Planning'!$AR44-1-'Capacity Planning'!$AP44-'Capacity Planning'!$AN44),"Factory",IF('Capacity Planning'!BI$3&lt;=('Capacity Planning'!$D44+'Capacity Planning'!$AR44-1-'Capacity Planning'!$AP44),"Certif &amp; R7","Release &amp; PostProd"))))))</f>
        <v/>
      </c>
      <c r="S43" s="202" t="str">
        <f>IF('Capacity Planning'!$D44="","",IF('Capacity Planning'!BJ$3&lt;'Capacity Planning'!$D44,"",IF('Capacity Planning'!BJ$3&gt;=('Capacity Planning'!$AR44+'Capacity Planning'!$D44),"",IF('Capacity Planning'!BJ$3&lt;=('Capacity Planning'!$D44+'Capacity Planning'!$AR44-1-'Capacity Planning'!$AP44-'Capacity Planning'!$AN44-'Capacity Planning'!$AM44),"PCI &amp; PreStudy",IF('Capacity Planning'!BJ$3&lt;=('Capacity Planning'!$D44+'Capacity Planning'!$AR44-1-'Capacity Planning'!$AP44-'Capacity Planning'!$AN44),"Factory",IF('Capacity Planning'!BJ$3&lt;=('Capacity Planning'!$D44+'Capacity Planning'!$AR44-1-'Capacity Planning'!$AP44),"Certif &amp; R7","Release &amp; PostProd"))))))</f>
        <v/>
      </c>
      <c r="T43" s="202" t="str">
        <f>IF('Capacity Planning'!$D44="","",IF('Capacity Planning'!BK$3&lt;'Capacity Planning'!$D44,"",IF('Capacity Planning'!BK$3&gt;=('Capacity Planning'!$AR44+'Capacity Planning'!$D44),"",IF('Capacity Planning'!BK$3&lt;=('Capacity Planning'!$D44+'Capacity Planning'!$AR44-1-'Capacity Planning'!$AP44-'Capacity Planning'!$AN44-'Capacity Planning'!$AM44),"PCI &amp; PreStudy",IF('Capacity Planning'!BK$3&lt;=('Capacity Planning'!$D44+'Capacity Planning'!$AR44-1-'Capacity Planning'!$AP44-'Capacity Planning'!$AN44),"Factory",IF('Capacity Planning'!BK$3&lt;=('Capacity Planning'!$D44+'Capacity Planning'!$AR44-1-'Capacity Planning'!$AP44),"Certif &amp; R7","Release &amp; PostProd"))))))</f>
        <v/>
      </c>
      <c r="U43" s="202" t="str">
        <f>IF('Capacity Planning'!$D44="","",IF('Capacity Planning'!BL$3&lt;'Capacity Planning'!$D44,"",IF('Capacity Planning'!BL$3&gt;=('Capacity Planning'!$AR44+'Capacity Planning'!$D44),"",IF('Capacity Planning'!BL$3&lt;=('Capacity Planning'!$D44+'Capacity Planning'!$AR44-1-'Capacity Planning'!$AP44-'Capacity Planning'!$AN44-'Capacity Planning'!$AM44),"PCI &amp; PreStudy",IF('Capacity Planning'!BL$3&lt;=('Capacity Planning'!$D44+'Capacity Planning'!$AR44-1-'Capacity Planning'!$AP44-'Capacity Planning'!$AN44),"Factory",IF('Capacity Planning'!BL$3&lt;=('Capacity Planning'!$D44+'Capacity Planning'!$AR44-1-'Capacity Planning'!$AP44),"Certif &amp; R7","Release &amp; PostProd"))))))</f>
        <v/>
      </c>
      <c r="V43" s="202" t="str">
        <f>IF('Capacity Planning'!$D44="","",IF('Capacity Planning'!BM$3&lt;'Capacity Planning'!$D44,"",IF('Capacity Planning'!BM$3&gt;=('Capacity Planning'!$AR44+'Capacity Planning'!$D44),"",IF('Capacity Planning'!BM$3&lt;=('Capacity Planning'!$D44+'Capacity Planning'!$AR44-1-'Capacity Planning'!$AP44-'Capacity Planning'!$AN44-'Capacity Planning'!$AM44),"PCI &amp; PreStudy",IF('Capacity Planning'!BM$3&lt;=('Capacity Planning'!$D44+'Capacity Planning'!$AR44-1-'Capacity Planning'!$AP44-'Capacity Planning'!$AN44),"Factory",IF('Capacity Planning'!BM$3&lt;=('Capacity Planning'!$D44+'Capacity Planning'!$AR44-1-'Capacity Planning'!$AP44),"Certif &amp; R7","Release &amp; PostProd"))))))</f>
        <v/>
      </c>
      <c r="W43" s="202" t="str">
        <f>IF('Capacity Planning'!$D44="","",IF('Capacity Planning'!BN$3&lt;'Capacity Planning'!$D44,"",IF('Capacity Planning'!BN$3&gt;=('Capacity Planning'!$AR44+'Capacity Planning'!$D44),"",IF('Capacity Planning'!BN$3&lt;=('Capacity Planning'!$D44+'Capacity Planning'!$AR44-1-'Capacity Planning'!$AP44-'Capacity Planning'!$AN44-'Capacity Planning'!$AM44),"PCI &amp; PreStudy",IF('Capacity Planning'!BN$3&lt;=('Capacity Planning'!$D44+'Capacity Planning'!$AR44-1-'Capacity Planning'!$AP44-'Capacity Planning'!$AN44),"Factory",IF('Capacity Planning'!BN$3&lt;=('Capacity Planning'!$D44+'Capacity Planning'!$AR44-1-'Capacity Planning'!$AP44),"Certif &amp; R7","Release &amp; PostProd"))))))</f>
        <v/>
      </c>
      <c r="X43" s="202" t="str">
        <f>IF('Capacity Planning'!$D44="","",IF('Capacity Planning'!BO$3&lt;'Capacity Planning'!$D44,"",IF('Capacity Planning'!BO$3&gt;=('Capacity Planning'!$AR44+'Capacity Planning'!$D44),"",IF('Capacity Planning'!BO$3&lt;=('Capacity Planning'!$D44+'Capacity Planning'!$AR44-1-'Capacity Planning'!$AP44-'Capacity Planning'!$AN44-'Capacity Planning'!$AM44),"PCI &amp; PreStudy",IF('Capacity Planning'!BO$3&lt;=('Capacity Planning'!$D44+'Capacity Planning'!$AR44-1-'Capacity Planning'!$AP44-'Capacity Planning'!$AN44),"Factory",IF('Capacity Planning'!BO$3&lt;=('Capacity Planning'!$D44+'Capacity Planning'!$AR44-1-'Capacity Planning'!$AP44),"Certif &amp; R7","Release &amp; PostProd"))))))</f>
        <v/>
      </c>
      <c r="Y43" s="202" t="str">
        <f>IF('Capacity Planning'!$D44="","",IF('Capacity Planning'!BP$3&lt;'Capacity Planning'!$D44,"",IF('Capacity Planning'!BP$3&gt;=('Capacity Planning'!$AR44+'Capacity Planning'!$D44),"",IF('Capacity Planning'!BP$3&lt;=('Capacity Planning'!$D44+'Capacity Planning'!$AR44-1-'Capacity Planning'!$AP44-'Capacity Planning'!$AN44-'Capacity Planning'!$AM44),"PCI &amp; PreStudy",IF('Capacity Planning'!BP$3&lt;=('Capacity Planning'!$D44+'Capacity Planning'!$AR44-1-'Capacity Planning'!$AP44-'Capacity Planning'!$AN44),"Factory",IF('Capacity Planning'!BP$3&lt;=('Capacity Planning'!$D44+'Capacity Planning'!$AR44-1-'Capacity Planning'!$AP44),"Certif &amp; R7","Release &amp; PostProd"))))))</f>
        <v/>
      </c>
      <c r="Z43" s="202" t="str">
        <f>IF('Capacity Planning'!$D44="","",IF('Capacity Planning'!BQ$3&lt;'Capacity Planning'!$D44,"",IF('Capacity Planning'!BQ$3&gt;=('Capacity Planning'!$AR44+'Capacity Planning'!$D44),"",IF('Capacity Planning'!BQ$3&lt;=('Capacity Planning'!$D44+'Capacity Planning'!$AR44-1-'Capacity Planning'!$AP44-'Capacity Planning'!$AN44-'Capacity Planning'!$AM44),"PCI &amp; PreStudy",IF('Capacity Planning'!BQ$3&lt;=('Capacity Planning'!$D44+'Capacity Planning'!$AR44-1-'Capacity Planning'!$AP44-'Capacity Planning'!$AN44),"Factory",IF('Capacity Planning'!BQ$3&lt;=('Capacity Planning'!$D44+'Capacity Planning'!$AR44-1-'Capacity Planning'!$AP44),"Certif &amp; R7","Release &amp; PostProd"))))))</f>
        <v/>
      </c>
      <c r="AA43" s="202" t="str">
        <f>IF('Capacity Planning'!$D44="","",IF('Capacity Planning'!BR$3&lt;'Capacity Planning'!$D44,"",IF('Capacity Planning'!BR$3&gt;=('Capacity Planning'!$AR44+'Capacity Planning'!$D44),"",IF('Capacity Planning'!BR$3&lt;=('Capacity Planning'!$D44+'Capacity Planning'!$AR44-1-'Capacity Planning'!$AP44-'Capacity Planning'!$AN44-'Capacity Planning'!$AM44),"PCI &amp; PreStudy",IF('Capacity Planning'!BR$3&lt;=('Capacity Planning'!$D44+'Capacity Planning'!$AR44-1-'Capacity Planning'!$AP44-'Capacity Planning'!$AN44),"Factory",IF('Capacity Planning'!BR$3&lt;=('Capacity Planning'!$D44+'Capacity Planning'!$AR44-1-'Capacity Planning'!$AP44),"Certif &amp; R7","Release &amp; PostProd"))))))</f>
        <v/>
      </c>
    </row>
    <row r="44" spans="1:27" x14ac:dyDescent="0.25">
      <c r="A44" s="26" t="str">
        <f>IF('Capacity Planning'!$B45="","",'Capacity Planning'!$B45)</f>
        <v/>
      </c>
      <c r="B44" s="202" t="str">
        <f>IF('Capacity Planning'!$D45="","",IF('Capacity Planning'!AS$3&lt;'Capacity Planning'!$D45,"",IF('Capacity Planning'!AS$3&gt;=('Capacity Planning'!$AR45+'Capacity Planning'!$D45),"",IF('Capacity Planning'!AS$3&lt;=('Capacity Planning'!$D45+'Capacity Planning'!$AR45-1-'Capacity Planning'!$AP45-'Capacity Planning'!$AN45-'Capacity Planning'!$AM45),"PCI &amp; PreStudy",IF('Capacity Planning'!AS$3&lt;=('Capacity Planning'!$D45+'Capacity Planning'!$AR45-1-'Capacity Planning'!$AP45-'Capacity Planning'!$AN45),"Factory",IF('Capacity Planning'!AS$3&lt;=('Capacity Planning'!$D45+'Capacity Planning'!$AR45-1-'Capacity Planning'!$AP45),"Certif &amp; R7","Release &amp; PostProd"))))))</f>
        <v/>
      </c>
      <c r="C44" s="202" t="str">
        <f>IF('Capacity Planning'!$D45="","",IF('Capacity Planning'!AT$3&lt;'Capacity Planning'!$D45,"",IF('Capacity Planning'!AT$3&gt;=('Capacity Planning'!$AR45+'Capacity Planning'!$D45),"",IF('Capacity Planning'!AT$3&lt;=('Capacity Planning'!$D45+'Capacity Planning'!$AR45-1-'Capacity Planning'!$AP45-'Capacity Planning'!$AN45-'Capacity Planning'!$AM45),"PCI &amp; PreStudy",IF('Capacity Planning'!AT$3&lt;=('Capacity Planning'!$D45+'Capacity Planning'!$AR45-1-'Capacity Planning'!$AP45-'Capacity Planning'!$AN45),"Factory",IF('Capacity Planning'!AT$3&lt;=('Capacity Planning'!$D45+'Capacity Planning'!$AR45-1-'Capacity Planning'!$AP45),"Certif &amp; R7","Release &amp; PostProd"))))))</f>
        <v/>
      </c>
      <c r="D44" s="202" t="str">
        <f>IF('Capacity Planning'!$D45="","",IF('Capacity Planning'!AU$3&lt;'Capacity Planning'!$D45,"",IF('Capacity Planning'!AU$3&gt;=('Capacity Planning'!$AR45+'Capacity Planning'!$D45),"",IF('Capacity Planning'!AU$3&lt;=('Capacity Planning'!$D45+'Capacity Planning'!$AR45-1-'Capacity Planning'!$AP45-'Capacity Planning'!$AN45-'Capacity Planning'!$AM45),"PCI &amp; PreStudy",IF('Capacity Planning'!AU$3&lt;=('Capacity Planning'!$D45+'Capacity Planning'!$AR45-1-'Capacity Planning'!$AP45-'Capacity Planning'!$AN45),"Factory",IF('Capacity Planning'!AU$3&lt;=('Capacity Planning'!$D45+'Capacity Planning'!$AR45-1-'Capacity Planning'!$AP45),"Certif &amp; R7","Release &amp; PostProd"))))))</f>
        <v/>
      </c>
      <c r="E44" s="202" t="str">
        <f>IF('Capacity Planning'!$D45="","",IF('Capacity Planning'!AV$3&lt;'Capacity Planning'!$D45,"",IF('Capacity Planning'!AV$3&gt;=('Capacity Planning'!$AR45+'Capacity Planning'!$D45),"",IF('Capacity Planning'!AV$3&lt;=('Capacity Planning'!$D45+'Capacity Planning'!$AR45-1-'Capacity Planning'!$AP45-'Capacity Planning'!$AN45-'Capacity Planning'!$AM45),"PCI &amp; PreStudy",IF('Capacity Planning'!AV$3&lt;=('Capacity Planning'!$D45+'Capacity Planning'!$AR45-1-'Capacity Planning'!$AP45-'Capacity Planning'!$AN45),"Factory",IF('Capacity Planning'!AV$3&lt;=('Capacity Planning'!$D45+'Capacity Planning'!$AR45-1-'Capacity Planning'!$AP45),"Certif &amp; R7","Release &amp; PostProd"))))))</f>
        <v/>
      </c>
      <c r="F44" s="202" t="str">
        <f>IF('Capacity Planning'!$D45="","",IF('Capacity Planning'!AW$3&lt;'Capacity Planning'!$D45,"",IF('Capacity Planning'!AW$3&gt;=('Capacity Planning'!$AR45+'Capacity Planning'!$D45),"",IF('Capacity Planning'!AW$3&lt;=('Capacity Planning'!$D45+'Capacity Planning'!$AR45-1-'Capacity Planning'!$AP45-'Capacity Planning'!$AN45-'Capacity Planning'!$AM45),"PCI &amp; PreStudy",IF('Capacity Planning'!AW$3&lt;=('Capacity Planning'!$D45+'Capacity Planning'!$AR45-1-'Capacity Planning'!$AP45-'Capacity Planning'!$AN45),"Factory",IF('Capacity Planning'!AW$3&lt;=('Capacity Planning'!$D45+'Capacity Planning'!$AR45-1-'Capacity Planning'!$AP45),"Certif &amp; R7","Release &amp; PostProd"))))))</f>
        <v/>
      </c>
      <c r="G44" s="202" t="str">
        <f>IF('Capacity Planning'!$D45="","",IF('Capacity Planning'!AX$3&lt;'Capacity Planning'!$D45,"",IF('Capacity Planning'!AX$3&gt;=('Capacity Planning'!$AR45+'Capacity Planning'!$D45),"",IF('Capacity Planning'!AX$3&lt;=('Capacity Planning'!$D45+'Capacity Planning'!$AR45-1-'Capacity Planning'!$AP45-'Capacity Planning'!$AN45-'Capacity Planning'!$AM45),"PCI &amp; PreStudy",IF('Capacity Planning'!AX$3&lt;=('Capacity Planning'!$D45+'Capacity Planning'!$AR45-1-'Capacity Planning'!$AP45-'Capacity Planning'!$AN45),"Factory",IF('Capacity Planning'!AX$3&lt;=('Capacity Planning'!$D45+'Capacity Planning'!$AR45-1-'Capacity Planning'!$AP45),"Certif &amp; R7","Release &amp; PostProd"))))))</f>
        <v/>
      </c>
      <c r="H44" s="202" t="str">
        <f>IF('Capacity Planning'!$D45="","",IF('Capacity Planning'!AY$3&lt;'Capacity Planning'!$D45,"",IF('Capacity Planning'!AY$3&gt;=('Capacity Planning'!$AR45+'Capacity Planning'!$D45),"",IF('Capacity Planning'!AY$3&lt;=('Capacity Planning'!$D45+'Capacity Planning'!$AR45-1-'Capacity Planning'!$AP45-'Capacity Planning'!$AN45-'Capacity Planning'!$AM45),"PCI &amp; PreStudy",IF('Capacity Planning'!AY$3&lt;=('Capacity Planning'!$D45+'Capacity Planning'!$AR45-1-'Capacity Planning'!$AP45-'Capacity Planning'!$AN45),"Factory",IF('Capacity Planning'!AY$3&lt;=('Capacity Planning'!$D45+'Capacity Planning'!$AR45-1-'Capacity Planning'!$AP45),"Certif &amp; R7","Release &amp; PostProd"))))))</f>
        <v/>
      </c>
      <c r="I44" s="202" t="str">
        <f>IF('Capacity Planning'!$D45="","",IF('Capacity Planning'!AZ$3&lt;'Capacity Planning'!$D45,"",IF('Capacity Planning'!AZ$3&gt;=('Capacity Planning'!$AR45+'Capacity Planning'!$D45),"",IF('Capacity Planning'!AZ$3&lt;=('Capacity Planning'!$D45+'Capacity Planning'!$AR45-1-'Capacity Planning'!$AP45-'Capacity Planning'!$AN45-'Capacity Planning'!$AM45),"PCI &amp; PreStudy",IF('Capacity Planning'!AZ$3&lt;=('Capacity Planning'!$D45+'Capacity Planning'!$AR45-1-'Capacity Planning'!$AP45-'Capacity Planning'!$AN45),"Factory",IF('Capacity Planning'!AZ$3&lt;=('Capacity Planning'!$D45+'Capacity Planning'!$AR45-1-'Capacity Planning'!$AP45),"Certif &amp; R7","Release &amp; PostProd"))))))</f>
        <v/>
      </c>
      <c r="J44" s="202" t="str">
        <f>IF('Capacity Planning'!$D45="","",IF('Capacity Planning'!BA$3&lt;'Capacity Planning'!$D45,"",IF('Capacity Planning'!BA$3&gt;=('Capacity Planning'!$AR45+'Capacity Planning'!$D45),"",IF('Capacity Planning'!BA$3&lt;=('Capacity Planning'!$D45+'Capacity Planning'!$AR45-1-'Capacity Planning'!$AP45-'Capacity Planning'!$AN45-'Capacity Planning'!$AM45),"PCI &amp; PreStudy",IF('Capacity Planning'!BA$3&lt;=('Capacity Planning'!$D45+'Capacity Planning'!$AR45-1-'Capacity Planning'!$AP45-'Capacity Planning'!$AN45),"Factory",IF('Capacity Planning'!BA$3&lt;=('Capacity Planning'!$D45+'Capacity Planning'!$AR45-1-'Capacity Planning'!$AP45),"Certif &amp; R7","Release &amp; PostProd"))))))</f>
        <v/>
      </c>
      <c r="K44" s="202" t="str">
        <f>IF('Capacity Planning'!$D45="","",IF('Capacity Planning'!BB$3&lt;'Capacity Planning'!$D45,"",IF('Capacity Planning'!BB$3&gt;=('Capacity Planning'!$AR45+'Capacity Planning'!$D45),"",IF('Capacity Planning'!BB$3&lt;=('Capacity Planning'!$D45+'Capacity Planning'!$AR45-1-'Capacity Planning'!$AP45-'Capacity Planning'!$AN45-'Capacity Planning'!$AM45),"PCI &amp; PreStudy",IF('Capacity Planning'!BB$3&lt;=('Capacity Planning'!$D45+'Capacity Planning'!$AR45-1-'Capacity Planning'!$AP45-'Capacity Planning'!$AN45),"Factory",IF('Capacity Planning'!BB$3&lt;=('Capacity Planning'!$D45+'Capacity Planning'!$AR45-1-'Capacity Planning'!$AP45),"Certif &amp; R7","Release &amp; PostProd"))))))</f>
        <v/>
      </c>
      <c r="L44" s="202" t="str">
        <f>IF('Capacity Planning'!$D45="","",IF('Capacity Planning'!BC$3&lt;'Capacity Planning'!$D45,"",IF('Capacity Planning'!BC$3&gt;=('Capacity Planning'!$AR45+'Capacity Planning'!$D45),"",IF('Capacity Planning'!BC$3&lt;=('Capacity Planning'!$D45+'Capacity Planning'!$AR45-1-'Capacity Planning'!$AP45-'Capacity Planning'!$AN45-'Capacity Planning'!$AM45),"PCI &amp; PreStudy",IF('Capacity Planning'!BC$3&lt;=('Capacity Planning'!$D45+'Capacity Planning'!$AR45-1-'Capacity Planning'!$AP45-'Capacity Planning'!$AN45),"Factory",IF('Capacity Planning'!BC$3&lt;=('Capacity Planning'!$D45+'Capacity Planning'!$AR45-1-'Capacity Planning'!$AP45),"Certif &amp; R7","Release &amp; PostProd"))))))</f>
        <v/>
      </c>
      <c r="M44" s="202" t="str">
        <f>IF('Capacity Planning'!$D45="","",IF('Capacity Planning'!BD$3&lt;'Capacity Planning'!$D45,"",IF('Capacity Planning'!BD$3&gt;=('Capacity Planning'!$AR45+'Capacity Planning'!$D45),"",IF('Capacity Planning'!BD$3&lt;=('Capacity Planning'!$D45+'Capacity Planning'!$AR45-1-'Capacity Planning'!$AP45-'Capacity Planning'!$AN45-'Capacity Planning'!$AM45),"PCI &amp; PreStudy",IF('Capacity Planning'!BD$3&lt;=('Capacity Planning'!$D45+'Capacity Planning'!$AR45-1-'Capacity Planning'!$AP45-'Capacity Planning'!$AN45),"Factory",IF('Capacity Planning'!BD$3&lt;=('Capacity Planning'!$D45+'Capacity Planning'!$AR45-1-'Capacity Planning'!$AP45),"Certif &amp; R7","Release &amp; PostProd"))))))</f>
        <v/>
      </c>
      <c r="N44" s="202" t="str">
        <f>IF('Capacity Planning'!$D45="","",IF('Capacity Planning'!BE$3&lt;'Capacity Planning'!$D45,"",IF('Capacity Planning'!BE$3&gt;=('Capacity Planning'!$AR45+'Capacity Planning'!$D45),"",IF('Capacity Planning'!BE$3&lt;=('Capacity Planning'!$D45+'Capacity Planning'!$AR45-1-'Capacity Planning'!$AP45-'Capacity Planning'!$AN45-'Capacity Planning'!$AM45),"PCI &amp; PreStudy",IF('Capacity Planning'!BE$3&lt;=('Capacity Planning'!$D45+'Capacity Planning'!$AR45-1-'Capacity Planning'!$AP45-'Capacity Planning'!$AN45),"Factory",IF('Capacity Planning'!BE$3&lt;=('Capacity Planning'!$D45+'Capacity Planning'!$AR45-1-'Capacity Planning'!$AP45),"Certif &amp; R7","Release &amp; PostProd"))))))</f>
        <v/>
      </c>
      <c r="O44" s="202" t="str">
        <f>IF('Capacity Planning'!$D45="","",IF('Capacity Planning'!BF$3&lt;'Capacity Planning'!$D45,"",IF('Capacity Planning'!BF$3&gt;=('Capacity Planning'!$AR45+'Capacity Planning'!$D45),"",IF('Capacity Planning'!BF$3&lt;=('Capacity Planning'!$D45+'Capacity Planning'!$AR45-1-'Capacity Planning'!$AP45-'Capacity Planning'!$AN45-'Capacity Planning'!$AM45),"PCI &amp; PreStudy",IF('Capacity Planning'!BF$3&lt;=('Capacity Planning'!$D45+'Capacity Planning'!$AR45-1-'Capacity Planning'!$AP45-'Capacity Planning'!$AN45),"Factory",IF('Capacity Planning'!BF$3&lt;=('Capacity Planning'!$D45+'Capacity Planning'!$AR45-1-'Capacity Planning'!$AP45),"Certif &amp; R7","Release &amp; PostProd"))))))</f>
        <v/>
      </c>
      <c r="P44" s="202" t="str">
        <f>IF('Capacity Planning'!$D45="","",IF('Capacity Planning'!BG$3&lt;'Capacity Planning'!$D45,"",IF('Capacity Planning'!BG$3&gt;=('Capacity Planning'!$AR45+'Capacity Planning'!$D45),"",IF('Capacity Planning'!BG$3&lt;=('Capacity Planning'!$D45+'Capacity Planning'!$AR45-1-'Capacity Planning'!$AP45-'Capacity Planning'!$AN45-'Capacity Planning'!$AM45),"PCI &amp; PreStudy",IF('Capacity Planning'!BG$3&lt;=('Capacity Planning'!$D45+'Capacity Planning'!$AR45-1-'Capacity Planning'!$AP45-'Capacity Planning'!$AN45),"Factory",IF('Capacity Planning'!BG$3&lt;=('Capacity Planning'!$D45+'Capacity Planning'!$AR45-1-'Capacity Planning'!$AP45),"Certif &amp; R7","Release &amp; PostProd"))))))</f>
        <v/>
      </c>
      <c r="Q44" s="202" t="str">
        <f>IF('Capacity Planning'!$D45="","",IF('Capacity Planning'!BH$3&lt;'Capacity Planning'!$D45,"",IF('Capacity Planning'!BH$3&gt;=('Capacity Planning'!$AR45+'Capacity Planning'!$D45),"",IF('Capacity Planning'!BH$3&lt;=('Capacity Planning'!$D45+'Capacity Planning'!$AR45-1-'Capacity Planning'!$AP45-'Capacity Planning'!$AN45-'Capacity Planning'!$AM45),"PCI &amp; PreStudy",IF('Capacity Planning'!BH$3&lt;=('Capacity Planning'!$D45+'Capacity Planning'!$AR45-1-'Capacity Planning'!$AP45-'Capacity Planning'!$AN45),"Factory",IF('Capacity Planning'!BH$3&lt;=('Capacity Planning'!$D45+'Capacity Planning'!$AR45-1-'Capacity Planning'!$AP45),"Certif &amp; R7","Release &amp; PostProd"))))))</f>
        <v/>
      </c>
      <c r="R44" s="202" t="str">
        <f>IF('Capacity Planning'!$D45="","",IF('Capacity Planning'!BI$3&lt;'Capacity Planning'!$D45,"",IF('Capacity Planning'!BI$3&gt;=('Capacity Planning'!$AR45+'Capacity Planning'!$D45),"",IF('Capacity Planning'!BI$3&lt;=('Capacity Planning'!$D45+'Capacity Planning'!$AR45-1-'Capacity Planning'!$AP45-'Capacity Planning'!$AN45-'Capacity Planning'!$AM45),"PCI &amp; PreStudy",IF('Capacity Planning'!BI$3&lt;=('Capacity Planning'!$D45+'Capacity Planning'!$AR45-1-'Capacity Planning'!$AP45-'Capacity Planning'!$AN45),"Factory",IF('Capacity Planning'!BI$3&lt;=('Capacity Planning'!$D45+'Capacity Planning'!$AR45-1-'Capacity Planning'!$AP45),"Certif &amp; R7","Release &amp; PostProd"))))))</f>
        <v/>
      </c>
      <c r="S44" s="202" t="str">
        <f>IF('Capacity Planning'!$D45="","",IF('Capacity Planning'!BJ$3&lt;'Capacity Planning'!$D45,"",IF('Capacity Planning'!BJ$3&gt;=('Capacity Planning'!$AR45+'Capacity Planning'!$D45),"",IF('Capacity Planning'!BJ$3&lt;=('Capacity Planning'!$D45+'Capacity Planning'!$AR45-1-'Capacity Planning'!$AP45-'Capacity Planning'!$AN45-'Capacity Planning'!$AM45),"PCI &amp; PreStudy",IF('Capacity Planning'!BJ$3&lt;=('Capacity Planning'!$D45+'Capacity Planning'!$AR45-1-'Capacity Planning'!$AP45-'Capacity Planning'!$AN45),"Factory",IF('Capacity Planning'!BJ$3&lt;=('Capacity Planning'!$D45+'Capacity Planning'!$AR45-1-'Capacity Planning'!$AP45),"Certif &amp; R7","Release &amp; PostProd"))))))</f>
        <v/>
      </c>
      <c r="T44" s="202" t="str">
        <f>IF('Capacity Planning'!$D45="","",IF('Capacity Planning'!BK$3&lt;'Capacity Planning'!$D45,"",IF('Capacity Planning'!BK$3&gt;=('Capacity Planning'!$AR45+'Capacity Planning'!$D45),"",IF('Capacity Planning'!BK$3&lt;=('Capacity Planning'!$D45+'Capacity Planning'!$AR45-1-'Capacity Planning'!$AP45-'Capacity Planning'!$AN45-'Capacity Planning'!$AM45),"PCI &amp; PreStudy",IF('Capacity Planning'!BK$3&lt;=('Capacity Planning'!$D45+'Capacity Planning'!$AR45-1-'Capacity Planning'!$AP45-'Capacity Planning'!$AN45),"Factory",IF('Capacity Planning'!BK$3&lt;=('Capacity Planning'!$D45+'Capacity Planning'!$AR45-1-'Capacity Planning'!$AP45),"Certif &amp; R7","Release &amp; PostProd"))))))</f>
        <v/>
      </c>
      <c r="U44" s="202" t="str">
        <f>IF('Capacity Planning'!$D45="","",IF('Capacity Planning'!BL$3&lt;'Capacity Planning'!$D45,"",IF('Capacity Planning'!BL$3&gt;=('Capacity Planning'!$AR45+'Capacity Planning'!$D45),"",IF('Capacity Planning'!BL$3&lt;=('Capacity Planning'!$D45+'Capacity Planning'!$AR45-1-'Capacity Planning'!$AP45-'Capacity Planning'!$AN45-'Capacity Planning'!$AM45),"PCI &amp; PreStudy",IF('Capacity Planning'!BL$3&lt;=('Capacity Planning'!$D45+'Capacity Planning'!$AR45-1-'Capacity Planning'!$AP45-'Capacity Planning'!$AN45),"Factory",IF('Capacity Planning'!BL$3&lt;=('Capacity Planning'!$D45+'Capacity Planning'!$AR45-1-'Capacity Planning'!$AP45),"Certif &amp; R7","Release &amp; PostProd"))))))</f>
        <v/>
      </c>
      <c r="V44" s="202" t="str">
        <f>IF('Capacity Planning'!$D45="","",IF('Capacity Planning'!BM$3&lt;'Capacity Planning'!$D45,"",IF('Capacity Planning'!BM$3&gt;=('Capacity Planning'!$AR45+'Capacity Planning'!$D45),"",IF('Capacity Planning'!BM$3&lt;=('Capacity Planning'!$D45+'Capacity Planning'!$AR45-1-'Capacity Planning'!$AP45-'Capacity Planning'!$AN45-'Capacity Planning'!$AM45),"PCI &amp; PreStudy",IF('Capacity Planning'!BM$3&lt;=('Capacity Planning'!$D45+'Capacity Planning'!$AR45-1-'Capacity Planning'!$AP45-'Capacity Planning'!$AN45),"Factory",IF('Capacity Planning'!BM$3&lt;=('Capacity Planning'!$D45+'Capacity Planning'!$AR45-1-'Capacity Planning'!$AP45),"Certif &amp; R7","Release &amp; PostProd"))))))</f>
        <v/>
      </c>
      <c r="W44" s="202" t="str">
        <f>IF('Capacity Planning'!$D45="","",IF('Capacity Planning'!BN$3&lt;'Capacity Planning'!$D45,"",IF('Capacity Planning'!BN$3&gt;=('Capacity Planning'!$AR45+'Capacity Planning'!$D45),"",IF('Capacity Planning'!BN$3&lt;=('Capacity Planning'!$D45+'Capacity Planning'!$AR45-1-'Capacity Planning'!$AP45-'Capacity Planning'!$AN45-'Capacity Planning'!$AM45),"PCI &amp; PreStudy",IF('Capacity Planning'!BN$3&lt;=('Capacity Planning'!$D45+'Capacity Planning'!$AR45-1-'Capacity Planning'!$AP45-'Capacity Planning'!$AN45),"Factory",IF('Capacity Planning'!BN$3&lt;=('Capacity Planning'!$D45+'Capacity Planning'!$AR45-1-'Capacity Planning'!$AP45),"Certif &amp; R7","Release &amp; PostProd"))))))</f>
        <v/>
      </c>
      <c r="X44" s="202" t="str">
        <f>IF('Capacity Planning'!$D45="","",IF('Capacity Planning'!BO$3&lt;'Capacity Planning'!$D45,"",IF('Capacity Planning'!BO$3&gt;=('Capacity Planning'!$AR45+'Capacity Planning'!$D45),"",IF('Capacity Planning'!BO$3&lt;=('Capacity Planning'!$D45+'Capacity Planning'!$AR45-1-'Capacity Planning'!$AP45-'Capacity Planning'!$AN45-'Capacity Planning'!$AM45),"PCI &amp; PreStudy",IF('Capacity Planning'!BO$3&lt;=('Capacity Planning'!$D45+'Capacity Planning'!$AR45-1-'Capacity Planning'!$AP45-'Capacity Planning'!$AN45),"Factory",IF('Capacity Planning'!BO$3&lt;=('Capacity Planning'!$D45+'Capacity Planning'!$AR45-1-'Capacity Planning'!$AP45),"Certif &amp; R7","Release &amp; PostProd"))))))</f>
        <v/>
      </c>
      <c r="Y44" s="202" t="str">
        <f>IF('Capacity Planning'!$D45="","",IF('Capacity Planning'!BP$3&lt;'Capacity Planning'!$D45,"",IF('Capacity Planning'!BP$3&gt;=('Capacity Planning'!$AR45+'Capacity Planning'!$D45),"",IF('Capacity Planning'!BP$3&lt;=('Capacity Planning'!$D45+'Capacity Planning'!$AR45-1-'Capacity Planning'!$AP45-'Capacity Planning'!$AN45-'Capacity Planning'!$AM45),"PCI &amp; PreStudy",IF('Capacity Planning'!BP$3&lt;=('Capacity Planning'!$D45+'Capacity Planning'!$AR45-1-'Capacity Planning'!$AP45-'Capacity Planning'!$AN45),"Factory",IF('Capacity Planning'!BP$3&lt;=('Capacity Planning'!$D45+'Capacity Planning'!$AR45-1-'Capacity Planning'!$AP45),"Certif &amp; R7","Release &amp; PostProd"))))))</f>
        <v/>
      </c>
      <c r="Z44" s="202" t="str">
        <f>IF('Capacity Planning'!$D45="","",IF('Capacity Planning'!BQ$3&lt;'Capacity Planning'!$D45,"",IF('Capacity Planning'!BQ$3&gt;=('Capacity Planning'!$AR45+'Capacity Planning'!$D45),"",IF('Capacity Planning'!BQ$3&lt;=('Capacity Planning'!$D45+'Capacity Planning'!$AR45-1-'Capacity Planning'!$AP45-'Capacity Planning'!$AN45-'Capacity Planning'!$AM45),"PCI &amp; PreStudy",IF('Capacity Planning'!BQ$3&lt;=('Capacity Planning'!$D45+'Capacity Planning'!$AR45-1-'Capacity Planning'!$AP45-'Capacity Planning'!$AN45),"Factory",IF('Capacity Planning'!BQ$3&lt;=('Capacity Planning'!$D45+'Capacity Planning'!$AR45-1-'Capacity Planning'!$AP45),"Certif &amp; R7","Release &amp; PostProd"))))))</f>
        <v/>
      </c>
      <c r="AA44" s="202" t="str">
        <f>IF('Capacity Planning'!$D45="","",IF('Capacity Planning'!BR$3&lt;'Capacity Planning'!$D45,"",IF('Capacity Planning'!BR$3&gt;=('Capacity Planning'!$AR45+'Capacity Planning'!$D45),"",IF('Capacity Planning'!BR$3&lt;=('Capacity Planning'!$D45+'Capacity Planning'!$AR45-1-'Capacity Planning'!$AP45-'Capacity Planning'!$AN45-'Capacity Planning'!$AM45),"PCI &amp; PreStudy",IF('Capacity Planning'!BR$3&lt;=('Capacity Planning'!$D45+'Capacity Planning'!$AR45-1-'Capacity Planning'!$AP45-'Capacity Planning'!$AN45),"Factory",IF('Capacity Planning'!BR$3&lt;=('Capacity Planning'!$D45+'Capacity Planning'!$AR45-1-'Capacity Planning'!$AP45),"Certif &amp; R7","Release &amp; PostProd"))))))</f>
        <v/>
      </c>
    </row>
    <row r="45" spans="1:27" x14ac:dyDescent="0.25">
      <c r="A45" s="26" t="str">
        <f>IF('Capacity Planning'!$B46="","",'Capacity Planning'!$B46)</f>
        <v/>
      </c>
      <c r="B45" s="202" t="str">
        <f>IF('Capacity Planning'!$D46="","",IF('Capacity Planning'!AS$3&lt;'Capacity Planning'!$D46,"",IF('Capacity Planning'!AS$3&gt;=('Capacity Planning'!$AR46+'Capacity Planning'!$D46),"",IF('Capacity Planning'!AS$3&lt;=('Capacity Planning'!$D46+'Capacity Planning'!$AR46-1-'Capacity Planning'!$AP46-'Capacity Planning'!$AN46-'Capacity Planning'!$AM46),"PCI &amp; PreStudy",IF('Capacity Planning'!AS$3&lt;=('Capacity Planning'!$D46+'Capacity Planning'!$AR46-1-'Capacity Planning'!$AP46-'Capacity Planning'!$AN46),"Factory",IF('Capacity Planning'!AS$3&lt;=('Capacity Planning'!$D46+'Capacity Planning'!$AR46-1-'Capacity Planning'!$AP46),"Certif &amp; R7","Release &amp; PostProd"))))))</f>
        <v/>
      </c>
      <c r="C45" s="202" t="str">
        <f>IF('Capacity Planning'!$D46="","",IF('Capacity Planning'!AT$3&lt;'Capacity Planning'!$D46,"",IF('Capacity Planning'!AT$3&gt;=('Capacity Planning'!$AR46+'Capacity Planning'!$D46),"",IF('Capacity Planning'!AT$3&lt;=('Capacity Planning'!$D46+'Capacity Planning'!$AR46-1-'Capacity Planning'!$AP46-'Capacity Planning'!$AN46-'Capacity Planning'!$AM46),"PCI &amp; PreStudy",IF('Capacity Planning'!AT$3&lt;=('Capacity Planning'!$D46+'Capacity Planning'!$AR46-1-'Capacity Planning'!$AP46-'Capacity Planning'!$AN46),"Factory",IF('Capacity Planning'!AT$3&lt;=('Capacity Planning'!$D46+'Capacity Planning'!$AR46-1-'Capacity Planning'!$AP46),"Certif &amp; R7","Release &amp; PostProd"))))))</f>
        <v/>
      </c>
      <c r="D45" s="202" t="str">
        <f>IF('Capacity Planning'!$D46="","",IF('Capacity Planning'!AU$3&lt;'Capacity Planning'!$D46,"",IF('Capacity Planning'!AU$3&gt;=('Capacity Planning'!$AR46+'Capacity Planning'!$D46),"",IF('Capacity Planning'!AU$3&lt;=('Capacity Planning'!$D46+'Capacity Planning'!$AR46-1-'Capacity Planning'!$AP46-'Capacity Planning'!$AN46-'Capacity Planning'!$AM46),"PCI &amp; PreStudy",IF('Capacity Planning'!AU$3&lt;=('Capacity Planning'!$D46+'Capacity Planning'!$AR46-1-'Capacity Planning'!$AP46-'Capacity Planning'!$AN46),"Factory",IF('Capacity Planning'!AU$3&lt;=('Capacity Planning'!$D46+'Capacity Planning'!$AR46-1-'Capacity Planning'!$AP46),"Certif &amp; R7","Release &amp; PostProd"))))))</f>
        <v/>
      </c>
      <c r="E45" s="202" t="str">
        <f>IF('Capacity Planning'!$D46="","",IF('Capacity Planning'!AV$3&lt;'Capacity Planning'!$D46,"",IF('Capacity Planning'!AV$3&gt;=('Capacity Planning'!$AR46+'Capacity Planning'!$D46),"",IF('Capacity Planning'!AV$3&lt;=('Capacity Planning'!$D46+'Capacity Planning'!$AR46-1-'Capacity Planning'!$AP46-'Capacity Planning'!$AN46-'Capacity Planning'!$AM46),"PCI &amp; PreStudy",IF('Capacity Planning'!AV$3&lt;=('Capacity Planning'!$D46+'Capacity Planning'!$AR46-1-'Capacity Planning'!$AP46-'Capacity Planning'!$AN46),"Factory",IF('Capacity Planning'!AV$3&lt;=('Capacity Planning'!$D46+'Capacity Planning'!$AR46-1-'Capacity Planning'!$AP46),"Certif &amp; R7","Release &amp; PostProd"))))))</f>
        <v/>
      </c>
      <c r="F45" s="202" t="str">
        <f>IF('Capacity Planning'!$D46="","",IF('Capacity Planning'!AW$3&lt;'Capacity Planning'!$D46,"",IF('Capacity Planning'!AW$3&gt;=('Capacity Planning'!$AR46+'Capacity Planning'!$D46),"",IF('Capacity Planning'!AW$3&lt;=('Capacity Planning'!$D46+'Capacity Planning'!$AR46-1-'Capacity Planning'!$AP46-'Capacity Planning'!$AN46-'Capacity Planning'!$AM46),"PCI &amp; PreStudy",IF('Capacity Planning'!AW$3&lt;=('Capacity Planning'!$D46+'Capacity Planning'!$AR46-1-'Capacity Planning'!$AP46-'Capacity Planning'!$AN46),"Factory",IF('Capacity Planning'!AW$3&lt;=('Capacity Planning'!$D46+'Capacity Planning'!$AR46-1-'Capacity Planning'!$AP46),"Certif &amp; R7","Release &amp; PostProd"))))))</f>
        <v/>
      </c>
      <c r="G45" s="202" t="str">
        <f>IF('Capacity Planning'!$D46="","",IF('Capacity Planning'!AX$3&lt;'Capacity Planning'!$D46,"",IF('Capacity Planning'!AX$3&gt;=('Capacity Planning'!$AR46+'Capacity Planning'!$D46),"",IF('Capacity Planning'!AX$3&lt;=('Capacity Planning'!$D46+'Capacity Planning'!$AR46-1-'Capacity Planning'!$AP46-'Capacity Planning'!$AN46-'Capacity Planning'!$AM46),"PCI &amp; PreStudy",IF('Capacity Planning'!AX$3&lt;=('Capacity Planning'!$D46+'Capacity Planning'!$AR46-1-'Capacity Planning'!$AP46-'Capacity Planning'!$AN46),"Factory",IF('Capacity Planning'!AX$3&lt;=('Capacity Planning'!$D46+'Capacity Planning'!$AR46-1-'Capacity Planning'!$AP46),"Certif &amp; R7","Release &amp; PostProd"))))))</f>
        <v/>
      </c>
      <c r="H45" s="202" t="str">
        <f>IF('Capacity Planning'!$D46="","",IF('Capacity Planning'!AY$3&lt;'Capacity Planning'!$D46,"",IF('Capacity Planning'!AY$3&gt;=('Capacity Planning'!$AR46+'Capacity Planning'!$D46),"",IF('Capacity Planning'!AY$3&lt;=('Capacity Planning'!$D46+'Capacity Planning'!$AR46-1-'Capacity Planning'!$AP46-'Capacity Planning'!$AN46-'Capacity Planning'!$AM46),"PCI &amp; PreStudy",IF('Capacity Planning'!AY$3&lt;=('Capacity Planning'!$D46+'Capacity Planning'!$AR46-1-'Capacity Planning'!$AP46-'Capacity Planning'!$AN46),"Factory",IF('Capacity Planning'!AY$3&lt;=('Capacity Planning'!$D46+'Capacity Planning'!$AR46-1-'Capacity Planning'!$AP46),"Certif &amp; R7","Release &amp; PostProd"))))))</f>
        <v/>
      </c>
      <c r="I45" s="202" t="str">
        <f>IF('Capacity Planning'!$D46="","",IF('Capacity Planning'!AZ$3&lt;'Capacity Planning'!$D46,"",IF('Capacity Planning'!AZ$3&gt;=('Capacity Planning'!$AR46+'Capacity Planning'!$D46),"",IF('Capacity Planning'!AZ$3&lt;=('Capacity Planning'!$D46+'Capacity Planning'!$AR46-1-'Capacity Planning'!$AP46-'Capacity Planning'!$AN46-'Capacity Planning'!$AM46),"PCI &amp; PreStudy",IF('Capacity Planning'!AZ$3&lt;=('Capacity Planning'!$D46+'Capacity Planning'!$AR46-1-'Capacity Planning'!$AP46-'Capacity Planning'!$AN46),"Factory",IF('Capacity Planning'!AZ$3&lt;=('Capacity Planning'!$D46+'Capacity Planning'!$AR46-1-'Capacity Planning'!$AP46),"Certif &amp; R7","Release &amp; PostProd"))))))</f>
        <v/>
      </c>
      <c r="J45" s="202" t="str">
        <f>IF('Capacity Planning'!$D46="","",IF('Capacity Planning'!BA$3&lt;'Capacity Planning'!$D46,"",IF('Capacity Planning'!BA$3&gt;=('Capacity Planning'!$AR46+'Capacity Planning'!$D46),"",IF('Capacity Planning'!BA$3&lt;=('Capacity Planning'!$D46+'Capacity Planning'!$AR46-1-'Capacity Planning'!$AP46-'Capacity Planning'!$AN46-'Capacity Planning'!$AM46),"PCI &amp; PreStudy",IF('Capacity Planning'!BA$3&lt;=('Capacity Planning'!$D46+'Capacity Planning'!$AR46-1-'Capacity Planning'!$AP46-'Capacity Planning'!$AN46),"Factory",IF('Capacity Planning'!BA$3&lt;=('Capacity Planning'!$D46+'Capacity Planning'!$AR46-1-'Capacity Planning'!$AP46),"Certif &amp; R7","Release &amp; PostProd"))))))</f>
        <v/>
      </c>
      <c r="K45" s="202" t="str">
        <f>IF('Capacity Planning'!$D46="","",IF('Capacity Planning'!BB$3&lt;'Capacity Planning'!$D46,"",IF('Capacity Planning'!BB$3&gt;=('Capacity Planning'!$AR46+'Capacity Planning'!$D46),"",IF('Capacity Planning'!BB$3&lt;=('Capacity Planning'!$D46+'Capacity Planning'!$AR46-1-'Capacity Planning'!$AP46-'Capacity Planning'!$AN46-'Capacity Planning'!$AM46),"PCI &amp; PreStudy",IF('Capacity Planning'!BB$3&lt;=('Capacity Planning'!$D46+'Capacity Planning'!$AR46-1-'Capacity Planning'!$AP46-'Capacity Planning'!$AN46),"Factory",IF('Capacity Planning'!BB$3&lt;=('Capacity Planning'!$D46+'Capacity Planning'!$AR46-1-'Capacity Planning'!$AP46),"Certif &amp; R7","Release &amp; PostProd"))))))</f>
        <v/>
      </c>
      <c r="L45" s="202" t="str">
        <f>IF('Capacity Planning'!$D46="","",IF('Capacity Planning'!BC$3&lt;'Capacity Planning'!$D46,"",IF('Capacity Planning'!BC$3&gt;=('Capacity Planning'!$AR46+'Capacity Planning'!$D46),"",IF('Capacity Planning'!BC$3&lt;=('Capacity Planning'!$D46+'Capacity Planning'!$AR46-1-'Capacity Planning'!$AP46-'Capacity Planning'!$AN46-'Capacity Planning'!$AM46),"PCI &amp; PreStudy",IF('Capacity Planning'!BC$3&lt;=('Capacity Planning'!$D46+'Capacity Planning'!$AR46-1-'Capacity Planning'!$AP46-'Capacity Planning'!$AN46),"Factory",IF('Capacity Planning'!BC$3&lt;=('Capacity Planning'!$D46+'Capacity Planning'!$AR46-1-'Capacity Planning'!$AP46),"Certif &amp; R7","Release &amp; PostProd"))))))</f>
        <v/>
      </c>
      <c r="M45" s="202" t="str">
        <f>IF('Capacity Planning'!$D46="","",IF('Capacity Planning'!BD$3&lt;'Capacity Planning'!$D46,"",IF('Capacity Planning'!BD$3&gt;=('Capacity Planning'!$AR46+'Capacity Planning'!$D46),"",IF('Capacity Planning'!BD$3&lt;=('Capacity Planning'!$D46+'Capacity Planning'!$AR46-1-'Capacity Planning'!$AP46-'Capacity Planning'!$AN46-'Capacity Planning'!$AM46),"PCI &amp; PreStudy",IF('Capacity Planning'!BD$3&lt;=('Capacity Planning'!$D46+'Capacity Planning'!$AR46-1-'Capacity Planning'!$AP46-'Capacity Planning'!$AN46),"Factory",IF('Capacity Planning'!BD$3&lt;=('Capacity Planning'!$D46+'Capacity Planning'!$AR46-1-'Capacity Planning'!$AP46),"Certif &amp; R7","Release &amp; PostProd"))))))</f>
        <v/>
      </c>
      <c r="N45" s="202" t="str">
        <f>IF('Capacity Planning'!$D46="","",IF('Capacity Planning'!BE$3&lt;'Capacity Planning'!$D46,"",IF('Capacity Planning'!BE$3&gt;=('Capacity Planning'!$AR46+'Capacity Planning'!$D46),"",IF('Capacity Planning'!BE$3&lt;=('Capacity Planning'!$D46+'Capacity Planning'!$AR46-1-'Capacity Planning'!$AP46-'Capacity Planning'!$AN46-'Capacity Planning'!$AM46),"PCI &amp; PreStudy",IF('Capacity Planning'!BE$3&lt;=('Capacity Planning'!$D46+'Capacity Planning'!$AR46-1-'Capacity Planning'!$AP46-'Capacity Planning'!$AN46),"Factory",IF('Capacity Planning'!BE$3&lt;=('Capacity Planning'!$D46+'Capacity Planning'!$AR46-1-'Capacity Planning'!$AP46),"Certif &amp; R7","Release &amp; PostProd"))))))</f>
        <v/>
      </c>
      <c r="O45" s="202" t="str">
        <f>IF('Capacity Planning'!$D46="","",IF('Capacity Planning'!BF$3&lt;'Capacity Planning'!$D46,"",IF('Capacity Planning'!BF$3&gt;=('Capacity Planning'!$AR46+'Capacity Planning'!$D46),"",IF('Capacity Planning'!BF$3&lt;=('Capacity Planning'!$D46+'Capacity Planning'!$AR46-1-'Capacity Planning'!$AP46-'Capacity Planning'!$AN46-'Capacity Planning'!$AM46),"PCI &amp; PreStudy",IF('Capacity Planning'!BF$3&lt;=('Capacity Planning'!$D46+'Capacity Planning'!$AR46-1-'Capacity Planning'!$AP46-'Capacity Planning'!$AN46),"Factory",IF('Capacity Planning'!BF$3&lt;=('Capacity Planning'!$D46+'Capacity Planning'!$AR46-1-'Capacity Planning'!$AP46),"Certif &amp; R7","Release &amp; PostProd"))))))</f>
        <v/>
      </c>
      <c r="P45" s="202" t="str">
        <f>IF('Capacity Planning'!$D46="","",IF('Capacity Planning'!BG$3&lt;'Capacity Planning'!$D46,"",IF('Capacity Planning'!BG$3&gt;=('Capacity Planning'!$AR46+'Capacity Planning'!$D46),"",IF('Capacity Planning'!BG$3&lt;=('Capacity Planning'!$D46+'Capacity Planning'!$AR46-1-'Capacity Planning'!$AP46-'Capacity Planning'!$AN46-'Capacity Planning'!$AM46),"PCI &amp; PreStudy",IF('Capacity Planning'!BG$3&lt;=('Capacity Planning'!$D46+'Capacity Planning'!$AR46-1-'Capacity Planning'!$AP46-'Capacity Planning'!$AN46),"Factory",IF('Capacity Planning'!BG$3&lt;=('Capacity Planning'!$D46+'Capacity Planning'!$AR46-1-'Capacity Planning'!$AP46),"Certif &amp; R7","Release &amp; PostProd"))))))</f>
        <v/>
      </c>
      <c r="Q45" s="202" t="str">
        <f>IF('Capacity Planning'!$D46="","",IF('Capacity Planning'!BH$3&lt;'Capacity Planning'!$D46,"",IF('Capacity Planning'!BH$3&gt;=('Capacity Planning'!$AR46+'Capacity Planning'!$D46),"",IF('Capacity Planning'!BH$3&lt;=('Capacity Planning'!$D46+'Capacity Planning'!$AR46-1-'Capacity Planning'!$AP46-'Capacity Planning'!$AN46-'Capacity Planning'!$AM46),"PCI &amp; PreStudy",IF('Capacity Planning'!BH$3&lt;=('Capacity Planning'!$D46+'Capacity Planning'!$AR46-1-'Capacity Planning'!$AP46-'Capacity Planning'!$AN46),"Factory",IF('Capacity Planning'!BH$3&lt;=('Capacity Planning'!$D46+'Capacity Planning'!$AR46-1-'Capacity Planning'!$AP46),"Certif &amp; R7","Release &amp; PostProd"))))))</f>
        <v/>
      </c>
      <c r="R45" s="202" t="str">
        <f>IF('Capacity Planning'!$D46="","",IF('Capacity Planning'!BI$3&lt;'Capacity Planning'!$D46,"",IF('Capacity Planning'!BI$3&gt;=('Capacity Planning'!$AR46+'Capacity Planning'!$D46),"",IF('Capacity Planning'!BI$3&lt;=('Capacity Planning'!$D46+'Capacity Planning'!$AR46-1-'Capacity Planning'!$AP46-'Capacity Planning'!$AN46-'Capacity Planning'!$AM46),"PCI &amp; PreStudy",IF('Capacity Planning'!BI$3&lt;=('Capacity Planning'!$D46+'Capacity Planning'!$AR46-1-'Capacity Planning'!$AP46-'Capacity Planning'!$AN46),"Factory",IF('Capacity Planning'!BI$3&lt;=('Capacity Planning'!$D46+'Capacity Planning'!$AR46-1-'Capacity Planning'!$AP46),"Certif &amp; R7","Release &amp; PostProd"))))))</f>
        <v/>
      </c>
      <c r="S45" s="202" t="str">
        <f>IF('Capacity Planning'!$D46="","",IF('Capacity Planning'!BJ$3&lt;'Capacity Planning'!$D46,"",IF('Capacity Planning'!BJ$3&gt;=('Capacity Planning'!$AR46+'Capacity Planning'!$D46),"",IF('Capacity Planning'!BJ$3&lt;=('Capacity Planning'!$D46+'Capacity Planning'!$AR46-1-'Capacity Planning'!$AP46-'Capacity Planning'!$AN46-'Capacity Planning'!$AM46),"PCI &amp; PreStudy",IF('Capacity Planning'!BJ$3&lt;=('Capacity Planning'!$D46+'Capacity Planning'!$AR46-1-'Capacity Planning'!$AP46-'Capacity Planning'!$AN46),"Factory",IF('Capacity Planning'!BJ$3&lt;=('Capacity Planning'!$D46+'Capacity Planning'!$AR46-1-'Capacity Planning'!$AP46),"Certif &amp; R7","Release &amp; PostProd"))))))</f>
        <v/>
      </c>
      <c r="T45" s="202" t="str">
        <f>IF('Capacity Planning'!$D46="","",IF('Capacity Planning'!BK$3&lt;'Capacity Planning'!$D46,"",IF('Capacity Planning'!BK$3&gt;=('Capacity Planning'!$AR46+'Capacity Planning'!$D46),"",IF('Capacity Planning'!BK$3&lt;=('Capacity Planning'!$D46+'Capacity Planning'!$AR46-1-'Capacity Planning'!$AP46-'Capacity Planning'!$AN46-'Capacity Planning'!$AM46),"PCI &amp; PreStudy",IF('Capacity Planning'!BK$3&lt;=('Capacity Planning'!$D46+'Capacity Planning'!$AR46-1-'Capacity Planning'!$AP46-'Capacity Planning'!$AN46),"Factory",IF('Capacity Planning'!BK$3&lt;=('Capacity Planning'!$D46+'Capacity Planning'!$AR46-1-'Capacity Planning'!$AP46),"Certif &amp; R7","Release &amp; PostProd"))))))</f>
        <v/>
      </c>
      <c r="U45" s="202" t="str">
        <f>IF('Capacity Planning'!$D46="","",IF('Capacity Planning'!BL$3&lt;'Capacity Planning'!$D46,"",IF('Capacity Planning'!BL$3&gt;=('Capacity Planning'!$AR46+'Capacity Planning'!$D46),"",IF('Capacity Planning'!BL$3&lt;=('Capacity Planning'!$D46+'Capacity Planning'!$AR46-1-'Capacity Planning'!$AP46-'Capacity Planning'!$AN46-'Capacity Planning'!$AM46),"PCI &amp; PreStudy",IF('Capacity Planning'!BL$3&lt;=('Capacity Planning'!$D46+'Capacity Planning'!$AR46-1-'Capacity Planning'!$AP46-'Capacity Planning'!$AN46),"Factory",IF('Capacity Planning'!BL$3&lt;=('Capacity Planning'!$D46+'Capacity Planning'!$AR46-1-'Capacity Planning'!$AP46),"Certif &amp; R7","Release &amp; PostProd"))))))</f>
        <v/>
      </c>
      <c r="V45" s="202" t="str">
        <f>IF('Capacity Planning'!$D46="","",IF('Capacity Planning'!BM$3&lt;'Capacity Planning'!$D46,"",IF('Capacity Planning'!BM$3&gt;=('Capacity Planning'!$AR46+'Capacity Planning'!$D46),"",IF('Capacity Planning'!BM$3&lt;=('Capacity Planning'!$D46+'Capacity Planning'!$AR46-1-'Capacity Planning'!$AP46-'Capacity Planning'!$AN46-'Capacity Planning'!$AM46),"PCI &amp; PreStudy",IF('Capacity Planning'!BM$3&lt;=('Capacity Planning'!$D46+'Capacity Planning'!$AR46-1-'Capacity Planning'!$AP46-'Capacity Planning'!$AN46),"Factory",IF('Capacity Planning'!BM$3&lt;=('Capacity Planning'!$D46+'Capacity Planning'!$AR46-1-'Capacity Planning'!$AP46),"Certif &amp; R7","Release &amp; PostProd"))))))</f>
        <v/>
      </c>
      <c r="W45" s="202" t="str">
        <f>IF('Capacity Planning'!$D46="","",IF('Capacity Planning'!BN$3&lt;'Capacity Planning'!$D46,"",IF('Capacity Planning'!BN$3&gt;=('Capacity Planning'!$AR46+'Capacity Planning'!$D46),"",IF('Capacity Planning'!BN$3&lt;=('Capacity Planning'!$D46+'Capacity Planning'!$AR46-1-'Capacity Planning'!$AP46-'Capacity Planning'!$AN46-'Capacity Planning'!$AM46),"PCI &amp; PreStudy",IF('Capacity Planning'!BN$3&lt;=('Capacity Planning'!$D46+'Capacity Planning'!$AR46-1-'Capacity Planning'!$AP46-'Capacity Planning'!$AN46),"Factory",IF('Capacity Planning'!BN$3&lt;=('Capacity Planning'!$D46+'Capacity Planning'!$AR46-1-'Capacity Planning'!$AP46),"Certif &amp; R7","Release &amp; PostProd"))))))</f>
        <v/>
      </c>
      <c r="X45" s="202" t="str">
        <f>IF('Capacity Planning'!$D46="","",IF('Capacity Planning'!BO$3&lt;'Capacity Planning'!$D46,"",IF('Capacity Planning'!BO$3&gt;=('Capacity Planning'!$AR46+'Capacity Planning'!$D46),"",IF('Capacity Planning'!BO$3&lt;=('Capacity Planning'!$D46+'Capacity Planning'!$AR46-1-'Capacity Planning'!$AP46-'Capacity Planning'!$AN46-'Capacity Planning'!$AM46),"PCI &amp; PreStudy",IF('Capacity Planning'!BO$3&lt;=('Capacity Planning'!$D46+'Capacity Planning'!$AR46-1-'Capacity Planning'!$AP46-'Capacity Planning'!$AN46),"Factory",IF('Capacity Planning'!BO$3&lt;=('Capacity Planning'!$D46+'Capacity Planning'!$AR46-1-'Capacity Planning'!$AP46),"Certif &amp; R7","Release &amp; PostProd"))))))</f>
        <v/>
      </c>
      <c r="Y45" s="202" t="str">
        <f>IF('Capacity Planning'!$D46="","",IF('Capacity Planning'!BP$3&lt;'Capacity Planning'!$D46,"",IF('Capacity Planning'!BP$3&gt;=('Capacity Planning'!$AR46+'Capacity Planning'!$D46),"",IF('Capacity Planning'!BP$3&lt;=('Capacity Planning'!$D46+'Capacity Planning'!$AR46-1-'Capacity Planning'!$AP46-'Capacity Planning'!$AN46-'Capacity Planning'!$AM46),"PCI &amp; PreStudy",IF('Capacity Planning'!BP$3&lt;=('Capacity Planning'!$D46+'Capacity Planning'!$AR46-1-'Capacity Planning'!$AP46-'Capacity Planning'!$AN46),"Factory",IF('Capacity Planning'!BP$3&lt;=('Capacity Planning'!$D46+'Capacity Planning'!$AR46-1-'Capacity Planning'!$AP46),"Certif &amp; R7","Release &amp; PostProd"))))))</f>
        <v/>
      </c>
      <c r="Z45" s="202" t="str">
        <f>IF('Capacity Planning'!$D46="","",IF('Capacity Planning'!BQ$3&lt;'Capacity Planning'!$D46,"",IF('Capacity Planning'!BQ$3&gt;=('Capacity Planning'!$AR46+'Capacity Planning'!$D46),"",IF('Capacity Planning'!BQ$3&lt;=('Capacity Planning'!$D46+'Capacity Planning'!$AR46-1-'Capacity Planning'!$AP46-'Capacity Planning'!$AN46-'Capacity Planning'!$AM46),"PCI &amp; PreStudy",IF('Capacity Planning'!BQ$3&lt;=('Capacity Planning'!$D46+'Capacity Planning'!$AR46-1-'Capacity Planning'!$AP46-'Capacity Planning'!$AN46),"Factory",IF('Capacity Planning'!BQ$3&lt;=('Capacity Planning'!$D46+'Capacity Planning'!$AR46-1-'Capacity Planning'!$AP46),"Certif &amp; R7","Release &amp; PostProd"))))))</f>
        <v/>
      </c>
      <c r="AA45" s="202" t="str">
        <f>IF('Capacity Planning'!$D46="","",IF('Capacity Planning'!BR$3&lt;'Capacity Planning'!$D46,"",IF('Capacity Planning'!BR$3&gt;=('Capacity Planning'!$AR46+'Capacity Planning'!$D46),"",IF('Capacity Planning'!BR$3&lt;=('Capacity Planning'!$D46+'Capacity Planning'!$AR46-1-'Capacity Planning'!$AP46-'Capacity Planning'!$AN46-'Capacity Planning'!$AM46),"PCI &amp; PreStudy",IF('Capacity Planning'!BR$3&lt;=('Capacity Planning'!$D46+'Capacity Planning'!$AR46-1-'Capacity Planning'!$AP46-'Capacity Planning'!$AN46),"Factory",IF('Capacity Planning'!BR$3&lt;=('Capacity Planning'!$D46+'Capacity Planning'!$AR46-1-'Capacity Planning'!$AP46),"Certif &amp; R7","Release &amp; PostProd"))))))</f>
        <v/>
      </c>
    </row>
    <row r="46" spans="1:27" x14ac:dyDescent="0.25">
      <c r="A46" s="26" t="str">
        <f>IF('Capacity Planning'!$B47="","",'Capacity Planning'!$B47)</f>
        <v/>
      </c>
      <c r="B46" s="202" t="str">
        <f>IF('Capacity Planning'!$D47="","",IF('Capacity Planning'!AS$3&lt;'Capacity Planning'!$D47,"",IF('Capacity Planning'!AS$3&gt;=('Capacity Planning'!$AR47+'Capacity Planning'!$D47),"",IF('Capacity Planning'!AS$3&lt;=('Capacity Planning'!$D47+'Capacity Planning'!$AR47-1-'Capacity Planning'!$AP47-'Capacity Planning'!$AN47-'Capacity Planning'!$AM47),"PCI &amp; PreStudy",IF('Capacity Planning'!AS$3&lt;=('Capacity Planning'!$D47+'Capacity Planning'!$AR47-1-'Capacity Planning'!$AP47-'Capacity Planning'!$AN47),"Factory",IF('Capacity Planning'!AS$3&lt;=('Capacity Planning'!$D47+'Capacity Planning'!$AR47-1-'Capacity Planning'!$AP47),"Certif &amp; R7","Release &amp; PostProd"))))))</f>
        <v/>
      </c>
      <c r="C46" s="202" t="str">
        <f>IF('Capacity Planning'!$D47="","",IF('Capacity Planning'!AT$3&lt;'Capacity Planning'!$D47,"",IF('Capacity Planning'!AT$3&gt;=('Capacity Planning'!$AR47+'Capacity Planning'!$D47),"",IF('Capacity Planning'!AT$3&lt;=('Capacity Planning'!$D47+'Capacity Planning'!$AR47-1-'Capacity Planning'!$AP47-'Capacity Planning'!$AN47-'Capacity Planning'!$AM47),"PCI &amp; PreStudy",IF('Capacity Planning'!AT$3&lt;=('Capacity Planning'!$D47+'Capacity Planning'!$AR47-1-'Capacity Planning'!$AP47-'Capacity Planning'!$AN47),"Factory",IF('Capacity Planning'!AT$3&lt;=('Capacity Planning'!$D47+'Capacity Planning'!$AR47-1-'Capacity Planning'!$AP47),"Certif &amp; R7","Release &amp; PostProd"))))))</f>
        <v/>
      </c>
      <c r="D46" s="202" t="str">
        <f>IF('Capacity Planning'!$D47="","",IF('Capacity Planning'!AU$3&lt;'Capacity Planning'!$D47,"",IF('Capacity Planning'!AU$3&gt;=('Capacity Planning'!$AR47+'Capacity Planning'!$D47),"",IF('Capacity Planning'!AU$3&lt;=('Capacity Planning'!$D47+'Capacity Planning'!$AR47-1-'Capacity Planning'!$AP47-'Capacity Planning'!$AN47-'Capacity Planning'!$AM47),"PCI &amp; PreStudy",IF('Capacity Planning'!AU$3&lt;=('Capacity Planning'!$D47+'Capacity Planning'!$AR47-1-'Capacity Planning'!$AP47-'Capacity Planning'!$AN47),"Factory",IF('Capacity Planning'!AU$3&lt;=('Capacity Planning'!$D47+'Capacity Planning'!$AR47-1-'Capacity Planning'!$AP47),"Certif &amp; R7","Release &amp; PostProd"))))))</f>
        <v/>
      </c>
      <c r="E46" s="202" t="str">
        <f>IF('Capacity Planning'!$D47="","",IF('Capacity Planning'!AV$3&lt;'Capacity Planning'!$D47,"",IF('Capacity Planning'!AV$3&gt;=('Capacity Planning'!$AR47+'Capacity Planning'!$D47),"",IF('Capacity Planning'!AV$3&lt;=('Capacity Planning'!$D47+'Capacity Planning'!$AR47-1-'Capacity Planning'!$AP47-'Capacity Planning'!$AN47-'Capacity Planning'!$AM47),"PCI &amp; PreStudy",IF('Capacity Planning'!AV$3&lt;=('Capacity Planning'!$D47+'Capacity Planning'!$AR47-1-'Capacity Planning'!$AP47-'Capacity Planning'!$AN47),"Factory",IF('Capacity Planning'!AV$3&lt;=('Capacity Planning'!$D47+'Capacity Planning'!$AR47-1-'Capacity Planning'!$AP47),"Certif &amp; R7","Release &amp; PostProd"))))))</f>
        <v/>
      </c>
      <c r="F46" s="202" t="str">
        <f>IF('Capacity Planning'!$D47="","",IF('Capacity Planning'!AW$3&lt;'Capacity Planning'!$D47,"",IF('Capacity Planning'!AW$3&gt;=('Capacity Planning'!$AR47+'Capacity Planning'!$D47),"",IF('Capacity Planning'!AW$3&lt;=('Capacity Planning'!$D47+'Capacity Planning'!$AR47-1-'Capacity Planning'!$AP47-'Capacity Planning'!$AN47-'Capacity Planning'!$AM47),"PCI &amp; PreStudy",IF('Capacity Planning'!AW$3&lt;=('Capacity Planning'!$D47+'Capacity Planning'!$AR47-1-'Capacity Planning'!$AP47-'Capacity Planning'!$AN47),"Factory",IF('Capacity Planning'!AW$3&lt;=('Capacity Planning'!$D47+'Capacity Planning'!$AR47-1-'Capacity Planning'!$AP47),"Certif &amp; R7","Release &amp; PostProd"))))))</f>
        <v/>
      </c>
      <c r="G46" s="202" t="str">
        <f>IF('Capacity Planning'!$D47="","",IF('Capacity Planning'!AX$3&lt;'Capacity Planning'!$D47,"",IF('Capacity Planning'!AX$3&gt;=('Capacity Planning'!$AR47+'Capacity Planning'!$D47),"",IF('Capacity Planning'!AX$3&lt;=('Capacity Planning'!$D47+'Capacity Planning'!$AR47-1-'Capacity Planning'!$AP47-'Capacity Planning'!$AN47-'Capacity Planning'!$AM47),"PCI &amp; PreStudy",IF('Capacity Planning'!AX$3&lt;=('Capacity Planning'!$D47+'Capacity Planning'!$AR47-1-'Capacity Planning'!$AP47-'Capacity Planning'!$AN47),"Factory",IF('Capacity Planning'!AX$3&lt;=('Capacity Planning'!$D47+'Capacity Planning'!$AR47-1-'Capacity Planning'!$AP47),"Certif &amp; R7","Release &amp; PostProd"))))))</f>
        <v/>
      </c>
      <c r="H46" s="202" t="str">
        <f>IF('Capacity Planning'!$D47="","",IF('Capacity Planning'!AY$3&lt;'Capacity Planning'!$D47,"",IF('Capacity Planning'!AY$3&gt;=('Capacity Planning'!$AR47+'Capacity Planning'!$D47),"",IF('Capacity Planning'!AY$3&lt;=('Capacity Planning'!$D47+'Capacity Planning'!$AR47-1-'Capacity Planning'!$AP47-'Capacity Planning'!$AN47-'Capacity Planning'!$AM47),"PCI &amp; PreStudy",IF('Capacity Planning'!AY$3&lt;=('Capacity Planning'!$D47+'Capacity Planning'!$AR47-1-'Capacity Planning'!$AP47-'Capacity Planning'!$AN47),"Factory",IF('Capacity Planning'!AY$3&lt;=('Capacity Planning'!$D47+'Capacity Planning'!$AR47-1-'Capacity Planning'!$AP47),"Certif &amp; R7","Release &amp; PostProd"))))))</f>
        <v/>
      </c>
      <c r="I46" s="202" t="str">
        <f>IF('Capacity Planning'!$D47="","",IF('Capacity Planning'!AZ$3&lt;'Capacity Planning'!$D47,"",IF('Capacity Planning'!AZ$3&gt;=('Capacity Planning'!$AR47+'Capacity Planning'!$D47),"",IF('Capacity Planning'!AZ$3&lt;=('Capacity Planning'!$D47+'Capacity Planning'!$AR47-1-'Capacity Planning'!$AP47-'Capacity Planning'!$AN47-'Capacity Planning'!$AM47),"PCI &amp; PreStudy",IF('Capacity Planning'!AZ$3&lt;=('Capacity Planning'!$D47+'Capacity Planning'!$AR47-1-'Capacity Planning'!$AP47-'Capacity Planning'!$AN47),"Factory",IF('Capacity Planning'!AZ$3&lt;=('Capacity Planning'!$D47+'Capacity Planning'!$AR47-1-'Capacity Planning'!$AP47),"Certif &amp; R7","Release &amp; PostProd"))))))</f>
        <v/>
      </c>
      <c r="J46" s="202" t="str">
        <f>IF('Capacity Planning'!$D47="","",IF('Capacity Planning'!BA$3&lt;'Capacity Planning'!$D47,"",IF('Capacity Planning'!BA$3&gt;=('Capacity Planning'!$AR47+'Capacity Planning'!$D47),"",IF('Capacity Planning'!BA$3&lt;=('Capacity Planning'!$D47+'Capacity Planning'!$AR47-1-'Capacity Planning'!$AP47-'Capacity Planning'!$AN47-'Capacity Planning'!$AM47),"PCI &amp; PreStudy",IF('Capacity Planning'!BA$3&lt;=('Capacity Planning'!$D47+'Capacity Planning'!$AR47-1-'Capacity Planning'!$AP47-'Capacity Planning'!$AN47),"Factory",IF('Capacity Planning'!BA$3&lt;=('Capacity Planning'!$D47+'Capacity Planning'!$AR47-1-'Capacity Planning'!$AP47),"Certif &amp; R7","Release &amp; PostProd"))))))</f>
        <v/>
      </c>
      <c r="K46" s="202" t="str">
        <f>IF('Capacity Planning'!$D47="","",IF('Capacity Planning'!BB$3&lt;'Capacity Planning'!$D47,"",IF('Capacity Planning'!BB$3&gt;=('Capacity Planning'!$AR47+'Capacity Planning'!$D47),"",IF('Capacity Planning'!BB$3&lt;=('Capacity Planning'!$D47+'Capacity Planning'!$AR47-1-'Capacity Planning'!$AP47-'Capacity Planning'!$AN47-'Capacity Planning'!$AM47),"PCI &amp; PreStudy",IF('Capacity Planning'!BB$3&lt;=('Capacity Planning'!$D47+'Capacity Planning'!$AR47-1-'Capacity Planning'!$AP47-'Capacity Planning'!$AN47),"Factory",IF('Capacity Planning'!BB$3&lt;=('Capacity Planning'!$D47+'Capacity Planning'!$AR47-1-'Capacity Planning'!$AP47),"Certif &amp; R7","Release &amp; PostProd"))))))</f>
        <v/>
      </c>
      <c r="L46" s="202" t="str">
        <f>IF('Capacity Planning'!$D47="","",IF('Capacity Planning'!BC$3&lt;'Capacity Planning'!$D47,"",IF('Capacity Planning'!BC$3&gt;=('Capacity Planning'!$AR47+'Capacity Planning'!$D47),"",IF('Capacity Planning'!BC$3&lt;=('Capacity Planning'!$D47+'Capacity Planning'!$AR47-1-'Capacity Planning'!$AP47-'Capacity Planning'!$AN47-'Capacity Planning'!$AM47),"PCI &amp; PreStudy",IF('Capacity Planning'!BC$3&lt;=('Capacity Planning'!$D47+'Capacity Planning'!$AR47-1-'Capacity Planning'!$AP47-'Capacity Planning'!$AN47),"Factory",IF('Capacity Planning'!BC$3&lt;=('Capacity Planning'!$D47+'Capacity Planning'!$AR47-1-'Capacity Planning'!$AP47),"Certif &amp; R7","Release &amp; PostProd"))))))</f>
        <v/>
      </c>
      <c r="M46" s="202" t="str">
        <f>IF('Capacity Planning'!$D47="","",IF('Capacity Planning'!BD$3&lt;'Capacity Planning'!$D47,"",IF('Capacity Planning'!BD$3&gt;=('Capacity Planning'!$AR47+'Capacity Planning'!$D47),"",IF('Capacity Planning'!BD$3&lt;=('Capacity Planning'!$D47+'Capacity Planning'!$AR47-1-'Capacity Planning'!$AP47-'Capacity Planning'!$AN47-'Capacity Planning'!$AM47),"PCI &amp; PreStudy",IF('Capacity Planning'!BD$3&lt;=('Capacity Planning'!$D47+'Capacity Planning'!$AR47-1-'Capacity Planning'!$AP47-'Capacity Planning'!$AN47),"Factory",IF('Capacity Planning'!BD$3&lt;=('Capacity Planning'!$D47+'Capacity Planning'!$AR47-1-'Capacity Planning'!$AP47),"Certif &amp; R7","Release &amp; PostProd"))))))</f>
        <v/>
      </c>
      <c r="N46" s="202" t="str">
        <f>IF('Capacity Planning'!$D47="","",IF('Capacity Planning'!BE$3&lt;'Capacity Planning'!$D47,"",IF('Capacity Planning'!BE$3&gt;=('Capacity Planning'!$AR47+'Capacity Planning'!$D47),"",IF('Capacity Planning'!BE$3&lt;=('Capacity Planning'!$D47+'Capacity Planning'!$AR47-1-'Capacity Planning'!$AP47-'Capacity Planning'!$AN47-'Capacity Planning'!$AM47),"PCI &amp; PreStudy",IF('Capacity Planning'!BE$3&lt;=('Capacity Planning'!$D47+'Capacity Planning'!$AR47-1-'Capacity Planning'!$AP47-'Capacity Planning'!$AN47),"Factory",IF('Capacity Planning'!BE$3&lt;=('Capacity Planning'!$D47+'Capacity Planning'!$AR47-1-'Capacity Planning'!$AP47),"Certif &amp; R7","Release &amp; PostProd"))))))</f>
        <v/>
      </c>
      <c r="O46" s="202" t="str">
        <f>IF('Capacity Planning'!$D47="","",IF('Capacity Planning'!BF$3&lt;'Capacity Planning'!$D47,"",IF('Capacity Planning'!BF$3&gt;=('Capacity Planning'!$AR47+'Capacity Planning'!$D47),"",IF('Capacity Planning'!BF$3&lt;=('Capacity Planning'!$D47+'Capacity Planning'!$AR47-1-'Capacity Planning'!$AP47-'Capacity Planning'!$AN47-'Capacity Planning'!$AM47),"PCI &amp; PreStudy",IF('Capacity Planning'!BF$3&lt;=('Capacity Planning'!$D47+'Capacity Planning'!$AR47-1-'Capacity Planning'!$AP47-'Capacity Planning'!$AN47),"Factory",IF('Capacity Planning'!BF$3&lt;=('Capacity Planning'!$D47+'Capacity Planning'!$AR47-1-'Capacity Planning'!$AP47),"Certif &amp; R7","Release &amp; PostProd"))))))</f>
        <v/>
      </c>
      <c r="P46" s="202" t="str">
        <f>IF('Capacity Planning'!$D47="","",IF('Capacity Planning'!BG$3&lt;'Capacity Planning'!$D47,"",IF('Capacity Planning'!BG$3&gt;=('Capacity Planning'!$AR47+'Capacity Planning'!$D47),"",IF('Capacity Planning'!BG$3&lt;=('Capacity Planning'!$D47+'Capacity Planning'!$AR47-1-'Capacity Planning'!$AP47-'Capacity Planning'!$AN47-'Capacity Planning'!$AM47),"PCI &amp; PreStudy",IF('Capacity Planning'!BG$3&lt;=('Capacity Planning'!$D47+'Capacity Planning'!$AR47-1-'Capacity Planning'!$AP47-'Capacity Planning'!$AN47),"Factory",IF('Capacity Planning'!BG$3&lt;=('Capacity Planning'!$D47+'Capacity Planning'!$AR47-1-'Capacity Planning'!$AP47),"Certif &amp; R7","Release &amp; PostProd"))))))</f>
        <v/>
      </c>
      <c r="Q46" s="202" t="str">
        <f>IF('Capacity Planning'!$D47="","",IF('Capacity Planning'!BH$3&lt;'Capacity Planning'!$D47,"",IF('Capacity Planning'!BH$3&gt;=('Capacity Planning'!$AR47+'Capacity Planning'!$D47),"",IF('Capacity Planning'!BH$3&lt;=('Capacity Planning'!$D47+'Capacity Planning'!$AR47-1-'Capacity Planning'!$AP47-'Capacity Planning'!$AN47-'Capacity Planning'!$AM47),"PCI &amp; PreStudy",IF('Capacity Planning'!BH$3&lt;=('Capacity Planning'!$D47+'Capacity Planning'!$AR47-1-'Capacity Planning'!$AP47-'Capacity Planning'!$AN47),"Factory",IF('Capacity Planning'!BH$3&lt;=('Capacity Planning'!$D47+'Capacity Planning'!$AR47-1-'Capacity Planning'!$AP47),"Certif &amp; R7","Release &amp; PostProd"))))))</f>
        <v/>
      </c>
      <c r="R46" s="202" t="str">
        <f>IF('Capacity Planning'!$D47="","",IF('Capacity Planning'!BI$3&lt;'Capacity Planning'!$D47,"",IF('Capacity Planning'!BI$3&gt;=('Capacity Planning'!$AR47+'Capacity Planning'!$D47),"",IF('Capacity Planning'!BI$3&lt;=('Capacity Planning'!$D47+'Capacity Planning'!$AR47-1-'Capacity Planning'!$AP47-'Capacity Planning'!$AN47-'Capacity Planning'!$AM47),"PCI &amp; PreStudy",IF('Capacity Planning'!BI$3&lt;=('Capacity Planning'!$D47+'Capacity Planning'!$AR47-1-'Capacity Planning'!$AP47-'Capacity Planning'!$AN47),"Factory",IF('Capacity Planning'!BI$3&lt;=('Capacity Planning'!$D47+'Capacity Planning'!$AR47-1-'Capacity Planning'!$AP47),"Certif &amp; R7","Release &amp; PostProd"))))))</f>
        <v/>
      </c>
      <c r="S46" s="202" t="str">
        <f>IF('Capacity Planning'!$D47="","",IF('Capacity Planning'!BJ$3&lt;'Capacity Planning'!$D47,"",IF('Capacity Planning'!BJ$3&gt;=('Capacity Planning'!$AR47+'Capacity Planning'!$D47),"",IF('Capacity Planning'!BJ$3&lt;=('Capacity Planning'!$D47+'Capacity Planning'!$AR47-1-'Capacity Planning'!$AP47-'Capacity Planning'!$AN47-'Capacity Planning'!$AM47),"PCI &amp; PreStudy",IF('Capacity Planning'!BJ$3&lt;=('Capacity Planning'!$D47+'Capacity Planning'!$AR47-1-'Capacity Planning'!$AP47-'Capacity Planning'!$AN47),"Factory",IF('Capacity Planning'!BJ$3&lt;=('Capacity Planning'!$D47+'Capacity Planning'!$AR47-1-'Capacity Planning'!$AP47),"Certif &amp; R7","Release &amp; PostProd"))))))</f>
        <v/>
      </c>
      <c r="T46" s="202" t="str">
        <f>IF('Capacity Planning'!$D47="","",IF('Capacity Planning'!BK$3&lt;'Capacity Planning'!$D47,"",IF('Capacity Planning'!BK$3&gt;=('Capacity Planning'!$AR47+'Capacity Planning'!$D47),"",IF('Capacity Planning'!BK$3&lt;=('Capacity Planning'!$D47+'Capacity Planning'!$AR47-1-'Capacity Planning'!$AP47-'Capacity Planning'!$AN47-'Capacity Planning'!$AM47),"PCI &amp; PreStudy",IF('Capacity Planning'!BK$3&lt;=('Capacity Planning'!$D47+'Capacity Planning'!$AR47-1-'Capacity Planning'!$AP47-'Capacity Planning'!$AN47),"Factory",IF('Capacity Planning'!BK$3&lt;=('Capacity Planning'!$D47+'Capacity Planning'!$AR47-1-'Capacity Planning'!$AP47),"Certif &amp; R7","Release &amp; PostProd"))))))</f>
        <v/>
      </c>
      <c r="U46" s="202" t="str">
        <f>IF('Capacity Planning'!$D47="","",IF('Capacity Planning'!BL$3&lt;'Capacity Planning'!$D47,"",IF('Capacity Planning'!BL$3&gt;=('Capacity Planning'!$AR47+'Capacity Planning'!$D47),"",IF('Capacity Planning'!BL$3&lt;=('Capacity Planning'!$D47+'Capacity Planning'!$AR47-1-'Capacity Planning'!$AP47-'Capacity Planning'!$AN47-'Capacity Planning'!$AM47),"PCI &amp; PreStudy",IF('Capacity Planning'!BL$3&lt;=('Capacity Planning'!$D47+'Capacity Planning'!$AR47-1-'Capacity Planning'!$AP47-'Capacity Planning'!$AN47),"Factory",IF('Capacity Planning'!BL$3&lt;=('Capacity Planning'!$D47+'Capacity Planning'!$AR47-1-'Capacity Planning'!$AP47),"Certif &amp; R7","Release &amp; PostProd"))))))</f>
        <v/>
      </c>
      <c r="V46" s="202" t="str">
        <f>IF('Capacity Planning'!$D47="","",IF('Capacity Planning'!BM$3&lt;'Capacity Planning'!$D47,"",IF('Capacity Planning'!BM$3&gt;=('Capacity Planning'!$AR47+'Capacity Planning'!$D47),"",IF('Capacity Planning'!BM$3&lt;=('Capacity Planning'!$D47+'Capacity Planning'!$AR47-1-'Capacity Planning'!$AP47-'Capacity Planning'!$AN47-'Capacity Planning'!$AM47),"PCI &amp; PreStudy",IF('Capacity Planning'!BM$3&lt;=('Capacity Planning'!$D47+'Capacity Planning'!$AR47-1-'Capacity Planning'!$AP47-'Capacity Planning'!$AN47),"Factory",IF('Capacity Planning'!BM$3&lt;=('Capacity Planning'!$D47+'Capacity Planning'!$AR47-1-'Capacity Planning'!$AP47),"Certif &amp; R7","Release &amp; PostProd"))))))</f>
        <v/>
      </c>
      <c r="W46" s="202" t="str">
        <f>IF('Capacity Planning'!$D47="","",IF('Capacity Planning'!BN$3&lt;'Capacity Planning'!$D47,"",IF('Capacity Planning'!BN$3&gt;=('Capacity Planning'!$AR47+'Capacity Planning'!$D47),"",IF('Capacity Planning'!BN$3&lt;=('Capacity Planning'!$D47+'Capacity Planning'!$AR47-1-'Capacity Planning'!$AP47-'Capacity Planning'!$AN47-'Capacity Planning'!$AM47),"PCI &amp; PreStudy",IF('Capacity Planning'!BN$3&lt;=('Capacity Planning'!$D47+'Capacity Planning'!$AR47-1-'Capacity Planning'!$AP47-'Capacity Planning'!$AN47),"Factory",IF('Capacity Planning'!BN$3&lt;=('Capacity Planning'!$D47+'Capacity Planning'!$AR47-1-'Capacity Planning'!$AP47),"Certif &amp; R7","Release &amp; PostProd"))))))</f>
        <v/>
      </c>
      <c r="X46" s="202" t="str">
        <f>IF('Capacity Planning'!$D47="","",IF('Capacity Planning'!BO$3&lt;'Capacity Planning'!$D47,"",IF('Capacity Planning'!BO$3&gt;=('Capacity Planning'!$AR47+'Capacity Planning'!$D47),"",IF('Capacity Planning'!BO$3&lt;=('Capacity Planning'!$D47+'Capacity Planning'!$AR47-1-'Capacity Planning'!$AP47-'Capacity Planning'!$AN47-'Capacity Planning'!$AM47),"PCI &amp; PreStudy",IF('Capacity Planning'!BO$3&lt;=('Capacity Planning'!$D47+'Capacity Planning'!$AR47-1-'Capacity Planning'!$AP47-'Capacity Planning'!$AN47),"Factory",IF('Capacity Planning'!BO$3&lt;=('Capacity Planning'!$D47+'Capacity Planning'!$AR47-1-'Capacity Planning'!$AP47),"Certif &amp; R7","Release &amp; PostProd"))))))</f>
        <v/>
      </c>
      <c r="Y46" s="202" t="str">
        <f>IF('Capacity Planning'!$D47="","",IF('Capacity Planning'!BP$3&lt;'Capacity Planning'!$D47,"",IF('Capacity Planning'!BP$3&gt;=('Capacity Planning'!$AR47+'Capacity Planning'!$D47),"",IF('Capacity Planning'!BP$3&lt;=('Capacity Planning'!$D47+'Capacity Planning'!$AR47-1-'Capacity Planning'!$AP47-'Capacity Planning'!$AN47-'Capacity Planning'!$AM47),"PCI &amp; PreStudy",IF('Capacity Planning'!BP$3&lt;=('Capacity Planning'!$D47+'Capacity Planning'!$AR47-1-'Capacity Planning'!$AP47-'Capacity Planning'!$AN47),"Factory",IF('Capacity Planning'!BP$3&lt;=('Capacity Planning'!$D47+'Capacity Planning'!$AR47-1-'Capacity Planning'!$AP47),"Certif &amp; R7","Release &amp; PostProd"))))))</f>
        <v/>
      </c>
      <c r="Z46" s="202" t="str">
        <f>IF('Capacity Planning'!$D47="","",IF('Capacity Planning'!BQ$3&lt;'Capacity Planning'!$D47,"",IF('Capacity Planning'!BQ$3&gt;=('Capacity Planning'!$AR47+'Capacity Planning'!$D47),"",IF('Capacity Planning'!BQ$3&lt;=('Capacity Planning'!$D47+'Capacity Planning'!$AR47-1-'Capacity Planning'!$AP47-'Capacity Planning'!$AN47-'Capacity Planning'!$AM47),"PCI &amp; PreStudy",IF('Capacity Planning'!BQ$3&lt;=('Capacity Planning'!$D47+'Capacity Planning'!$AR47-1-'Capacity Planning'!$AP47-'Capacity Planning'!$AN47),"Factory",IF('Capacity Planning'!BQ$3&lt;=('Capacity Planning'!$D47+'Capacity Planning'!$AR47-1-'Capacity Planning'!$AP47),"Certif &amp; R7","Release &amp; PostProd"))))))</f>
        <v/>
      </c>
      <c r="AA46" s="202" t="str">
        <f>IF('Capacity Planning'!$D47="","",IF('Capacity Planning'!BR$3&lt;'Capacity Planning'!$D47,"",IF('Capacity Planning'!BR$3&gt;=('Capacity Planning'!$AR47+'Capacity Planning'!$D47),"",IF('Capacity Planning'!BR$3&lt;=('Capacity Planning'!$D47+'Capacity Planning'!$AR47-1-'Capacity Planning'!$AP47-'Capacity Planning'!$AN47-'Capacity Planning'!$AM47),"PCI &amp; PreStudy",IF('Capacity Planning'!BR$3&lt;=('Capacity Planning'!$D47+'Capacity Planning'!$AR47-1-'Capacity Planning'!$AP47-'Capacity Planning'!$AN47),"Factory",IF('Capacity Planning'!BR$3&lt;=('Capacity Planning'!$D47+'Capacity Planning'!$AR47-1-'Capacity Planning'!$AP47),"Certif &amp; R7","Release &amp; PostProd"))))))</f>
        <v/>
      </c>
    </row>
    <row r="47" spans="1:27" x14ac:dyDescent="0.25">
      <c r="A47" s="26" t="str">
        <f>IF('Capacity Planning'!$B48="","",'Capacity Planning'!$B48)</f>
        <v/>
      </c>
      <c r="B47" s="202" t="str">
        <f>IF('Capacity Planning'!$D48="","",IF('Capacity Planning'!AS$3&lt;'Capacity Planning'!$D48,"",IF('Capacity Planning'!AS$3&gt;=('Capacity Planning'!$AR48+'Capacity Planning'!$D48),"",IF('Capacity Planning'!AS$3&lt;=('Capacity Planning'!$D48+'Capacity Planning'!$AR48-1-'Capacity Planning'!$AP48-'Capacity Planning'!$AN48-'Capacity Planning'!$AM48),"PCI &amp; PreStudy",IF('Capacity Planning'!AS$3&lt;=('Capacity Planning'!$D48+'Capacity Planning'!$AR48-1-'Capacity Planning'!$AP48-'Capacity Planning'!$AN48),"Factory",IF('Capacity Planning'!AS$3&lt;=('Capacity Planning'!$D48+'Capacity Planning'!$AR48-1-'Capacity Planning'!$AP48),"Certif &amp; R7","Release &amp; PostProd"))))))</f>
        <v/>
      </c>
      <c r="C47" s="202" t="str">
        <f>IF('Capacity Planning'!$D48="","",IF('Capacity Planning'!AT$3&lt;'Capacity Planning'!$D48,"",IF('Capacity Planning'!AT$3&gt;=('Capacity Planning'!$AR48+'Capacity Planning'!$D48),"",IF('Capacity Planning'!AT$3&lt;=('Capacity Planning'!$D48+'Capacity Planning'!$AR48-1-'Capacity Planning'!$AP48-'Capacity Planning'!$AN48-'Capacity Planning'!$AM48),"PCI &amp; PreStudy",IF('Capacity Planning'!AT$3&lt;=('Capacity Planning'!$D48+'Capacity Planning'!$AR48-1-'Capacity Planning'!$AP48-'Capacity Planning'!$AN48),"Factory",IF('Capacity Planning'!AT$3&lt;=('Capacity Planning'!$D48+'Capacity Planning'!$AR48-1-'Capacity Planning'!$AP48),"Certif &amp; R7","Release &amp; PostProd"))))))</f>
        <v/>
      </c>
      <c r="D47" s="202" t="str">
        <f>IF('Capacity Planning'!$D48="","",IF('Capacity Planning'!AU$3&lt;'Capacity Planning'!$D48,"",IF('Capacity Planning'!AU$3&gt;=('Capacity Planning'!$AR48+'Capacity Planning'!$D48),"",IF('Capacity Planning'!AU$3&lt;=('Capacity Planning'!$D48+'Capacity Planning'!$AR48-1-'Capacity Planning'!$AP48-'Capacity Planning'!$AN48-'Capacity Planning'!$AM48),"PCI &amp; PreStudy",IF('Capacity Planning'!AU$3&lt;=('Capacity Planning'!$D48+'Capacity Planning'!$AR48-1-'Capacity Planning'!$AP48-'Capacity Planning'!$AN48),"Factory",IF('Capacity Planning'!AU$3&lt;=('Capacity Planning'!$D48+'Capacity Planning'!$AR48-1-'Capacity Planning'!$AP48),"Certif &amp; R7","Release &amp; PostProd"))))))</f>
        <v/>
      </c>
      <c r="E47" s="202" t="str">
        <f>IF('Capacity Planning'!$D48="","",IF('Capacity Planning'!AV$3&lt;'Capacity Planning'!$D48,"",IF('Capacity Planning'!AV$3&gt;=('Capacity Planning'!$AR48+'Capacity Planning'!$D48),"",IF('Capacity Planning'!AV$3&lt;=('Capacity Planning'!$D48+'Capacity Planning'!$AR48-1-'Capacity Planning'!$AP48-'Capacity Planning'!$AN48-'Capacity Planning'!$AM48),"PCI &amp; PreStudy",IF('Capacity Planning'!AV$3&lt;=('Capacity Planning'!$D48+'Capacity Planning'!$AR48-1-'Capacity Planning'!$AP48-'Capacity Planning'!$AN48),"Factory",IF('Capacity Planning'!AV$3&lt;=('Capacity Planning'!$D48+'Capacity Planning'!$AR48-1-'Capacity Planning'!$AP48),"Certif &amp; R7","Release &amp; PostProd"))))))</f>
        <v/>
      </c>
      <c r="F47" s="202" t="str">
        <f>IF('Capacity Planning'!$D48="","",IF('Capacity Planning'!AW$3&lt;'Capacity Planning'!$D48,"",IF('Capacity Planning'!AW$3&gt;=('Capacity Planning'!$AR48+'Capacity Planning'!$D48),"",IF('Capacity Planning'!AW$3&lt;=('Capacity Planning'!$D48+'Capacity Planning'!$AR48-1-'Capacity Planning'!$AP48-'Capacity Planning'!$AN48-'Capacity Planning'!$AM48),"PCI &amp; PreStudy",IF('Capacity Planning'!AW$3&lt;=('Capacity Planning'!$D48+'Capacity Planning'!$AR48-1-'Capacity Planning'!$AP48-'Capacity Planning'!$AN48),"Factory",IF('Capacity Planning'!AW$3&lt;=('Capacity Planning'!$D48+'Capacity Planning'!$AR48-1-'Capacity Planning'!$AP48),"Certif &amp; R7","Release &amp; PostProd"))))))</f>
        <v/>
      </c>
      <c r="G47" s="202" t="str">
        <f>IF('Capacity Planning'!$D48="","",IF('Capacity Planning'!AX$3&lt;'Capacity Planning'!$D48,"",IF('Capacity Planning'!AX$3&gt;=('Capacity Planning'!$AR48+'Capacity Planning'!$D48),"",IF('Capacity Planning'!AX$3&lt;=('Capacity Planning'!$D48+'Capacity Planning'!$AR48-1-'Capacity Planning'!$AP48-'Capacity Planning'!$AN48-'Capacity Planning'!$AM48),"PCI &amp; PreStudy",IF('Capacity Planning'!AX$3&lt;=('Capacity Planning'!$D48+'Capacity Planning'!$AR48-1-'Capacity Planning'!$AP48-'Capacity Planning'!$AN48),"Factory",IF('Capacity Planning'!AX$3&lt;=('Capacity Planning'!$D48+'Capacity Planning'!$AR48-1-'Capacity Planning'!$AP48),"Certif &amp; R7","Release &amp; PostProd"))))))</f>
        <v/>
      </c>
      <c r="H47" s="202" t="str">
        <f>IF('Capacity Planning'!$D48="","",IF('Capacity Planning'!AY$3&lt;'Capacity Planning'!$D48,"",IF('Capacity Planning'!AY$3&gt;=('Capacity Planning'!$AR48+'Capacity Planning'!$D48),"",IF('Capacity Planning'!AY$3&lt;=('Capacity Planning'!$D48+'Capacity Planning'!$AR48-1-'Capacity Planning'!$AP48-'Capacity Planning'!$AN48-'Capacity Planning'!$AM48),"PCI &amp; PreStudy",IF('Capacity Planning'!AY$3&lt;=('Capacity Planning'!$D48+'Capacity Planning'!$AR48-1-'Capacity Planning'!$AP48-'Capacity Planning'!$AN48),"Factory",IF('Capacity Planning'!AY$3&lt;=('Capacity Planning'!$D48+'Capacity Planning'!$AR48-1-'Capacity Planning'!$AP48),"Certif &amp; R7","Release &amp; PostProd"))))))</f>
        <v/>
      </c>
      <c r="I47" s="202" t="str">
        <f>IF('Capacity Planning'!$D48="","",IF('Capacity Planning'!AZ$3&lt;'Capacity Planning'!$D48,"",IF('Capacity Planning'!AZ$3&gt;=('Capacity Planning'!$AR48+'Capacity Planning'!$D48),"",IF('Capacity Planning'!AZ$3&lt;=('Capacity Planning'!$D48+'Capacity Planning'!$AR48-1-'Capacity Planning'!$AP48-'Capacity Planning'!$AN48-'Capacity Planning'!$AM48),"PCI &amp; PreStudy",IF('Capacity Planning'!AZ$3&lt;=('Capacity Planning'!$D48+'Capacity Planning'!$AR48-1-'Capacity Planning'!$AP48-'Capacity Planning'!$AN48),"Factory",IF('Capacity Planning'!AZ$3&lt;=('Capacity Planning'!$D48+'Capacity Planning'!$AR48-1-'Capacity Planning'!$AP48),"Certif &amp; R7","Release &amp; PostProd"))))))</f>
        <v/>
      </c>
      <c r="J47" s="202" t="str">
        <f>IF('Capacity Planning'!$D48="","",IF('Capacity Planning'!BA$3&lt;'Capacity Planning'!$D48,"",IF('Capacity Planning'!BA$3&gt;=('Capacity Planning'!$AR48+'Capacity Planning'!$D48),"",IF('Capacity Planning'!BA$3&lt;=('Capacity Planning'!$D48+'Capacity Planning'!$AR48-1-'Capacity Planning'!$AP48-'Capacity Planning'!$AN48-'Capacity Planning'!$AM48),"PCI &amp; PreStudy",IF('Capacity Planning'!BA$3&lt;=('Capacity Planning'!$D48+'Capacity Planning'!$AR48-1-'Capacity Planning'!$AP48-'Capacity Planning'!$AN48),"Factory",IF('Capacity Planning'!BA$3&lt;=('Capacity Planning'!$D48+'Capacity Planning'!$AR48-1-'Capacity Planning'!$AP48),"Certif &amp; R7","Release &amp; PostProd"))))))</f>
        <v/>
      </c>
      <c r="K47" s="202" t="str">
        <f>IF('Capacity Planning'!$D48="","",IF('Capacity Planning'!BB$3&lt;'Capacity Planning'!$D48,"",IF('Capacity Planning'!BB$3&gt;=('Capacity Planning'!$AR48+'Capacity Planning'!$D48),"",IF('Capacity Planning'!BB$3&lt;=('Capacity Planning'!$D48+'Capacity Planning'!$AR48-1-'Capacity Planning'!$AP48-'Capacity Planning'!$AN48-'Capacity Planning'!$AM48),"PCI &amp; PreStudy",IF('Capacity Planning'!BB$3&lt;=('Capacity Planning'!$D48+'Capacity Planning'!$AR48-1-'Capacity Planning'!$AP48-'Capacity Planning'!$AN48),"Factory",IF('Capacity Planning'!BB$3&lt;=('Capacity Planning'!$D48+'Capacity Planning'!$AR48-1-'Capacity Planning'!$AP48),"Certif &amp; R7","Release &amp; PostProd"))))))</f>
        <v/>
      </c>
      <c r="L47" s="202" t="str">
        <f>IF('Capacity Planning'!$D48="","",IF('Capacity Planning'!BC$3&lt;'Capacity Planning'!$D48,"",IF('Capacity Planning'!BC$3&gt;=('Capacity Planning'!$AR48+'Capacity Planning'!$D48),"",IF('Capacity Planning'!BC$3&lt;=('Capacity Planning'!$D48+'Capacity Planning'!$AR48-1-'Capacity Planning'!$AP48-'Capacity Planning'!$AN48-'Capacity Planning'!$AM48),"PCI &amp; PreStudy",IF('Capacity Planning'!BC$3&lt;=('Capacity Planning'!$D48+'Capacity Planning'!$AR48-1-'Capacity Planning'!$AP48-'Capacity Planning'!$AN48),"Factory",IF('Capacity Planning'!BC$3&lt;=('Capacity Planning'!$D48+'Capacity Planning'!$AR48-1-'Capacity Planning'!$AP48),"Certif &amp; R7","Release &amp; PostProd"))))))</f>
        <v/>
      </c>
      <c r="M47" s="202" t="str">
        <f>IF('Capacity Planning'!$D48="","",IF('Capacity Planning'!BD$3&lt;'Capacity Planning'!$D48,"",IF('Capacity Planning'!BD$3&gt;=('Capacity Planning'!$AR48+'Capacity Planning'!$D48),"",IF('Capacity Planning'!BD$3&lt;=('Capacity Planning'!$D48+'Capacity Planning'!$AR48-1-'Capacity Planning'!$AP48-'Capacity Planning'!$AN48-'Capacity Planning'!$AM48),"PCI &amp; PreStudy",IF('Capacity Planning'!BD$3&lt;=('Capacity Planning'!$D48+'Capacity Planning'!$AR48-1-'Capacity Planning'!$AP48-'Capacity Planning'!$AN48),"Factory",IF('Capacity Planning'!BD$3&lt;=('Capacity Planning'!$D48+'Capacity Planning'!$AR48-1-'Capacity Planning'!$AP48),"Certif &amp; R7","Release &amp; PostProd"))))))</f>
        <v/>
      </c>
      <c r="N47" s="202" t="str">
        <f>IF('Capacity Planning'!$D48="","",IF('Capacity Planning'!BE$3&lt;'Capacity Planning'!$D48,"",IF('Capacity Planning'!BE$3&gt;=('Capacity Planning'!$AR48+'Capacity Planning'!$D48),"",IF('Capacity Planning'!BE$3&lt;=('Capacity Planning'!$D48+'Capacity Planning'!$AR48-1-'Capacity Planning'!$AP48-'Capacity Planning'!$AN48-'Capacity Planning'!$AM48),"PCI &amp; PreStudy",IF('Capacity Planning'!BE$3&lt;=('Capacity Planning'!$D48+'Capacity Planning'!$AR48-1-'Capacity Planning'!$AP48-'Capacity Planning'!$AN48),"Factory",IF('Capacity Planning'!BE$3&lt;=('Capacity Planning'!$D48+'Capacity Planning'!$AR48-1-'Capacity Planning'!$AP48),"Certif &amp; R7","Release &amp; PostProd"))))))</f>
        <v/>
      </c>
      <c r="O47" s="202" t="str">
        <f>IF('Capacity Planning'!$D48="","",IF('Capacity Planning'!BF$3&lt;'Capacity Planning'!$D48,"",IF('Capacity Planning'!BF$3&gt;=('Capacity Planning'!$AR48+'Capacity Planning'!$D48),"",IF('Capacity Planning'!BF$3&lt;=('Capacity Planning'!$D48+'Capacity Planning'!$AR48-1-'Capacity Planning'!$AP48-'Capacity Planning'!$AN48-'Capacity Planning'!$AM48),"PCI &amp; PreStudy",IF('Capacity Planning'!BF$3&lt;=('Capacity Planning'!$D48+'Capacity Planning'!$AR48-1-'Capacity Planning'!$AP48-'Capacity Planning'!$AN48),"Factory",IF('Capacity Planning'!BF$3&lt;=('Capacity Planning'!$D48+'Capacity Planning'!$AR48-1-'Capacity Planning'!$AP48),"Certif &amp; R7","Release &amp; PostProd"))))))</f>
        <v/>
      </c>
      <c r="P47" s="202" t="str">
        <f>IF('Capacity Planning'!$D48="","",IF('Capacity Planning'!BG$3&lt;'Capacity Planning'!$D48,"",IF('Capacity Planning'!BG$3&gt;=('Capacity Planning'!$AR48+'Capacity Planning'!$D48),"",IF('Capacity Planning'!BG$3&lt;=('Capacity Planning'!$D48+'Capacity Planning'!$AR48-1-'Capacity Planning'!$AP48-'Capacity Planning'!$AN48-'Capacity Planning'!$AM48),"PCI &amp; PreStudy",IF('Capacity Planning'!BG$3&lt;=('Capacity Planning'!$D48+'Capacity Planning'!$AR48-1-'Capacity Planning'!$AP48-'Capacity Planning'!$AN48),"Factory",IF('Capacity Planning'!BG$3&lt;=('Capacity Planning'!$D48+'Capacity Planning'!$AR48-1-'Capacity Planning'!$AP48),"Certif &amp; R7","Release &amp; PostProd"))))))</f>
        <v/>
      </c>
      <c r="Q47" s="202" t="str">
        <f>IF('Capacity Planning'!$D48="","",IF('Capacity Planning'!BH$3&lt;'Capacity Planning'!$D48,"",IF('Capacity Planning'!BH$3&gt;=('Capacity Planning'!$AR48+'Capacity Planning'!$D48),"",IF('Capacity Planning'!BH$3&lt;=('Capacity Planning'!$D48+'Capacity Planning'!$AR48-1-'Capacity Planning'!$AP48-'Capacity Planning'!$AN48-'Capacity Planning'!$AM48),"PCI &amp; PreStudy",IF('Capacity Planning'!BH$3&lt;=('Capacity Planning'!$D48+'Capacity Planning'!$AR48-1-'Capacity Planning'!$AP48-'Capacity Planning'!$AN48),"Factory",IF('Capacity Planning'!BH$3&lt;=('Capacity Planning'!$D48+'Capacity Planning'!$AR48-1-'Capacity Planning'!$AP48),"Certif &amp; R7","Release &amp; PostProd"))))))</f>
        <v/>
      </c>
      <c r="R47" s="202" t="str">
        <f>IF('Capacity Planning'!$D48="","",IF('Capacity Planning'!BI$3&lt;'Capacity Planning'!$D48,"",IF('Capacity Planning'!BI$3&gt;=('Capacity Planning'!$AR48+'Capacity Planning'!$D48),"",IF('Capacity Planning'!BI$3&lt;=('Capacity Planning'!$D48+'Capacity Planning'!$AR48-1-'Capacity Planning'!$AP48-'Capacity Planning'!$AN48-'Capacity Planning'!$AM48),"PCI &amp; PreStudy",IF('Capacity Planning'!BI$3&lt;=('Capacity Planning'!$D48+'Capacity Planning'!$AR48-1-'Capacity Planning'!$AP48-'Capacity Planning'!$AN48),"Factory",IF('Capacity Planning'!BI$3&lt;=('Capacity Planning'!$D48+'Capacity Planning'!$AR48-1-'Capacity Planning'!$AP48),"Certif &amp; R7","Release &amp; PostProd"))))))</f>
        <v/>
      </c>
      <c r="S47" s="202" t="str">
        <f>IF('Capacity Planning'!$D48="","",IF('Capacity Planning'!BJ$3&lt;'Capacity Planning'!$D48,"",IF('Capacity Planning'!BJ$3&gt;=('Capacity Planning'!$AR48+'Capacity Planning'!$D48),"",IF('Capacity Planning'!BJ$3&lt;=('Capacity Planning'!$D48+'Capacity Planning'!$AR48-1-'Capacity Planning'!$AP48-'Capacity Planning'!$AN48-'Capacity Planning'!$AM48),"PCI &amp; PreStudy",IF('Capacity Planning'!BJ$3&lt;=('Capacity Planning'!$D48+'Capacity Planning'!$AR48-1-'Capacity Planning'!$AP48-'Capacity Planning'!$AN48),"Factory",IF('Capacity Planning'!BJ$3&lt;=('Capacity Planning'!$D48+'Capacity Planning'!$AR48-1-'Capacity Planning'!$AP48),"Certif &amp; R7","Release &amp; PostProd"))))))</f>
        <v/>
      </c>
      <c r="T47" s="202" t="str">
        <f>IF('Capacity Planning'!$D48="","",IF('Capacity Planning'!BK$3&lt;'Capacity Planning'!$D48,"",IF('Capacity Planning'!BK$3&gt;=('Capacity Planning'!$AR48+'Capacity Planning'!$D48),"",IF('Capacity Planning'!BK$3&lt;=('Capacity Planning'!$D48+'Capacity Planning'!$AR48-1-'Capacity Planning'!$AP48-'Capacity Planning'!$AN48-'Capacity Planning'!$AM48),"PCI &amp; PreStudy",IF('Capacity Planning'!BK$3&lt;=('Capacity Planning'!$D48+'Capacity Planning'!$AR48-1-'Capacity Planning'!$AP48-'Capacity Planning'!$AN48),"Factory",IF('Capacity Planning'!BK$3&lt;=('Capacity Planning'!$D48+'Capacity Planning'!$AR48-1-'Capacity Planning'!$AP48),"Certif &amp; R7","Release &amp; PostProd"))))))</f>
        <v/>
      </c>
      <c r="U47" s="202" t="str">
        <f>IF('Capacity Planning'!$D48="","",IF('Capacity Planning'!BL$3&lt;'Capacity Planning'!$D48,"",IF('Capacity Planning'!BL$3&gt;=('Capacity Planning'!$AR48+'Capacity Planning'!$D48),"",IF('Capacity Planning'!BL$3&lt;=('Capacity Planning'!$D48+'Capacity Planning'!$AR48-1-'Capacity Planning'!$AP48-'Capacity Planning'!$AN48-'Capacity Planning'!$AM48),"PCI &amp; PreStudy",IF('Capacity Planning'!BL$3&lt;=('Capacity Planning'!$D48+'Capacity Planning'!$AR48-1-'Capacity Planning'!$AP48-'Capacity Planning'!$AN48),"Factory",IF('Capacity Planning'!BL$3&lt;=('Capacity Planning'!$D48+'Capacity Planning'!$AR48-1-'Capacity Planning'!$AP48),"Certif &amp; R7","Release &amp; PostProd"))))))</f>
        <v/>
      </c>
      <c r="V47" s="202" t="str">
        <f>IF('Capacity Planning'!$D48="","",IF('Capacity Planning'!BM$3&lt;'Capacity Planning'!$D48,"",IF('Capacity Planning'!BM$3&gt;=('Capacity Planning'!$AR48+'Capacity Planning'!$D48),"",IF('Capacity Planning'!BM$3&lt;=('Capacity Planning'!$D48+'Capacity Planning'!$AR48-1-'Capacity Planning'!$AP48-'Capacity Planning'!$AN48-'Capacity Planning'!$AM48),"PCI &amp; PreStudy",IF('Capacity Planning'!BM$3&lt;=('Capacity Planning'!$D48+'Capacity Planning'!$AR48-1-'Capacity Planning'!$AP48-'Capacity Planning'!$AN48),"Factory",IF('Capacity Planning'!BM$3&lt;=('Capacity Planning'!$D48+'Capacity Planning'!$AR48-1-'Capacity Planning'!$AP48),"Certif &amp; R7","Release &amp; PostProd"))))))</f>
        <v/>
      </c>
      <c r="W47" s="202" t="str">
        <f>IF('Capacity Planning'!$D48="","",IF('Capacity Planning'!BN$3&lt;'Capacity Planning'!$D48,"",IF('Capacity Planning'!BN$3&gt;=('Capacity Planning'!$AR48+'Capacity Planning'!$D48),"",IF('Capacity Planning'!BN$3&lt;=('Capacity Planning'!$D48+'Capacity Planning'!$AR48-1-'Capacity Planning'!$AP48-'Capacity Planning'!$AN48-'Capacity Planning'!$AM48),"PCI &amp; PreStudy",IF('Capacity Planning'!BN$3&lt;=('Capacity Planning'!$D48+'Capacity Planning'!$AR48-1-'Capacity Planning'!$AP48-'Capacity Planning'!$AN48),"Factory",IF('Capacity Planning'!BN$3&lt;=('Capacity Planning'!$D48+'Capacity Planning'!$AR48-1-'Capacity Planning'!$AP48),"Certif &amp; R7","Release &amp; PostProd"))))))</f>
        <v/>
      </c>
      <c r="X47" s="202" t="str">
        <f>IF('Capacity Planning'!$D48="","",IF('Capacity Planning'!BO$3&lt;'Capacity Planning'!$D48,"",IF('Capacity Planning'!BO$3&gt;=('Capacity Planning'!$AR48+'Capacity Planning'!$D48),"",IF('Capacity Planning'!BO$3&lt;=('Capacity Planning'!$D48+'Capacity Planning'!$AR48-1-'Capacity Planning'!$AP48-'Capacity Planning'!$AN48-'Capacity Planning'!$AM48),"PCI &amp; PreStudy",IF('Capacity Planning'!BO$3&lt;=('Capacity Planning'!$D48+'Capacity Planning'!$AR48-1-'Capacity Planning'!$AP48-'Capacity Planning'!$AN48),"Factory",IF('Capacity Planning'!BO$3&lt;=('Capacity Planning'!$D48+'Capacity Planning'!$AR48-1-'Capacity Planning'!$AP48),"Certif &amp; R7","Release &amp; PostProd"))))))</f>
        <v/>
      </c>
      <c r="Y47" s="202" t="str">
        <f>IF('Capacity Planning'!$D48="","",IF('Capacity Planning'!BP$3&lt;'Capacity Planning'!$D48,"",IF('Capacity Planning'!BP$3&gt;=('Capacity Planning'!$AR48+'Capacity Planning'!$D48),"",IF('Capacity Planning'!BP$3&lt;=('Capacity Planning'!$D48+'Capacity Planning'!$AR48-1-'Capacity Planning'!$AP48-'Capacity Planning'!$AN48-'Capacity Planning'!$AM48),"PCI &amp; PreStudy",IF('Capacity Planning'!BP$3&lt;=('Capacity Planning'!$D48+'Capacity Planning'!$AR48-1-'Capacity Planning'!$AP48-'Capacity Planning'!$AN48),"Factory",IF('Capacity Planning'!BP$3&lt;=('Capacity Planning'!$D48+'Capacity Planning'!$AR48-1-'Capacity Planning'!$AP48),"Certif &amp; R7","Release &amp; PostProd"))))))</f>
        <v/>
      </c>
      <c r="Z47" s="202" t="str">
        <f>IF('Capacity Planning'!$D48="","",IF('Capacity Planning'!BQ$3&lt;'Capacity Planning'!$D48,"",IF('Capacity Planning'!BQ$3&gt;=('Capacity Planning'!$AR48+'Capacity Planning'!$D48),"",IF('Capacity Planning'!BQ$3&lt;=('Capacity Planning'!$D48+'Capacity Planning'!$AR48-1-'Capacity Planning'!$AP48-'Capacity Planning'!$AN48-'Capacity Planning'!$AM48),"PCI &amp; PreStudy",IF('Capacity Planning'!BQ$3&lt;=('Capacity Planning'!$D48+'Capacity Planning'!$AR48-1-'Capacity Planning'!$AP48-'Capacity Planning'!$AN48),"Factory",IF('Capacity Planning'!BQ$3&lt;=('Capacity Planning'!$D48+'Capacity Planning'!$AR48-1-'Capacity Planning'!$AP48),"Certif &amp; R7","Release &amp; PostProd"))))))</f>
        <v/>
      </c>
      <c r="AA47" s="202" t="str">
        <f>IF('Capacity Planning'!$D48="","",IF('Capacity Planning'!BR$3&lt;'Capacity Planning'!$D48,"",IF('Capacity Planning'!BR$3&gt;=('Capacity Planning'!$AR48+'Capacity Planning'!$D48),"",IF('Capacity Planning'!BR$3&lt;=('Capacity Planning'!$D48+'Capacity Planning'!$AR48-1-'Capacity Planning'!$AP48-'Capacity Planning'!$AN48-'Capacity Planning'!$AM48),"PCI &amp; PreStudy",IF('Capacity Planning'!BR$3&lt;=('Capacity Planning'!$D48+'Capacity Planning'!$AR48-1-'Capacity Planning'!$AP48-'Capacity Planning'!$AN48),"Factory",IF('Capacity Planning'!BR$3&lt;=('Capacity Planning'!$D48+'Capacity Planning'!$AR48-1-'Capacity Planning'!$AP48),"Certif &amp; R7","Release &amp; PostProd"))))))</f>
        <v/>
      </c>
    </row>
    <row r="48" spans="1:27" x14ac:dyDescent="0.25">
      <c r="A48" s="26" t="str">
        <f>IF('Capacity Planning'!$B49="","",'Capacity Planning'!$B49)</f>
        <v/>
      </c>
      <c r="B48" s="202" t="str">
        <f>IF('Capacity Planning'!$D49="","",IF('Capacity Planning'!AS$3&lt;'Capacity Planning'!$D49,"",IF('Capacity Planning'!AS$3&gt;=('Capacity Planning'!$AR49+'Capacity Planning'!$D49),"",IF('Capacity Planning'!AS$3&lt;=('Capacity Planning'!$D49+'Capacity Planning'!$AR49-1-'Capacity Planning'!$AP49-'Capacity Planning'!$AN49-'Capacity Planning'!$AM49),"PCI &amp; PreStudy",IF('Capacity Planning'!AS$3&lt;=('Capacity Planning'!$D49+'Capacity Planning'!$AR49-1-'Capacity Planning'!$AP49-'Capacity Planning'!$AN49),"Factory",IF('Capacity Planning'!AS$3&lt;=('Capacity Planning'!$D49+'Capacity Planning'!$AR49-1-'Capacity Planning'!$AP49),"Certif &amp; R7","Release &amp; PostProd"))))))</f>
        <v/>
      </c>
      <c r="C48" s="202" t="str">
        <f>IF('Capacity Planning'!$D49="","",IF('Capacity Planning'!AT$3&lt;'Capacity Planning'!$D49,"",IF('Capacity Planning'!AT$3&gt;=('Capacity Planning'!$AR49+'Capacity Planning'!$D49),"",IF('Capacity Planning'!AT$3&lt;=('Capacity Planning'!$D49+'Capacity Planning'!$AR49-1-'Capacity Planning'!$AP49-'Capacity Planning'!$AN49-'Capacity Planning'!$AM49),"PCI &amp; PreStudy",IF('Capacity Planning'!AT$3&lt;=('Capacity Planning'!$D49+'Capacity Planning'!$AR49-1-'Capacity Planning'!$AP49-'Capacity Planning'!$AN49),"Factory",IF('Capacity Planning'!AT$3&lt;=('Capacity Planning'!$D49+'Capacity Planning'!$AR49-1-'Capacity Planning'!$AP49),"Certif &amp; R7","Release &amp; PostProd"))))))</f>
        <v/>
      </c>
      <c r="D48" s="202" t="str">
        <f>IF('Capacity Planning'!$D49="","",IF('Capacity Planning'!AU$3&lt;'Capacity Planning'!$D49,"",IF('Capacity Planning'!AU$3&gt;=('Capacity Planning'!$AR49+'Capacity Planning'!$D49),"",IF('Capacity Planning'!AU$3&lt;=('Capacity Planning'!$D49+'Capacity Planning'!$AR49-1-'Capacity Planning'!$AP49-'Capacity Planning'!$AN49-'Capacity Planning'!$AM49),"PCI &amp; PreStudy",IF('Capacity Planning'!AU$3&lt;=('Capacity Planning'!$D49+'Capacity Planning'!$AR49-1-'Capacity Planning'!$AP49-'Capacity Planning'!$AN49),"Factory",IF('Capacity Planning'!AU$3&lt;=('Capacity Planning'!$D49+'Capacity Planning'!$AR49-1-'Capacity Planning'!$AP49),"Certif &amp; R7","Release &amp; PostProd"))))))</f>
        <v/>
      </c>
      <c r="E48" s="202" t="str">
        <f>IF('Capacity Planning'!$D49="","",IF('Capacity Planning'!AV$3&lt;'Capacity Planning'!$D49,"",IF('Capacity Planning'!AV$3&gt;=('Capacity Planning'!$AR49+'Capacity Planning'!$D49),"",IF('Capacity Planning'!AV$3&lt;=('Capacity Planning'!$D49+'Capacity Planning'!$AR49-1-'Capacity Planning'!$AP49-'Capacity Planning'!$AN49-'Capacity Planning'!$AM49),"PCI &amp; PreStudy",IF('Capacity Planning'!AV$3&lt;=('Capacity Planning'!$D49+'Capacity Planning'!$AR49-1-'Capacity Planning'!$AP49-'Capacity Planning'!$AN49),"Factory",IF('Capacity Planning'!AV$3&lt;=('Capacity Planning'!$D49+'Capacity Planning'!$AR49-1-'Capacity Planning'!$AP49),"Certif &amp; R7","Release &amp; PostProd"))))))</f>
        <v/>
      </c>
      <c r="F48" s="202" t="str">
        <f>IF('Capacity Planning'!$D49="","",IF('Capacity Planning'!AW$3&lt;'Capacity Planning'!$D49,"",IF('Capacity Planning'!AW$3&gt;=('Capacity Planning'!$AR49+'Capacity Planning'!$D49),"",IF('Capacity Planning'!AW$3&lt;=('Capacity Planning'!$D49+'Capacity Planning'!$AR49-1-'Capacity Planning'!$AP49-'Capacity Planning'!$AN49-'Capacity Planning'!$AM49),"PCI &amp; PreStudy",IF('Capacity Planning'!AW$3&lt;=('Capacity Planning'!$D49+'Capacity Planning'!$AR49-1-'Capacity Planning'!$AP49-'Capacity Planning'!$AN49),"Factory",IF('Capacity Planning'!AW$3&lt;=('Capacity Planning'!$D49+'Capacity Planning'!$AR49-1-'Capacity Planning'!$AP49),"Certif &amp; R7","Release &amp; PostProd"))))))</f>
        <v/>
      </c>
      <c r="G48" s="202" t="str">
        <f>IF('Capacity Planning'!$D49="","",IF('Capacity Planning'!AX$3&lt;'Capacity Planning'!$D49,"",IF('Capacity Planning'!AX$3&gt;=('Capacity Planning'!$AR49+'Capacity Planning'!$D49),"",IF('Capacity Planning'!AX$3&lt;=('Capacity Planning'!$D49+'Capacity Planning'!$AR49-1-'Capacity Planning'!$AP49-'Capacity Planning'!$AN49-'Capacity Planning'!$AM49),"PCI &amp; PreStudy",IF('Capacity Planning'!AX$3&lt;=('Capacity Planning'!$D49+'Capacity Planning'!$AR49-1-'Capacity Planning'!$AP49-'Capacity Planning'!$AN49),"Factory",IF('Capacity Planning'!AX$3&lt;=('Capacity Planning'!$D49+'Capacity Planning'!$AR49-1-'Capacity Planning'!$AP49),"Certif &amp; R7","Release &amp; PostProd"))))))</f>
        <v/>
      </c>
      <c r="H48" s="202" t="str">
        <f>IF('Capacity Planning'!$D49="","",IF('Capacity Planning'!AY$3&lt;'Capacity Planning'!$D49,"",IF('Capacity Planning'!AY$3&gt;=('Capacity Planning'!$AR49+'Capacity Planning'!$D49),"",IF('Capacity Planning'!AY$3&lt;=('Capacity Planning'!$D49+'Capacity Planning'!$AR49-1-'Capacity Planning'!$AP49-'Capacity Planning'!$AN49-'Capacity Planning'!$AM49),"PCI &amp; PreStudy",IF('Capacity Planning'!AY$3&lt;=('Capacity Planning'!$D49+'Capacity Planning'!$AR49-1-'Capacity Planning'!$AP49-'Capacity Planning'!$AN49),"Factory",IF('Capacity Planning'!AY$3&lt;=('Capacity Planning'!$D49+'Capacity Planning'!$AR49-1-'Capacity Planning'!$AP49),"Certif &amp; R7","Release &amp; PostProd"))))))</f>
        <v/>
      </c>
      <c r="I48" s="202" t="str">
        <f>IF('Capacity Planning'!$D49="","",IF('Capacity Planning'!AZ$3&lt;'Capacity Planning'!$D49,"",IF('Capacity Planning'!AZ$3&gt;=('Capacity Planning'!$AR49+'Capacity Planning'!$D49),"",IF('Capacity Planning'!AZ$3&lt;=('Capacity Planning'!$D49+'Capacity Planning'!$AR49-1-'Capacity Planning'!$AP49-'Capacity Planning'!$AN49-'Capacity Planning'!$AM49),"PCI &amp; PreStudy",IF('Capacity Planning'!AZ$3&lt;=('Capacity Planning'!$D49+'Capacity Planning'!$AR49-1-'Capacity Planning'!$AP49-'Capacity Planning'!$AN49),"Factory",IF('Capacity Planning'!AZ$3&lt;=('Capacity Planning'!$D49+'Capacity Planning'!$AR49-1-'Capacity Planning'!$AP49),"Certif &amp; R7","Release &amp; PostProd"))))))</f>
        <v/>
      </c>
      <c r="J48" s="202" t="str">
        <f>IF('Capacity Planning'!$D49="","",IF('Capacity Planning'!BA$3&lt;'Capacity Planning'!$D49,"",IF('Capacity Planning'!BA$3&gt;=('Capacity Planning'!$AR49+'Capacity Planning'!$D49),"",IF('Capacity Planning'!BA$3&lt;=('Capacity Planning'!$D49+'Capacity Planning'!$AR49-1-'Capacity Planning'!$AP49-'Capacity Planning'!$AN49-'Capacity Planning'!$AM49),"PCI &amp; PreStudy",IF('Capacity Planning'!BA$3&lt;=('Capacity Planning'!$D49+'Capacity Planning'!$AR49-1-'Capacity Planning'!$AP49-'Capacity Planning'!$AN49),"Factory",IF('Capacity Planning'!BA$3&lt;=('Capacity Planning'!$D49+'Capacity Planning'!$AR49-1-'Capacity Planning'!$AP49),"Certif &amp; R7","Release &amp; PostProd"))))))</f>
        <v/>
      </c>
      <c r="K48" s="202" t="str">
        <f>IF('Capacity Planning'!$D49="","",IF('Capacity Planning'!BB$3&lt;'Capacity Planning'!$D49,"",IF('Capacity Planning'!BB$3&gt;=('Capacity Planning'!$AR49+'Capacity Planning'!$D49),"",IF('Capacity Planning'!BB$3&lt;=('Capacity Planning'!$D49+'Capacity Planning'!$AR49-1-'Capacity Planning'!$AP49-'Capacity Planning'!$AN49-'Capacity Planning'!$AM49),"PCI &amp; PreStudy",IF('Capacity Planning'!BB$3&lt;=('Capacity Planning'!$D49+'Capacity Planning'!$AR49-1-'Capacity Planning'!$AP49-'Capacity Planning'!$AN49),"Factory",IF('Capacity Planning'!BB$3&lt;=('Capacity Planning'!$D49+'Capacity Planning'!$AR49-1-'Capacity Planning'!$AP49),"Certif &amp; R7","Release &amp; PostProd"))))))</f>
        <v/>
      </c>
      <c r="L48" s="202" t="str">
        <f>IF('Capacity Planning'!$D49="","",IF('Capacity Planning'!BC$3&lt;'Capacity Planning'!$D49,"",IF('Capacity Planning'!BC$3&gt;=('Capacity Planning'!$AR49+'Capacity Planning'!$D49),"",IF('Capacity Planning'!BC$3&lt;=('Capacity Planning'!$D49+'Capacity Planning'!$AR49-1-'Capacity Planning'!$AP49-'Capacity Planning'!$AN49-'Capacity Planning'!$AM49),"PCI &amp; PreStudy",IF('Capacity Planning'!BC$3&lt;=('Capacity Planning'!$D49+'Capacity Planning'!$AR49-1-'Capacity Planning'!$AP49-'Capacity Planning'!$AN49),"Factory",IF('Capacity Planning'!BC$3&lt;=('Capacity Planning'!$D49+'Capacity Planning'!$AR49-1-'Capacity Planning'!$AP49),"Certif &amp; R7","Release &amp; PostProd"))))))</f>
        <v/>
      </c>
      <c r="M48" s="202" t="str">
        <f>IF('Capacity Planning'!$D49="","",IF('Capacity Planning'!BD$3&lt;'Capacity Planning'!$D49,"",IF('Capacity Planning'!BD$3&gt;=('Capacity Planning'!$AR49+'Capacity Planning'!$D49),"",IF('Capacity Planning'!BD$3&lt;=('Capacity Planning'!$D49+'Capacity Planning'!$AR49-1-'Capacity Planning'!$AP49-'Capacity Planning'!$AN49-'Capacity Planning'!$AM49),"PCI &amp; PreStudy",IF('Capacity Planning'!BD$3&lt;=('Capacity Planning'!$D49+'Capacity Planning'!$AR49-1-'Capacity Planning'!$AP49-'Capacity Planning'!$AN49),"Factory",IF('Capacity Planning'!BD$3&lt;=('Capacity Planning'!$D49+'Capacity Planning'!$AR49-1-'Capacity Planning'!$AP49),"Certif &amp; R7","Release &amp; PostProd"))))))</f>
        <v/>
      </c>
      <c r="N48" s="202" t="str">
        <f>IF('Capacity Planning'!$D49="","",IF('Capacity Planning'!BE$3&lt;'Capacity Planning'!$D49,"",IF('Capacity Planning'!BE$3&gt;=('Capacity Planning'!$AR49+'Capacity Planning'!$D49),"",IF('Capacity Planning'!BE$3&lt;=('Capacity Planning'!$D49+'Capacity Planning'!$AR49-1-'Capacity Planning'!$AP49-'Capacity Planning'!$AN49-'Capacity Planning'!$AM49),"PCI &amp; PreStudy",IF('Capacity Planning'!BE$3&lt;=('Capacity Planning'!$D49+'Capacity Planning'!$AR49-1-'Capacity Planning'!$AP49-'Capacity Planning'!$AN49),"Factory",IF('Capacity Planning'!BE$3&lt;=('Capacity Planning'!$D49+'Capacity Planning'!$AR49-1-'Capacity Planning'!$AP49),"Certif &amp; R7","Release &amp; PostProd"))))))</f>
        <v/>
      </c>
      <c r="O48" s="202" t="str">
        <f>IF('Capacity Planning'!$D49="","",IF('Capacity Planning'!BF$3&lt;'Capacity Planning'!$D49,"",IF('Capacity Planning'!BF$3&gt;=('Capacity Planning'!$AR49+'Capacity Planning'!$D49),"",IF('Capacity Planning'!BF$3&lt;=('Capacity Planning'!$D49+'Capacity Planning'!$AR49-1-'Capacity Planning'!$AP49-'Capacity Planning'!$AN49-'Capacity Planning'!$AM49),"PCI &amp; PreStudy",IF('Capacity Planning'!BF$3&lt;=('Capacity Planning'!$D49+'Capacity Planning'!$AR49-1-'Capacity Planning'!$AP49-'Capacity Planning'!$AN49),"Factory",IF('Capacity Planning'!BF$3&lt;=('Capacity Planning'!$D49+'Capacity Planning'!$AR49-1-'Capacity Planning'!$AP49),"Certif &amp; R7","Release &amp; PostProd"))))))</f>
        <v/>
      </c>
      <c r="P48" s="202" t="str">
        <f>IF('Capacity Planning'!$D49="","",IF('Capacity Planning'!BG$3&lt;'Capacity Planning'!$D49,"",IF('Capacity Planning'!BG$3&gt;=('Capacity Planning'!$AR49+'Capacity Planning'!$D49),"",IF('Capacity Planning'!BG$3&lt;=('Capacity Planning'!$D49+'Capacity Planning'!$AR49-1-'Capacity Planning'!$AP49-'Capacity Planning'!$AN49-'Capacity Planning'!$AM49),"PCI &amp; PreStudy",IF('Capacity Planning'!BG$3&lt;=('Capacity Planning'!$D49+'Capacity Planning'!$AR49-1-'Capacity Planning'!$AP49-'Capacity Planning'!$AN49),"Factory",IF('Capacity Planning'!BG$3&lt;=('Capacity Planning'!$D49+'Capacity Planning'!$AR49-1-'Capacity Planning'!$AP49),"Certif &amp; R7","Release &amp; PostProd"))))))</f>
        <v/>
      </c>
      <c r="Q48" s="202" t="str">
        <f>IF('Capacity Planning'!$D49="","",IF('Capacity Planning'!BH$3&lt;'Capacity Planning'!$D49,"",IF('Capacity Planning'!BH$3&gt;=('Capacity Planning'!$AR49+'Capacity Planning'!$D49),"",IF('Capacity Planning'!BH$3&lt;=('Capacity Planning'!$D49+'Capacity Planning'!$AR49-1-'Capacity Planning'!$AP49-'Capacity Planning'!$AN49-'Capacity Planning'!$AM49),"PCI &amp; PreStudy",IF('Capacity Planning'!BH$3&lt;=('Capacity Planning'!$D49+'Capacity Planning'!$AR49-1-'Capacity Planning'!$AP49-'Capacity Planning'!$AN49),"Factory",IF('Capacity Planning'!BH$3&lt;=('Capacity Planning'!$D49+'Capacity Planning'!$AR49-1-'Capacity Planning'!$AP49),"Certif &amp; R7","Release &amp; PostProd"))))))</f>
        <v/>
      </c>
      <c r="R48" s="202" t="str">
        <f>IF('Capacity Planning'!$D49="","",IF('Capacity Planning'!BI$3&lt;'Capacity Planning'!$D49,"",IF('Capacity Planning'!BI$3&gt;=('Capacity Planning'!$AR49+'Capacity Planning'!$D49),"",IF('Capacity Planning'!BI$3&lt;=('Capacity Planning'!$D49+'Capacity Planning'!$AR49-1-'Capacity Planning'!$AP49-'Capacity Planning'!$AN49-'Capacity Planning'!$AM49),"PCI &amp; PreStudy",IF('Capacity Planning'!BI$3&lt;=('Capacity Planning'!$D49+'Capacity Planning'!$AR49-1-'Capacity Planning'!$AP49-'Capacity Planning'!$AN49),"Factory",IF('Capacity Planning'!BI$3&lt;=('Capacity Planning'!$D49+'Capacity Planning'!$AR49-1-'Capacity Planning'!$AP49),"Certif &amp; R7","Release &amp; PostProd"))))))</f>
        <v/>
      </c>
      <c r="S48" s="202" t="str">
        <f>IF('Capacity Planning'!$D49="","",IF('Capacity Planning'!BJ$3&lt;'Capacity Planning'!$D49,"",IF('Capacity Planning'!BJ$3&gt;=('Capacity Planning'!$AR49+'Capacity Planning'!$D49),"",IF('Capacity Planning'!BJ$3&lt;=('Capacity Planning'!$D49+'Capacity Planning'!$AR49-1-'Capacity Planning'!$AP49-'Capacity Planning'!$AN49-'Capacity Planning'!$AM49),"PCI &amp; PreStudy",IF('Capacity Planning'!BJ$3&lt;=('Capacity Planning'!$D49+'Capacity Planning'!$AR49-1-'Capacity Planning'!$AP49-'Capacity Planning'!$AN49),"Factory",IF('Capacity Planning'!BJ$3&lt;=('Capacity Planning'!$D49+'Capacity Planning'!$AR49-1-'Capacity Planning'!$AP49),"Certif &amp; R7","Release &amp; PostProd"))))))</f>
        <v/>
      </c>
      <c r="T48" s="202" t="str">
        <f>IF('Capacity Planning'!$D49="","",IF('Capacity Planning'!BK$3&lt;'Capacity Planning'!$D49,"",IF('Capacity Planning'!BK$3&gt;=('Capacity Planning'!$AR49+'Capacity Planning'!$D49),"",IF('Capacity Planning'!BK$3&lt;=('Capacity Planning'!$D49+'Capacity Planning'!$AR49-1-'Capacity Planning'!$AP49-'Capacity Planning'!$AN49-'Capacity Planning'!$AM49),"PCI &amp; PreStudy",IF('Capacity Planning'!BK$3&lt;=('Capacity Planning'!$D49+'Capacity Planning'!$AR49-1-'Capacity Planning'!$AP49-'Capacity Planning'!$AN49),"Factory",IF('Capacity Planning'!BK$3&lt;=('Capacity Planning'!$D49+'Capacity Planning'!$AR49-1-'Capacity Planning'!$AP49),"Certif &amp; R7","Release &amp; PostProd"))))))</f>
        <v/>
      </c>
      <c r="U48" s="202" t="str">
        <f>IF('Capacity Planning'!$D49="","",IF('Capacity Planning'!BL$3&lt;'Capacity Planning'!$D49,"",IF('Capacity Planning'!BL$3&gt;=('Capacity Planning'!$AR49+'Capacity Planning'!$D49),"",IF('Capacity Planning'!BL$3&lt;=('Capacity Planning'!$D49+'Capacity Planning'!$AR49-1-'Capacity Planning'!$AP49-'Capacity Planning'!$AN49-'Capacity Planning'!$AM49),"PCI &amp; PreStudy",IF('Capacity Planning'!BL$3&lt;=('Capacity Planning'!$D49+'Capacity Planning'!$AR49-1-'Capacity Planning'!$AP49-'Capacity Planning'!$AN49),"Factory",IF('Capacity Planning'!BL$3&lt;=('Capacity Planning'!$D49+'Capacity Planning'!$AR49-1-'Capacity Planning'!$AP49),"Certif &amp; R7","Release &amp; PostProd"))))))</f>
        <v/>
      </c>
      <c r="V48" s="202" t="str">
        <f>IF('Capacity Planning'!$D49="","",IF('Capacity Planning'!BM$3&lt;'Capacity Planning'!$D49,"",IF('Capacity Planning'!BM$3&gt;=('Capacity Planning'!$AR49+'Capacity Planning'!$D49),"",IF('Capacity Planning'!BM$3&lt;=('Capacity Planning'!$D49+'Capacity Planning'!$AR49-1-'Capacity Planning'!$AP49-'Capacity Planning'!$AN49-'Capacity Planning'!$AM49),"PCI &amp; PreStudy",IF('Capacity Planning'!BM$3&lt;=('Capacity Planning'!$D49+'Capacity Planning'!$AR49-1-'Capacity Planning'!$AP49-'Capacity Planning'!$AN49),"Factory",IF('Capacity Planning'!BM$3&lt;=('Capacity Planning'!$D49+'Capacity Planning'!$AR49-1-'Capacity Planning'!$AP49),"Certif &amp; R7","Release &amp; PostProd"))))))</f>
        <v/>
      </c>
      <c r="W48" s="202" t="str">
        <f>IF('Capacity Planning'!$D49="","",IF('Capacity Planning'!BN$3&lt;'Capacity Planning'!$D49,"",IF('Capacity Planning'!BN$3&gt;=('Capacity Planning'!$AR49+'Capacity Planning'!$D49),"",IF('Capacity Planning'!BN$3&lt;=('Capacity Planning'!$D49+'Capacity Planning'!$AR49-1-'Capacity Planning'!$AP49-'Capacity Planning'!$AN49-'Capacity Planning'!$AM49),"PCI &amp; PreStudy",IF('Capacity Planning'!BN$3&lt;=('Capacity Planning'!$D49+'Capacity Planning'!$AR49-1-'Capacity Planning'!$AP49-'Capacity Planning'!$AN49),"Factory",IF('Capacity Planning'!BN$3&lt;=('Capacity Planning'!$D49+'Capacity Planning'!$AR49-1-'Capacity Planning'!$AP49),"Certif &amp; R7","Release &amp; PostProd"))))))</f>
        <v/>
      </c>
      <c r="X48" s="202" t="str">
        <f>IF('Capacity Planning'!$D49="","",IF('Capacity Planning'!BO$3&lt;'Capacity Planning'!$D49,"",IF('Capacity Planning'!BO$3&gt;=('Capacity Planning'!$AR49+'Capacity Planning'!$D49),"",IF('Capacity Planning'!BO$3&lt;=('Capacity Planning'!$D49+'Capacity Planning'!$AR49-1-'Capacity Planning'!$AP49-'Capacity Planning'!$AN49-'Capacity Planning'!$AM49),"PCI &amp; PreStudy",IF('Capacity Planning'!BO$3&lt;=('Capacity Planning'!$D49+'Capacity Planning'!$AR49-1-'Capacity Planning'!$AP49-'Capacity Planning'!$AN49),"Factory",IF('Capacity Planning'!BO$3&lt;=('Capacity Planning'!$D49+'Capacity Planning'!$AR49-1-'Capacity Planning'!$AP49),"Certif &amp; R7","Release &amp; PostProd"))))))</f>
        <v/>
      </c>
      <c r="Y48" s="202" t="str">
        <f>IF('Capacity Planning'!$D49="","",IF('Capacity Planning'!BP$3&lt;'Capacity Planning'!$D49,"",IF('Capacity Planning'!BP$3&gt;=('Capacity Planning'!$AR49+'Capacity Planning'!$D49),"",IF('Capacity Planning'!BP$3&lt;=('Capacity Planning'!$D49+'Capacity Planning'!$AR49-1-'Capacity Planning'!$AP49-'Capacity Planning'!$AN49-'Capacity Planning'!$AM49),"PCI &amp; PreStudy",IF('Capacity Planning'!BP$3&lt;=('Capacity Planning'!$D49+'Capacity Planning'!$AR49-1-'Capacity Planning'!$AP49-'Capacity Planning'!$AN49),"Factory",IF('Capacity Planning'!BP$3&lt;=('Capacity Planning'!$D49+'Capacity Planning'!$AR49-1-'Capacity Planning'!$AP49),"Certif &amp; R7","Release &amp; PostProd"))))))</f>
        <v/>
      </c>
      <c r="Z48" s="202" t="str">
        <f>IF('Capacity Planning'!$D49="","",IF('Capacity Planning'!BQ$3&lt;'Capacity Planning'!$D49,"",IF('Capacity Planning'!BQ$3&gt;=('Capacity Planning'!$AR49+'Capacity Planning'!$D49),"",IF('Capacity Planning'!BQ$3&lt;=('Capacity Planning'!$D49+'Capacity Planning'!$AR49-1-'Capacity Planning'!$AP49-'Capacity Planning'!$AN49-'Capacity Planning'!$AM49),"PCI &amp; PreStudy",IF('Capacity Planning'!BQ$3&lt;=('Capacity Planning'!$D49+'Capacity Planning'!$AR49-1-'Capacity Planning'!$AP49-'Capacity Planning'!$AN49),"Factory",IF('Capacity Planning'!BQ$3&lt;=('Capacity Planning'!$D49+'Capacity Planning'!$AR49-1-'Capacity Planning'!$AP49),"Certif &amp; R7","Release &amp; PostProd"))))))</f>
        <v/>
      </c>
      <c r="AA48" s="202" t="str">
        <f>IF('Capacity Planning'!$D49="","",IF('Capacity Planning'!BR$3&lt;'Capacity Planning'!$D49,"",IF('Capacity Planning'!BR$3&gt;=('Capacity Planning'!$AR49+'Capacity Planning'!$D49),"",IF('Capacity Planning'!BR$3&lt;=('Capacity Planning'!$D49+'Capacity Planning'!$AR49-1-'Capacity Planning'!$AP49-'Capacity Planning'!$AN49-'Capacity Planning'!$AM49),"PCI &amp; PreStudy",IF('Capacity Planning'!BR$3&lt;=('Capacity Planning'!$D49+'Capacity Planning'!$AR49-1-'Capacity Planning'!$AP49-'Capacity Planning'!$AN49),"Factory",IF('Capacity Planning'!BR$3&lt;=('Capacity Planning'!$D49+'Capacity Planning'!$AR49-1-'Capacity Planning'!$AP49),"Certif &amp; R7","Release &amp; PostProd"))))))</f>
        <v/>
      </c>
    </row>
    <row r="49" spans="1:27" x14ac:dyDescent="0.25">
      <c r="A49" s="26" t="str">
        <f>IF('Capacity Planning'!$B50="","",'Capacity Planning'!$B50)</f>
        <v/>
      </c>
      <c r="B49" s="202" t="str">
        <f>IF('Capacity Planning'!$D50="","",IF('Capacity Planning'!AS$3&lt;'Capacity Planning'!$D50,"",IF('Capacity Planning'!AS$3&gt;=('Capacity Planning'!$AR50+'Capacity Planning'!$D50),"",IF('Capacity Planning'!AS$3&lt;=('Capacity Planning'!$D50+'Capacity Planning'!$AR50-1-'Capacity Planning'!$AP50-'Capacity Planning'!$AN50-'Capacity Planning'!$AM50),"PCI &amp; PreStudy",IF('Capacity Planning'!AS$3&lt;=('Capacity Planning'!$D50+'Capacity Planning'!$AR50-1-'Capacity Planning'!$AP50-'Capacity Planning'!$AN50),"Factory",IF('Capacity Planning'!AS$3&lt;=('Capacity Planning'!$D50+'Capacity Planning'!$AR50-1-'Capacity Planning'!$AP50),"Certif &amp; R7","Release &amp; PostProd"))))))</f>
        <v/>
      </c>
      <c r="C49" s="202" t="str">
        <f>IF('Capacity Planning'!$D50="","",IF('Capacity Planning'!AT$3&lt;'Capacity Planning'!$D50,"",IF('Capacity Planning'!AT$3&gt;=('Capacity Planning'!$AR50+'Capacity Planning'!$D50),"",IF('Capacity Planning'!AT$3&lt;=('Capacity Planning'!$D50+'Capacity Planning'!$AR50-1-'Capacity Planning'!$AP50-'Capacity Planning'!$AN50-'Capacity Planning'!$AM50),"PCI &amp; PreStudy",IF('Capacity Planning'!AT$3&lt;=('Capacity Planning'!$D50+'Capacity Planning'!$AR50-1-'Capacity Planning'!$AP50-'Capacity Planning'!$AN50),"Factory",IF('Capacity Planning'!AT$3&lt;=('Capacity Planning'!$D50+'Capacity Planning'!$AR50-1-'Capacity Planning'!$AP50),"Certif &amp; R7","Release &amp; PostProd"))))))</f>
        <v/>
      </c>
      <c r="D49" s="202" t="str">
        <f>IF('Capacity Planning'!$D50="","",IF('Capacity Planning'!AU$3&lt;'Capacity Planning'!$D50,"",IF('Capacity Planning'!AU$3&gt;=('Capacity Planning'!$AR50+'Capacity Planning'!$D50),"",IF('Capacity Planning'!AU$3&lt;=('Capacity Planning'!$D50+'Capacity Planning'!$AR50-1-'Capacity Planning'!$AP50-'Capacity Planning'!$AN50-'Capacity Planning'!$AM50),"PCI &amp; PreStudy",IF('Capacity Planning'!AU$3&lt;=('Capacity Planning'!$D50+'Capacity Planning'!$AR50-1-'Capacity Planning'!$AP50-'Capacity Planning'!$AN50),"Factory",IF('Capacity Planning'!AU$3&lt;=('Capacity Planning'!$D50+'Capacity Planning'!$AR50-1-'Capacity Planning'!$AP50),"Certif &amp; R7","Release &amp; PostProd"))))))</f>
        <v/>
      </c>
      <c r="E49" s="202" t="str">
        <f>IF('Capacity Planning'!$D50="","",IF('Capacity Planning'!AV$3&lt;'Capacity Planning'!$D50,"",IF('Capacity Planning'!AV$3&gt;=('Capacity Planning'!$AR50+'Capacity Planning'!$D50),"",IF('Capacity Planning'!AV$3&lt;=('Capacity Planning'!$D50+'Capacity Planning'!$AR50-1-'Capacity Planning'!$AP50-'Capacity Planning'!$AN50-'Capacity Planning'!$AM50),"PCI &amp; PreStudy",IF('Capacity Planning'!AV$3&lt;=('Capacity Planning'!$D50+'Capacity Planning'!$AR50-1-'Capacity Planning'!$AP50-'Capacity Planning'!$AN50),"Factory",IF('Capacity Planning'!AV$3&lt;=('Capacity Planning'!$D50+'Capacity Planning'!$AR50-1-'Capacity Planning'!$AP50),"Certif &amp; R7","Release &amp; PostProd"))))))</f>
        <v/>
      </c>
      <c r="F49" s="202" t="str">
        <f>IF('Capacity Planning'!$D50="","",IF('Capacity Planning'!AW$3&lt;'Capacity Planning'!$D50,"",IF('Capacity Planning'!AW$3&gt;=('Capacity Planning'!$AR50+'Capacity Planning'!$D50),"",IF('Capacity Planning'!AW$3&lt;=('Capacity Planning'!$D50+'Capacity Planning'!$AR50-1-'Capacity Planning'!$AP50-'Capacity Planning'!$AN50-'Capacity Planning'!$AM50),"PCI &amp; PreStudy",IF('Capacity Planning'!AW$3&lt;=('Capacity Planning'!$D50+'Capacity Planning'!$AR50-1-'Capacity Planning'!$AP50-'Capacity Planning'!$AN50),"Factory",IF('Capacity Planning'!AW$3&lt;=('Capacity Planning'!$D50+'Capacity Planning'!$AR50-1-'Capacity Planning'!$AP50),"Certif &amp; R7","Release &amp; PostProd"))))))</f>
        <v/>
      </c>
      <c r="G49" s="202" t="str">
        <f>IF('Capacity Planning'!$D50="","",IF('Capacity Planning'!AX$3&lt;'Capacity Planning'!$D50,"",IF('Capacity Planning'!AX$3&gt;=('Capacity Planning'!$AR50+'Capacity Planning'!$D50),"",IF('Capacity Planning'!AX$3&lt;=('Capacity Planning'!$D50+'Capacity Planning'!$AR50-1-'Capacity Planning'!$AP50-'Capacity Planning'!$AN50-'Capacity Planning'!$AM50),"PCI &amp; PreStudy",IF('Capacity Planning'!AX$3&lt;=('Capacity Planning'!$D50+'Capacity Planning'!$AR50-1-'Capacity Planning'!$AP50-'Capacity Planning'!$AN50),"Factory",IF('Capacity Planning'!AX$3&lt;=('Capacity Planning'!$D50+'Capacity Planning'!$AR50-1-'Capacity Planning'!$AP50),"Certif &amp; R7","Release &amp; PostProd"))))))</f>
        <v/>
      </c>
      <c r="H49" s="202" t="str">
        <f>IF('Capacity Planning'!$D50="","",IF('Capacity Planning'!AY$3&lt;'Capacity Planning'!$D50,"",IF('Capacity Planning'!AY$3&gt;=('Capacity Planning'!$AR50+'Capacity Planning'!$D50),"",IF('Capacity Planning'!AY$3&lt;=('Capacity Planning'!$D50+'Capacity Planning'!$AR50-1-'Capacity Planning'!$AP50-'Capacity Planning'!$AN50-'Capacity Planning'!$AM50),"PCI &amp; PreStudy",IF('Capacity Planning'!AY$3&lt;=('Capacity Planning'!$D50+'Capacity Planning'!$AR50-1-'Capacity Planning'!$AP50-'Capacity Planning'!$AN50),"Factory",IF('Capacity Planning'!AY$3&lt;=('Capacity Planning'!$D50+'Capacity Planning'!$AR50-1-'Capacity Planning'!$AP50),"Certif &amp; R7","Release &amp; PostProd"))))))</f>
        <v/>
      </c>
      <c r="I49" s="202" t="str">
        <f>IF('Capacity Planning'!$D50="","",IF('Capacity Planning'!AZ$3&lt;'Capacity Planning'!$D50,"",IF('Capacity Planning'!AZ$3&gt;=('Capacity Planning'!$AR50+'Capacity Planning'!$D50),"",IF('Capacity Planning'!AZ$3&lt;=('Capacity Planning'!$D50+'Capacity Planning'!$AR50-1-'Capacity Planning'!$AP50-'Capacity Planning'!$AN50-'Capacity Planning'!$AM50),"PCI &amp; PreStudy",IF('Capacity Planning'!AZ$3&lt;=('Capacity Planning'!$D50+'Capacity Planning'!$AR50-1-'Capacity Planning'!$AP50-'Capacity Planning'!$AN50),"Factory",IF('Capacity Planning'!AZ$3&lt;=('Capacity Planning'!$D50+'Capacity Planning'!$AR50-1-'Capacity Planning'!$AP50),"Certif &amp; R7","Release &amp; PostProd"))))))</f>
        <v/>
      </c>
      <c r="J49" s="202" t="str">
        <f>IF('Capacity Planning'!$D50="","",IF('Capacity Planning'!BA$3&lt;'Capacity Planning'!$D50,"",IF('Capacity Planning'!BA$3&gt;=('Capacity Planning'!$AR50+'Capacity Planning'!$D50),"",IF('Capacity Planning'!BA$3&lt;=('Capacity Planning'!$D50+'Capacity Planning'!$AR50-1-'Capacity Planning'!$AP50-'Capacity Planning'!$AN50-'Capacity Planning'!$AM50),"PCI &amp; PreStudy",IF('Capacity Planning'!BA$3&lt;=('Capacity Planning'!$D50+'Capacity Planning'!$AR50-1-'Capacity Planning'!$AP50-'Capacity Planning'!$AN50),"Factory",IF('Capacity Planning'!BA$3&lt;=('Capacity Planning'!$D50+'Capacity Planning'!$AR50-1-'Capacity Planning'!$AP50),"Certif &amp; R7","Release &amp; PostProd"))))))</f>
        <v/>
      </c>
      <c r="K49" s="202" t="str">
        <f>IF('Capacity Planning'!$D50="","",IF('Capacity Planning'!BB$3&lt;'Capacity Planning'!$D50,"",IF('Capacity Planning'!BB$3&gt;=('Capacity Planning'!$AR50+'Capacity Planning'!$D50),"",IF('Capacity Planning'!BB$3&lt;=('Capacity Planning'!$D50+'Capacity Planning'!$AR50-1-'Capacity Planning'!$AP50-'Capacity Planning'!$AN50-'Capacity Planning'!$AM50),"PCI &amp; PreStudy",IF('Capacity Planning'!BB$3&lt;=('Capacity Planning'!$D50+'Capacity Planning'!$AR50-1-'Capacity Planning'!$AP50-'Capacity Planning'!$AN50),"Factory",IF('Capacity Planning'!BB$3&lt;=('Capacity Planning'!$D50+'Capacity Planning'!$AR50-1-'Capacity Planning'!$AP50),"Certif &amp; R7","Release &amp; PostProd"))))))</f>
        <v/>
      </c>
      <c r="L49" s="202" t="str">
        <f>IF('Capacity Planning'!$D50="","",IF('Capacity Planning'!BC$3&lt;'Capacity Planning'!$D50,"",IF('Capacity Planning'!BC$3&gt;=('Capacity Planning'!$AR50+'Capacity Planning'!$D50),"",IF('Capacity Planning'!BC$3&lt;=('Capacity Planning'!$D50+'Capacity Planning'!$AR50-1-'Capacity Planning'!$AP50-'Capacity Planning'!$AN50-'Capacity Planning'!$AM50),"PCI &amp; PreStudy",IF('Capacity Planning'!BC$3&lt;=('Capacity Planning'!$D50+'Capacity Planning'!$AR50-1-'Capacity Planning'!$AP50-'Capacity Planning'!$AN50),"Factory",IF('Capacity Planning'!BC$3&lt;=('Capacity Planning'!$D50+'Capacity Planning'!$AR50-1-'Capacity Planning'!$AP50),"Certif &amp; R7","Release &amp; PostProd"))))))</f>
        <v/>
      </c>
      <c r="M49" s="202" t="str">
        <f>IF('Capacity Planning'!$D50="","",IF('Capacity Planning'!BD$3&lt;'Capacity Planning'!$D50,"",IF('Capacity Planning'!BD$3&gt;=('Capacity Planning'!$AR50+'Capacity Planning'!$D50),"",IF('Capacity Planning'!BD$3&lt;=('Capacity Planning'!$D50+'Capacity Planning'!$AR50-1-'Capacity Planning'!$AP50-'Capacity Planning'!$AN50-'Capacity Planning'!$AM50),"PCI &amp; PreStudy",IF('Capacity Planning'!BD$3&lt;=('Capacity Planning'!$D50+'Capacity Planning'!$AR50-1-'Capacity Planning'!$AP50-'Capacity Planning'!$AN50),"Factory",IF('Capacity Planning'!BD$3&lt;=('Capacity Planning'!$D50+'Capacity Planning'!$AR50-1-'Capacity Planning'!$AP50),"Certif &amp; R7","Release &amp; PostProd"))))))</f>
        <v/>
      </c>
      <c r="N49" s="202" t="str">
        <f>IF('Capacity Planning'!$D50="","",IF('Capacity Planning'!BE$3&lt;'Capacity Planning'!$D50,"",IF('Capacity Planning'!BE$3&gt;=('Capacity Planning'!$AR50+'Capacity Planning'!$D50),"",IF('Capacity Planning'!BE$3&lt;=('Capacity Planning'!$D50+'Capacity Planning'!$AR50-1-'Capacity Planning'!$AP50-'Capacity Planning'!$AN50-'Capacity Planning'!$AM50),"PCI &amp; PreStudy",IF('Capacity Planning'!BE$3&lt;=('Capacity Planning'!$D50+'Capacity Planning'!$AR50-1-'Capacity Planning'!$AP50-'Capacity Planning'!$AN50),"Factory",IF('Capacity Planning'!BE$3&lt;=('Capacity Planning'!$D50+'Capacity Planning'!$AR50-1-'Capacity Planning'!$AP50),"Certif &amp; R7","Release &amp; PostProd"))))))</f>
        <v/>
      </c>
      <c r="O49" s="202" t="str">
        <f>IF('Capacity Planning'!$D50="","",IF('Capacity Planning'!BF$3&lt;'Capacity Planning'!$D50,"",IF('Capacity Planning'!BF$3&gt;=('Capacity Planning'!$AR50+'Capacity Planning'!$D50),"",IF('Capacity Planning'!BF$3&lt;=('Capacity Planning'!$D50+'Capacity Planning'!$AR50-1-'Capacity Planning'!$AP50-'Capacity Planning'!$AN50-'Capacity Planning'!$AM50),"PCI &amp; PreStudy",IF('Capacity Planning'!BF$3&lt;=('Capacity Planning'!$D50+'Capacity Planning'!$AR50-1-'Capacity Planning'!$AP50-'Capacity Planning'!$AN50),"Factory",IF('Capacity Planning'!BF$3&lt;=('Capacity Planning'!$D50+'Capacity Planning'!$AR50-1-'Capacity Planning'!$AP50),"Certif &amp; R7","Release &amp; PostProd"))))))</f>
        <v/>
      </c>
      <c r="P49" s="202" t="str">
        <f>IF('Capacity Planning'!$D50="","",IF('Capacity Planning'!BG$3&lt;'Capacity Planning'!$D50,"",IF('Capacity Planning'!BG$3&gt;=('Capacity Planning'!$AR50+'Capacity Planning'!$D50),"",IF('Capacity Planning'!BG$3&lt;=('Capacity Planning'!$D50+'Capacity Planning'!$AR50-1-'Capacity Planning'!$AP50-'Capacity Planning'!$AN50-'Capacity Planning'!$AM50),"PCI &amp; PreStudy",IF('Capacity Planning'!BG$3&lt;=('Capacity Planning'!$D50+'Capacity Planning'!$AR50-1-'Capacity Planning'!$AP50-'Capacity Planning'!$AN50),"Factory",IF('Capacity Planning'!BG$3&lt;=('Capacity Planning'!$D50+'Capacity Planning'!$AR50-1-'Capacity Planning'!$AP50),"Certif &amp; R7","Release &amp; PostProd"))))))</f>
        <v/>
      </c>
      <c r="Q49" s="202" t="str">
        <f>IF('Capacity Planning'!$D50="","",IF('Capacity Planning'!BH$3&lt;'Capacity Planning'!$D50,"",IF('Capacity Planning'!BH$3&gt;=('Capacity Planning'!$AR50+'Capacity Planning'!$D50),"",IF('Capacity Planning'!BH$3&lt;=('Capacity Planning'!$D50+'Capacity Planning'!$AR50-1-'Capacity Planning'!$AP50-'Capacity Planning'!$AN50-'Capacity Planning'!$AM50),"PCI &amp; PreStudy",IF('Capacity Planning'!BH$3&lt;=('Capacity Planning'!$D50+'Capacity Planning'!$AR50-1-'Capacity Planning'!$AP50-'Capacity Planning'!$AN50),"Factory",IF('Capacity Planning'!BH$3&lt;=('Capacity Planning'!$D50+'Capacity Planning'!$AR50-1-'Capacity Planning'!$AP50),"Certif &amp; R7","Release &amp; PostProd"))))))</f>
        <v/>
      </c>
      <c r="R49" s="202" t="str">
        <f>IF('Capacity Planning'!$D50="","",IF('Capacity Planning'!BI$3&lt;'Capacity Planning'!$D50,"",IF('Capacity Planning'!BI$3&gt;=('Capacity Planning'!$AR50+'Capacity Planning'!$D50),"",IF('Capacity Planning'!BI$3&lt;=('Capacity Planning'!$D50+'Capacity Planning'!$AR50-1-'Capacity Planning'!$AP50-'Capacity Planning'!$AN50-'Capacity Planning'!$AM50),"PCI &amp; PreStudy",IF('Capacity Planning'!BI$3&lt;=('Capacity Planning'!$D50+'Capacity Planning'!$AR50-1-'Capacity Planning'!$AP50-'Capacity Planning'!$AN50),"Factory",IF('Capacity Planning'!BI$3&lt;=('Capacity Planning'!$D50+'Capacity Planning'!$AR50-1-'Capacity Planning'!$AP50),"Certif &amp; R7","Release &amp; PostProd"))))))</f>
        <v/>
      </c>
      <c r="S49" s="202" t="str">
        <f>IF('Capacity Planning'!$D50="","",IF('Capacity Planning'!BJ$3&lt;'Capacity Planning'!$D50,"",IF('Capacity Planning'!BJ$3&gt;=('Capacity Planning'!$AR50+'Capacity Planning'!$D50),"",IF('Capacity Planning'!BJ$3&lt;=('Capacity Planning'!$D50+'Capacity Planning'!$AR50-1-'Capacity Planning'!$AP50-'Capacity Planning'!$AN50-'Capacity Planning'!$AM50),"PCI &amp; PreStudy",IF('Capacity Planning'!BJ$3&lt;=('Capacity Planning'!$D50+'Capacity Planning'!$AR50-1-'Capacity Planning'!$AP50-'Capacity Planning'!$AN50),"Factory",IF('Capacity Planning'!BJ$3&lt;=('Capacity Planning'!$D50+'Capacity Planning'!$AR50-1-'Capacity Planning'!$AP50),"Certif &amp; R7","Release &amp; PostProd"))))))</f>
        <v/>
      </c>
      <c r="T49" s="202" t="str">
        <f>IF('Capacity Planning'!$D50="","",IF('Capacity Planning'!BK$3&lt;'Capacity Planning'!$D50,"",IF('Capacity Planning'!BK$3&gt;=('Capacity Planning'!$AR50+'Capacity Planning'!$D50),"",IF('Capacity Planning'!BK$3&lt;=('Capacity Planning'!$D50+'Capacity Planning'!$AR50-1-'Capacity Planning'!$AP50-'Capacity Planning'!$AN50-'Capacity Planning'!$AM50),"PCI &amp; PreStudy",IF('Capacity Planning'!BK$3&lt;=('Capacity Planning'!$D50+'Capacity Planning'!$AR50-1-'Capacity Planning'!$AP50-'Capacity Planning'!$AN50),"Factory",IF('Capacity Planning'!BK$3&lt;=('Capacity Planning'!$D50+'Capacity Planning'!$AR50-1-'Capacity Planning'!$AP50),"Certif &amp; R7","Release &amp; PostProd"))))))</f>
        <v/>
      </c>
      <c r="U49" s="202" t="str">
        <f>IF('Capacity Planning'!$D50="","",IF('Capacity Planning'!BL$3&lt;'Capacity Planning'!$D50,"",IF('Capacity Planning'!BL$3&gt;=('Capacity Planning'!$AR50+'Capacity Planning'!$D50),"",IF('Capacity Planning'!BL$3&lt;=('Capacity Planning'!$D50+'Capacity Planning'!$AR50-1-'Capacity Planning'!$AP50-'Capacity Planning'!$AN50-'Capacity Planning'!$AM50),"PCI &amp; PreStudy",IF('Capacity Planning'!BL$3&lt;=('Capacity Planning'!$D50+'Capacity Planning'!$AR50-1-'Capacity Planning'!$AP50-'Capacity Planning'!$AN50),"Factory",IF('Capacity Planning'!BL$3&lt;=('Capacity Planning'!$D50+'Capacity Planning'!$AR50-1-'Capacity Planning'!$AP50),"Certif &amp; R7","Release &amp; PostProd"))))))</f>
        <v/>
      </c>
      <c r="V49" s="202" t="str">
        <f>IF('Capacity Planning'!$D50="","",IF('Capacity Planning'!BM$3&lt;'Capacity Planning'!$D50,"",IF('Capacity Planning'!BM$3&gt;=('Capacity Planning'!$AR50+'Capacity Planning'!$D50),"",IF('Capacity Planning'!BM$3&lt;=('Capacity Planning'!$D50+'Capacity Planning'!$AR50-1-'Capacity Planning'!$AP50-'Capacity Planning'!$AN50-'Capacity Planning'!$AM50),"PCI &amp; PreStudy",IF('Capacity Planning'!BM$3&lt;=('Capacity Planning'!$D50+'Capacity Planning'!$AR50-1-'Capacity Planning'!$AP50-'Capacity Planning'!$AN50),"Factory",IF('Capacity Planning'!BM$3&lt;=('Capacity Planning'!$D50+'Capacity Planning'!$AR50-1-'Capacity Planning'!$AP50),"Certif &amp; R7","Release &amp; PostProd"))))))</f>
        <v/>
      </c>
      <c r="W49" s="202" t="str">
        <f>IF('Capacity Planning'!$D50="","",IF('Capacity Planning'!BN$3&lt;'Capacity Planning'!$D50,"",IF('Capacity Planning'!BN$3&gt;=('Capacity Planning'!$AR50+'Capacity Planning'!$D50),"",IF('Capacity Planning'!BN$3&lt;=('Capacity Planning'!$D50+'Capacity Planning'!$AR50-1-'Capacity Planning'!$AP50-'Capacity Planning'!$AN50-'Capacity Planning'!$AM50),"PCI &amp; PreStudy",IF('Capacity Planning'!BN$3&lt;=('Capacity Planning'!$D50+'Capacity Planning'!$AR50-1-'Capacity Planning'!$AP50-'Capacity Planning'!$AN50),"Factory",IF('Capacity Planning'!BN$3&lt;=('Capacity Planning'!$D50+'Capacity Planning'!$AR50-1-'Capacity Planning'!$AP50),"Certif &amp; R7","Release &amp; PostProd"))))))</f>
        <v/>
      </c>
      <c r="X49" s="202" t="str">
        <f>IF('Capacity Planning'!$D50="","",IF('Capacity Planning'!BO$3&lt;'Capacity Planning'!$D50,"",IF('Capacity Planning'!BO$3&gt;=('Capacity Planning'!$AR50+'Capacity Planning'!$D50),"",IF('Capacity Planning'!BO$3&lt;=('Capacity Planning'!$D50+'Capacity Planning'!$AR50-1-'Capacity Planning'!$AP50-'Capacity Planning'!$AN50-'Capacity Planning'!$AM50),"PCI &amp; PreStudy",IF('Capacity Planning'!BO$3&lt;=('Capacity Planning'!$D50+'Capacity Planning'!$AR50-1-'Capacity Planning'!$AP50-'Capacity Planning'!$AN50),"Factory",IF('Capacity Planning'!BO$3&lt;=('Capacity Planning'!$D50+'Capacity Planning'!$AR50-1-'Capacity Planning'!$AP50),"Certif &amp; R7","Release &amp; PostProd"))))))</f>
        <v/>
      </c>
      <c r="Y49" s="202" t="str">
        <f>IF('Capacity Planning'!$D50="","",IF('Capacity Planning'!BP$3&lt;'Capacity Planning'!$D50,"",IF('Capacity Planning'!BP$3&gt;=('Capacity Planning'!$AR50+'Capacity Planning'!$D50),"",IF('Capacity Planning'!BP$3&lt;=('Capacity Planning'!$D50+'Capacity Planning'!$AR50-1-'Capacity Planning'!$AP50-'Capacity Planning'!$AN50-'Capacity Planning'!$AM50),"PCI &amp; PreStudy",IF('Capacity Planning'!BP$3&lt;=('Capacity Planning'!$D50+'Capacity Planning'!$AR50-1-'Capacity Planning'!$AP50-'Capacity Planning'!$AN50),"Factory",IF('Capacity Planning'!BP$3&lt;=('Capacity Planning'!$D50+'Capacity Planning'!$AR50-1-'Capacity Planning'!$AP50),"Certif &amp; R7","Release &amp; PostProd"))))))</f>
        <v/>
      </c>
      <c r="Z49" s="202" t="str">
        <f>IF('Capacity Planning'!$D50="","",IF('Capacity Planning'!BQ$3&lt;'Capacity Planning'!$D50,"",IF('Capacity Planning'!BQ$3&gt;=('Capacity Planning'!$AR50+'Capacity Planning'!$D50),"",IF('Capacity Planning'!BQ$3&lt;=('Capacity Planning'!$D50+'Capacity Planning'!$AR50-1-'Capacity Planning'!$AP50-'Capacity Planning'!$AN50-'Capacity Planning'!$AM50),"PCI &amp; PreStudy",IF('Capacity Planning'!BQ$3&lt;=('Capacity Planning'!$D50+'Capacity Planning'!$AR50-1-'Capacity Planning'!$AP50-'Capacity Planning'!$AN50),"Factory",IF('Capacity Planning'!BQ$3&lt;=('Capacity Planning'!$D50+'Capacity Planning'!$AR50-1-'Capacity Planning'!$AP50),"Certif &amp; R7","Release &amp; PostProd"))))))</f>
        <v/>
      </c>
      <c r="AA49" s="202" t="str">
        <f>IF('Capacity Planning'!$D50="","",IF('Capacity Planning'!BR$3&lt;'Capacity Planning'!$D50,"",IF('Capacity Planning'!BR$3&gt;=('Capacity Planning'!$AR50+'Capacity Planning'!$D50),"",IF('Capacity Planning'!BR$3&lt;=('Capacity Planning'!$D50+'Capacity Planning'!$AR50-1-'Capacity Planning'!$AP50-'Capacity Planning'!$AN50-'Capacity Planning'!$AM50),"PCI &amp; PreStudy",IF('Capacity Planning'!BR$3&lt;=('Capacity Planning'!$D50+'Capacity Planning'!$AR50-1-'Capacity Planning'!$AP50-'Capacity Planning'!$AN50),"Factory",IF('Capacity Planning'!BR$3&lt;=('Capacity Planning'!$D50+'Capacity Planning'!$AR50-1-'Capacity Planning'!$AP50),"Certif &amp; R7","Release &amp; PostProd"))))))</f>
        <v/>
      </c>
    </row>
    <row r="50" spans="1:27" x14ac:dyDescent="0.25">
      <c r="A50" s="26" t="str">
        <f>IF('Capacity Planning'!$B51="","",'Capacity Planning'!$B51)</f>
        <v/>
      </c>
      <c r="B50" s="202" t="str">
        <f>IF('Capacity Planning'!$D51="","",IF('Capacity Planning'!AS$3&lt;'Capacity Planning'!$D51,"",IF('Capacity Planning'!AS$3&gt;=('Capacity Planning'!$AR51+'Capacity Planning'!$D51),"",IF('Capacity Planning'!AS$3&lt;=('Capacity Planning'!$D51+'Capacity Planning'!$AR51-1-'Capacity Planning'!$AP51-'Capacity Planning'!$AN51-'Capacity Planning'!$AM51),"PCI &amp; PreStudy",IF('Capacity Planning'!AS$3&lt;=('Capacity Planning'!$D51+'Capacity Planning'!$AR51-1-'Capacity Planning'!$AP51-'Capacity Planning'!$AN51),"Factory",IF('Capacity Planning'!AS$3&lt;=('Capacity Planning'!$D51+'Capacity Planning'!$AR51-1-'Capacity Planning'!$AP51),"Certif &amp; R7","Release &amp; PostProd"))))))</f>
        <v/>
      </c>
      <c r="C50" s="202" t="str">
        <f>IF('Capacity Planning'!$D51="","",IF('Capacity Planning'!AT$3&lt;'Capacity Planning'!$D51,"",IF('Capacity Planning'!AT$3&gt;=('Capacity Planning'!$AR51+'Capacity Planning'!$D51),"",IF('Capacity Planning'!AT$3&lt;=('Capacity Planning'!$D51+'Capacity Planning'!$AR51-1-'Capacity Planning'!$AP51-'Capacity Planning'!$AN51-'Capacity Planning'!$AM51),"PCI &amp; PreStudy",IF('Capacity Planning'!AT$3&lt;=('Capacity Planning'!$D51+'Capacity Planning'!$AR51-1-'Capacity Planning'!$AP51-'Capacity Planning'!$AN51),"Factory",IF('Capacity Planning'!AT$3&lt;=('Capacity Planning'!$D51+'Capacity Planning'!$AR51-1-'Capacity Planning'!$AP51),"Certif &amp; R7","Release &amp; PostProd"))))))</f>
        <v/>
      </c>
      <c r="D50" s="202" t="str">
        <f>IF('Capacity Planning'!$D51="","",IF('Capacity Planning'!AU$3&lt;'Capacity Planning'!$D51,"",IF('Capacity Planning'!AU$3&gt;=('Capacity Planning'!$AR51+'Capacity Planning'!$D51),"",IF('Capacity Planning'!AU$3&lt;=('Capacity Planning'!$D51+'Capacity Planning'!$AR51-1-'Capacity Planning'!$AP51-'Capacity Planning'!$AN51-'Capacity Planning'!$AM51),"PCI &amp; PreStudy",IF('Capacity Planning'!AU$3&lt;=('Capacity Planning'!$D51+'Capacity Planning'!$AR51-1-'Capacity Planning'!$AP51-'Capacity Planning'!$AN51),"Factory",IF('Capacity Planning'!AU$3&lt;=('Capacity Planning'!$D51+'Capacity Planning'!$AR51-1-'Capacity Planning'!$AP51),"Certif &amp; R7","Release &amp; PostProd"))))))</f>
        <v/>
      </c>
      <c r="E50" s="202" t="str">
        <f>IF('Capacity Planning'!$D51="","",IF('Capacity Planning'!AV$3&lt;'Capacity Planning'!$D51,"",IF('Capacity Planning'!AV$3&gt;=('Capacity Planning'!$AR51+'Capacity Planning'!$D51),"",IF('Capacity Planning'!AV$3&lt;=('Capacity Planning'!$D51+'Capacity Planning'!$AR51-1-'Capacity Planning'!$AP51-'Capacity Planning'!$AN51-'Capacity Planning'!$AM51),"PCI &amp; PreStudy",IF('Capacity Planning'!AV$3&lt;=('Capacity Planning'!$D51+'Capacity Planning'!$AR51-1-'Capacity Planning'!$AP51-'Capacity Planning'!$AN51),"Factory",IF('Capacity Planning'!AV$3&lt;=('Capacity Planning'!$D51+'Capacity Planning'!$AR51-1-'Capacity Planning'!$AP51),"Certif &amp; R7","Release &amp; PostProd"))))))</f>
        <v/>
      </c>
      <c r="F50" s="202" t="str">
        <f>IF('Capacity Planning'!$D51="","",IF('Capacity Planning'!AW$3&lt;'Capacity Planning'!$D51,"",IF('Capacity Planning'!AW$3&gt;=('Capacity Planning'!$AR51+'Capacity Planning'!$D51),"",IF('Capacity Planning'!AW$3&lt;=('Capacity Planning'!$D51+'Capacity Planning'!$AR51-1-'Capacity Planning'!$AP51-'Capacity Planning'!$AN51-'Capacity Planning'!$AM51),"PCI &amp; PreStudy",IF('Capacity Planning'!AW$3&lt;=('Capacity Planning'!$D51+'Capacity Planning'!$AR51-1-'Capacity Planning'!$AP51-'Capacity Planning'!$AN51),"Factory",IF('Capacity Planning'!AW$3&lt;=('Capacity Planning'!$D51+'Capacity Planning'!$AR51-1-'Capacity Planning'!$AP51),"Certif &amp; R7","Release &amp; PostProd"))))))</f>
        <v/>
      </c>
      <c r="G50" s="202" t="str">
        <f>IF('Capacity Planning'!$D51="","",IF('Capacity Planning'!AX$3&lt;'Capacity Planning'!$D51,"",IF('Capacity Planning'!AX$3&gt;=('Capacity Planning'!$AR51+'Capacity Planning'!$D51),"",IF('Capacity Planning'!AX$3&lt;=('Capacity Planning'!$D51+'Capacity Planning'!$AR51-1-'Capacity Planning'!$AP51-'Capacity Planning'!$AN51-'Capacity Planning'!$AM51),"PCI &amp; PreStudy",IF('Capacity Planning'!AX$3&lt;=('Capacity Planning'!$D51+'Capacity Planning'!$AR51-1-'Capacity Planning'!$AP51-'Capacity Planning'!$AN51),"Factory",IF('Capacity Planning'!AX$3&lt;=('Capacity Planning'!$D51+'Capacity Planning'!$AR51-1-'Capacity Planning'!$AP51),"Certif &amp; R7","Release &amp; PostProd"))))))</f>
        <v/>
      </c>
      <c r="H50" s="202" t="str">
        <f>IF('Capacity Planning'!$D51="","",IF('Capacity Planning'!AY$3&lt;'Capacity Planning'!$D51,"",IF('Capacity Planning'!AY$3&gt;=('Capacity Planning'!$AR51+'Capacity Planning'!$D51),"",IF('Capacity Planning'!AY$3&lt;=('Capacity Planning'!$D51+'Capacity Planning'!$AR51-1-'Capacity Planning'!$AP51-'Capacity Planning'!$AN51-'Capacity Planning'!$AM51),"PCI &amp; PreStudy",IF('Capacity Planning'!AY$3&lt;=('Capacity Planning'!$D51+'Capacity Planning'!$AR51-1-'Capacity Planning'!$AP51-'Capacity Planning'!$AN51),"Factory",IF('Capacity Planning'!AY$3&lt;=('Capacity Planning'!$D51+'Capacity Planning'!$AR51-1-'Capacity Planning'!$AP51),"Certif &amp; R7","Release &amp; PostProd"))))))</f>
        <v/>
      </c>
      <c r="I50" s="202" t="str">
        <f>IF('Capacity Planning'!$D51="","",IF('Capacity Planning'!AZ$3&lt;'Capacity Planning'!$D51,"",IF('Capacity Planning'!AZ$3&gt;=('Capacity Planning'!$AR51+'Capacity Planning'!$D51),"",IF('Capacity Planning'!AZ$3&lt;=('Capacity Planning'!$D51+'Capacity Planning'!$AR51-1-'Capacity Planning'!$AP51-'Capacity Planning'!$AN51-'Capacity Planning'!$AM51),"PCI &amp; PreStudy",IF('Capacity Planning'!AZ$3&lt;=('Capacity Planning'!$D51+'Capacity Planning'!$AR51-1-'Capacity Planning'!$AP51-'Capacity Planning'!$AN51),"Factory",IF('Capacity Planning'!AZ$3&lt;=('Capacity Planning'!$D51+'Capacity Planning'!$AR51-1-'Capacity Planning'!$AP51),"Certif &amp; R7","Release &amp; PostProd"))))))</f>
        <v/>
      </c>
      <c r="J50" s="202" t="str">
        <f>IF('Capacity Planning'!$D51="","",IF('Capacity Planning'!BA$3&lt;'Capacity Planning'!$D51,"",IF('Capacity Planning'!BA$3&gt;=('Capacity Planning'!$AR51+'Capacity Planning'!$D51),"",IF('Capacity Planning'!BA$3&lt;=('Capacity Planning'!$D51+'Capacity Planning'!$AR51-1-'Capacity Planning'!$AP51-'Capacity Planning'!$AN51-'Capacity Planning'!$AM51),"PCI &amp; PreStudy",IF('Capacity Planning'!BA$3&lt;=('Capacity Planning'!$D51+'Capacity Planning'!$AR51-1-'Capacity Planning'!$AP51-'Capacity Planning'!$AN51),"Factory",IF('Capacity Planning'!BA$3&lt;=('Capacity Planning'!$D51+'Capacity Planning'!$AR51-1-'Capacity Planning'!$AP51),"Certif &amp; R7","Release &amp; PostProd"))))))</f>
        <v/>
      </c>
      <c r="K50" s="202" t="str">
        <f>IF('Capacity Planning'!$D51="","",IF('Capacity Planning'!BB$3&lt;'Capacity Planning'!$D51,"",IF('Capacity Planning'!BB$3&gt;=('Capacity Planning'!$AR51+'Capacity Planning'!$D51),"",IF('Capacity Planning'!BB$3&lt;=('Capacity Planning'!$D51+'Capacity Planning'!$AR51-1-'Capacity Planning'!$AP51-'Capacity Planning'!$AN51-'Capacity Planning'!$AM51),"PCI &amp; PreStudy",IF('Capacity Planning'!BB$3&lt;=('Capacity Planning'!$D51+'Capacity Planning'!$AR51-1-'Capacity Planning'!$AP51-'Capacity Planning'!$AN51),"Factory",IF('Capacity Planning'!BB$3&lt;=('Capacity Planning'!$D51+'Capacity Planning'!$AR51-1-'Capacity Planning'!$AP51),"Certif &amp; R7","Release &amp; PostProd"))))))</f>
        <v/>
      </c>
      <c r="L50" s="202" t="str">
        <f>IF('Capacity Planning'!$D51="","",IF('Capacity Planning'!BC$3&lt;'Capacity Planning'!$D51,"",IF('Capacity Planning'!BC$3&gt;=('Capacity Planning'!$AR51+'Capacity Planning'!$D51),"",IF('Capacity Planning'!BC$3&lt;=('Capacity Planning'!$D51+'Capacity Planning'!$AR51-1-'Capacity Planning'!$AP51-'Capacity Planning'!$AN51-'Capacity Planning'!$AM51),"PCI &amp; PreStudy",IF('Capacity Planning'!BC$3&lt;=('Capacity Planning'!$D51+'Capacity Planning'!$AR51-1-'Capacity Planning'!$AP51-'Capacity Planning'!$AN51),"Factory",IF('Capacity Planning'!BC$3&lt;=('Capacity Planning'!$D51+'Capacity Planning'!$AR51-1-'Capacity Planning'!$AP51),"Certif &amp; R7","Release &amp; PostProd"))))))</f>
        <v/>
      </c>
      <c r="M50" s="202" t="str">
        <f>IF('Capacity Planning'!$D51="","",IF('Capacity Planning'!BD$3&lt;'Capacity Planning'!$D51,"",IF('Capacity Planning'!BD$3&gt;=('Capacity Planning'!$AR51+'Capacity Planning'!$D51),"",IF('Capacity Planning'!BD$3&lt;=('Capacity Planning'!$D51+'Capacity Planning'!$AR51-1-'Capacity Planning'!$AP51-'Capacity Planning'!$AN51-'Capacity Planning'!$AM51),"PCI &amp; PreStudy",IF('Capacity Planning'!BD$3&lt;=('Capacity Planning'!$D51+'Capacity Planning'!$AR51-1-'Capacity Planning'!$AP51-'Capacity Planning'!$AN51),"Factory",IF('Capacity Planning'!BD$3&lt;=('Capacity Planning'!$D51+'Capacity Planning'!$AR51-1-'Capacity Planning'!$AP51),"Certif &amp; R7","Release &amp; PostProd"))))))</f>
        <v/>
      </c>
      <c r="N50" s="202" t="str">
        <f>IF('Capacity Planning'!$D51="","",IF('Capacity Planning'!BE$3&lt;'Capacity Planning'!$D51,"",IF('Capacity Planning'!BE$3&gt;=('Capacity Planning'!$AR51+'Capacity Planning'!$D51),"",IF('Capacity Planning'!BE$3&lt;=('Capacity Planning'!$D51+'Capacity Planning'!$AR51-1-'Capacity Planning'!$AP51-'Capacity Planning'!$AN51-'Capacity Planning'!$AM51),"PCI &amp; PreStudy",IF('Capacity Planning'!BE$3&lt;=('Capacity Planning'!$D51+'Capacity Planning'!$AR51-1-'Capacity Planning'!$AP51-'Capacity Planning'!$AN51),"Factory",IF('Capacity Planning'!BE$3&lt;=('Capacity Planning'!$D51+'Capacity Planning'!$AR51-1-'Capacity Planning'!$AP51),"Certif &amp; R7","Release &amp; PostProd"))))))</f>
        <v/>
      </c>
      <c r="O50" s="202" t="str">
        <f>IF('Capacity Planning'!$D51="","",IF('Capacity Planning'!BF$3&lt;'Capacity Planning'!$D51,"",IF('Capacity Planning'!BF$3&gt;=('Capacity Planning'!$AR51+'Capacity Planning'!$D51),"",IF('Capacity Planning'!BF$3&lt;=('Capacity Planning'!$D51+'Capacity Planning'!$AR51-1-'Capacity Planning'!$AP51-'Capacity Planning'!$AN51-'Capacity Planning'!$AM51),"PCI &amp; PreStudy",IF('Capacity Planning'!BF$3&lt;=('Capacity Planning'!$D51+'Capacity Planning'!$AR51-1-'Capacity Planning'!$AP51-'Capacity Planning'!$AN51),"Factory",IF('Capacity Planning'!BF$3&lt;=('Capacity Planning'!$D51+'Capacity Planning'!$AR51-1-'Capacity Planning'!$AP51),"Certif &amp; R7","Release &amp; PostProd"))))))</f>
        <v/>
      </c>
      <c r="P50" s="202" t="str">
        <f>IF('Capacity Planning'!$D51="","",IF('Capacity Planning'!BG$3&lt;'Capacity Planning'!$D51,"",IF('Capacity Planning'!BG$3&gt;=('Capacity Planning'!$AR51+'Capacity Planning'!$D51),"",IF('Capacity Planning'!BG$3&lt;=('Capacity Planning'!$D51+'Capacity Planning'!$AR51-1-'Capacity Planning'!$AP51-'Capacity Planning'!$AN51-'Capacity Planning'!$AM51),"PCI &amp; PreStudy",IF('Capacity Planning'!BG$3&lt;=('Capacity Planning'!$D51+'Capacity Planning'!$AR51-1-'Capacity Planning'!$AP51-'Capacity Planning'!$AN51),"Factory",IF('Capacity Planning'!BG$3&lt;=('Capacity Planning'!$D51+'Capacity Planning'!$AR51-1-'Capacity Planning'!$AP51),"Certif &amp; R7","Release &amp; PostProd"))))))</f>
        <v/>
      </c>
      <c r="Q50" s="202" t="str">
        <f>IF('Capacity Planning'!$D51="","",IF('Capacity Planning'!BH$3&lt;'Capacity Planning'!$D51,"",IF('Capacity Planning'!BH$3&gt;=('Capacity Planning'!$AR51+'Capacity Planning'!$D51),"",IF('Capacity Planning'!BH$3&lt;=('Capacity Planning'!$D51+'Capacity Planning'!$AR51-1-'Capacity Planning'!$AP51-'Capacity Planning'!$AN51-'Capacity Planning'!$AM51),"PCI &amp; PreStudy",IF('Capacity Planning'!BH$3&lt;=('Capacity Planning'!$D51+'Capacity Planning'!$AR51-1-'Capacity Planning'!$AP51-'Capacity Planning'!$AN51),"Factory",IF('Capacity Planning'!BH$3&lt;=('Capacity Planning'!$D51+'Capacity Planning'!$AR51-1-'Capacity Planning'!$AP51),"Certif &amp; R7","Release &amp; PostProd"))))))</f>
        <v/>
      </c>
      <c r="R50" s="202" t="str">
        <f>IF('Capacity Planning'!$D51="","",IF('Capacity Planning'!BI$3&lt;'Capacity Planning'!$D51,"",IF('Capacity Planning'!BI$3&gt;=('Capacity Planning'!$AR51+'Capacity Planning'!$D51),"",IF('Capacity Planning'!BI$3&lt;=('Capacity Planning'!$D51+'Capacity Planning'!$AR51-1-'Capacity Planning'!$AP51-'Capacity Planning'!$AN51-'Capacity Planning'!$AM51),"PCI &amp; PreStudy",IF('Capacity Planning'!BI$3&lt;=('Capacity Planning'!$D51+'Capacity Planning'!$AR51-1-'Capacity Planning'!$AP51-'Capacity Planning'!$AN51),"Factory",IF('Capacity Planning'!BI$3&lt;=('Capacity Planning'!$D51+'Capacity Planning'!$AR51-1-'Capacity Planning'!$AP51),"Certif &amp; R7","Release &amp; PostProd"))))))</f>
        <v/>
      </c>
      <c r="S50" s="202" t="str">
        <f>IF('Capacity Planning'!$D51="","",IF('Capacity Planning'!BJ$3&lt;'Capacity Planning'!$D51,"",IF('Capacity Planning'!BJ$3&gt;=('Capacity Planning'!$AR51+'Capacity Planning'!$D51),"",IF('Capacity Planning'!BJ$3&lt;=('Capacity Planning'!$D51+'Capacity Planning'!$AR51-1-'Capacity Planning'!$AP51-'Capacity Planning'!$AN51-'Capacity Planning'!$AM51),"PCI &amp; PreStudy",IF('Capacity Planning'!BJ$3&lt;=('Capacity Planning'!$D51+'Capacity Planning'!$AR51-1-'Capacity Planning'!$AP51-'Capacity Planning'!$AN51),"Factory",IF('Capacity Planning'!BJ$3&lt;=('Capacity Planning'!$D51+'Capacity Planning'!$AR51-1-'Capacity Planning'!$AP51),"Certif &amp; R7","Release &amp; PostProd"))))))</f>
        <v/>
      </c>
      <c r="T50" s="202" t="str">
        <f>IF('Capacity Planning'!$D51="","",IF('Capacity Planning'!BK$3&lt;'Capacity Planning'!$D51,"",IF('Capacity Planning'!BK$3&gt;=('Capacity Planning'!$AR51+'Capacity Planning'!$D51),"",IF('Capacity Planning'!BK$3&lt;=('Capacity Planning'!$D51+'Capacity Planning'!$AR51-1-'Capacity Planning'!$AP51-'Capacity Planning'!$AN51-'Capacity Planning'!$AM51),"PCI &amp; PreStudy",IF('Capacity Planning'!BK$3&lt;=('Capacity Planning'!$D51+'Capacity Planning'!$AR51-1-'Capacity Planning'!$AP51-'Capacity Planning'!$AN51),"Factory",IF('Capacity Planning'!BK$3&lt;=('Capacity Planning'!$D51+'Capacity Planning'!$AR51-1-'Capacity Planning'!$AP51),"Certif &amp; R7","Release &amp; PostProd"))))))</f>
        <v/>
      </c>
      <c r="U50" s="202" t="str">
        <f>IF('Capacity Planning'!$D51="","",IF('Capacity Planning'!BL$3&lt;'Capacity Planning'!$D51,"",IF('Capacity Planning'!BL$3&gt;=('Capacity Planning'!$AR51+'Capacity Planning'!$D51),"",IF('Capacity Planning'!BL$3&lt;=('Capacity Planning'!$D51+'Capacity Planning'!$AR51-1-'Capacity Planning'!$AP51-'Capacity Planning'!$AN51-'Capacity Planning'!$AM51),"PCI &amp; PreStudy",IF('Capacity Planning'!BL$3&lt;=('Capacity Planning'!$D51+'Capacity Planning'!$AR51-1-'Capacity Planning'!$AP51-'Capacity Planning'!$AN51),"Factory",IF('Capacity Planning'!BL$3&lt;=('Capacity Planning'!$D51+'Capacity Planning'!$AR51-1-'Capacity Planning'!$AP51),"Certif &amp; R7","Release &amp; PostProd"))))))</f>
        <v/>
      </c>
      <c r="V50" s="202" t="str">
        <f>IF('Capacity Planning'!$D51="","",IF('Capacity Planning'!BM$3&lt;'Capacity Planning'!$D51,"",IF('Capacity Planning'!BM$3&gt;=('Capacity Planning'!$AR51+'Capacity Planning'!$D51),"",IF('Capacity Planning'!BM$3&lt;=('Capacity Planning'!$D51+'Capacity Planning'!$AR51-1-'Capacity Planning'!$AP51-'Capacity Planning'!$AN51-'Capacity Planning'!$AM51),"PCI &amp; PreStudy",IF('Capacity Planning'!BM$3&lt;=('Capacity Planning'!$D51+'Capacity Planning'!$AR51-1-'Capacity Planning'!$AP51-'Capacity Planning'!$AN51),"Factory",IF('Capacity Planning'!BM$3&lt;=('Capacity Planning'!$D51+'Capacity Planning'!$AR51-1-'Capacity Planning'!$AP51),"Certif &amp; R7","Release &amp; PostProd"))))))</f>
        <v/>
      </c>
      <c r="W50" s="202" t="str">
        <f>IF('Capacity Planning'!$D51="","",IF('Capacity Planning'!BN$3&lt;'Capacity Planning'!$D51,"",IF('Capacity Planning'!BN$3&gt;=('Capacity Planning'!$AR51+'Capacity Planning'!$D51),"",IF('Capacity Planning'!BN$3&lt;=('Capacity Planning'!$D51+'Capacity Planning'!$AR51-1-'Capacity Planning'!$AP51-'Capacity Planning'!$AN51-'Capacity Planning'!$AM51),"PCI &amp; PreStudy",IF('Capacity Planning'!BN$3&lt;=('Capacity Planning'!$D51+'Capacity Planning'!$AR51-1-'Capacity Planning'!$AP51-'Capacity Planning'!$AN51),"Factory",IF('Capacity Planning'!BN$3&lt;=('Capacity Planning'!$D51+'Capacity Planning'!$AR51-1-'Capacity Planning'!$AP51),"Certif &amp; R7","Release &amp; PostProd"))))))</f>
        <v/>
      </c>
      <c r="X50" s="202" t="str">
        <f>IF('Capacity Planning'!$D51="","",IF('Capacity Planning'!BO$3&lt;'Capacity Planning'!$D51,"",IF('Capacity Planning'!BO$3&gt;=('Capacity Planning'!$AR51+'Capacity Planning'!$D51),"",IF('Capacity Planning'!BO$3&lt;=('Capacity Planning'!$D51+'Capacity Planning'!$AR51-1-'Capacity Planning'!$AP51-'Capacity Planning'!$AN51-'Capacity Planning'!$AM51),"PCI &amp; PreStudy",IF('Capacity Planning'!BO$3&lt;=('Capacity Planning'!$D51+'Capacity Planning'!$AR51-1-'Capacity Planning'!$AP51-'Capacity Planning'!$AN51),"Factory",IF('Capacity Planning'!BO$3&lt;=('Capacity Planning'!$D51+'Capacity Planning'!$AR51-1-'Capacity Planning'!$AP51),"Certif &amp; R7","Release &amp; PostProd"))))))</f>
        <v/>
      </c>
      <c r="Y50" s="202" t="str">
        <f>IF('Capacity Planning'!$D51="","",IF('Capacity Planning'!BP$3&lt;'Capacity Planning'!$D51,"",IF('Capacity Planning'!BP$3&gt;=('Capacity Planning'!$AR51+'Capacity Planning'!$D51),"",IF('Capacity Planning'!BP$3&lt;=('Capacity Planning'!$D51+'Capacity Planning'!$AR51-1-'Capacity Planning'!$AP51-'Capacity Planning'!$AN51-'Capacity Planning'!$AM51),"PCI &amp; PreStudy",IF('Capacity Planning'!BP$3&lt;=('Capacity Planning'!$D51+'Capacity Planning'!$AR51-1-'Capacity Planning'!$AP51-'Capacity Planning'!$AN51),"Factory",IF('Capacity Planning'!BP$3&lt;=('Capacity Planning'!$D51+'Capacity Planning'!$AR51-1-'Capacity Planning'!$AP51),"Certif &amp; R7","Release &amp; PostProd"))))))</f>
        <v/>
      </c>
      <c r="Z50" s="202" t="str">
        <f>IF('Capacity Planning'!$D51="","",IF('Capacity Planning'!BQ$3&lt;'Capacity Planning'!$D51,"",IF('Capacity Planning'!BQ$3&gt;=('Capacity Planning'!$AR51+'Capacity Planning'!$D51),"",IF('Capacity Planning'!BQ$3&lt;=('Capacity Planning'!$D51+'Capacity Planning'!$AR51-1-'Capacity Planning'!$AP51-'Capacity Planning'!$AN51-'Capacity Planning'!$AM51),"PCI &amp; PreStudy",IF('Capacity Planning'!BQ$3&lt;=('Capacity Planning'!$D51+'Capacity Planning'!$AR51-1-'Capacity Planning'!$AP51-'Capacity Planning'!$AN51),"Factory",IF('Capacity Planning'!BQ$3&lt;=('Capacity Planning'!$D51+'Capacity Planning'!$AR51-1-'Capacity Planning'!$AP51),"Certif &amp; R7","Release &amp; PostProd"))))))</f>
        <v/>
      </c>
      <c r="AA50" s="202" t="str">
        <f>IF('Capacity Planning'!$D51="","",IF('Capacity Planning'!BR$3&lt;'Capacity Planning'!$D51,"",IF('Capacity Planning'!BR$3&gt;=('Capacity Planning'!$AR51+'Capacity Planning'!$D51),"",IF('Capacity Planning'!BR$3&lt;=('Capacity Planning'!$D51+'Capacity Planning'!$AR51-1-'Capacity Planning'!$AP51-'Capacity Planning'!$AN51-'Capacity Planning'!$AM51),"PCI &amp; PreStudy",IF('Capacity Planning'!BR$3&lt;=('Capacity Planning'!$D51+'Capacity Planning'!$AR51-1-'Capacity Planning'!$AP51-'Capacity Planning'!$AN51),"Factory",IF('Capacity Planning'!BR$3&lt;=('Capacity Planning'!$D51+'Capacity Planning'!$AR51-1-'Capacity Planning'!$AP51),"Certif &amp; R7","Release &amp; PostProd"))))))</f>
        <v/>
      </c>
    </row>
    <row r="51" spans="1:27" x14ac:dyDescent="0.25">
      <c r="A51" s="26" t="str">
        <f>IF('Capacity Planning'!$B52="","",'Capacity Planning'!$B52)</f>
        <v/>
      </c>
      <c r="B51" s="202" t="str">
        <f>IF('Capacity Planning'!$D52="","",IF('Capacity Planning'!AS$3&lt;'Capacity Planning'!$D52,"",IF('Capacity Planning'!AS$3&gt;=('Capacity Planning'!$AR52+'Capacity Planning'!$D52),"",IF('Capacity Planning'!AS$3&lt;=('Capacity Planning'!$D52+'Capacity Planning'!$AR52-1-'Capacity Planning'!$AP52-'Capacity Planning'!$AN52-'Capacity Planning'!$AM52),"PCI &amp; PreStudy",IF('Capacity Planning'!AS$3&lt;=('Capacity Planning'!$D52+'Capacity Planning'!$AR52-1-'Capacity Planning'!$AP52-'Capacity Planning'!$AN52),"Factory",IF('Capacity Planning'!AS$3&lt;=('Capacity Planning'!$D52+'Capacity Planning'!$AR52-1-'Capacity Planning'!$AP52),"Certif &amp; R7","Release &amp; PostProd"))))))</f>
        <v/>
      </c>
      <c r="C51" s="202" t="str">
        <f>IF('Capacity Planning'!$D52="","",IF('Capacity Planning'!AT$3&lt;'Capacity Planning'!$D52,"",IF('Capacity Planning'!AT$3&gt;=('Capacity Planning'!$AR52+'Capacity Planning'!$D52),"",IF('Capacity Planning'!AT$3&lt;=('Capacity Planning'!$D52+'Capacity Planning'!$AR52-1-'Capacity Planning'!$AP52-'Capacity Planning'!$AN52-'Capacity Planning'!$AM52),"PCI &amp; PreStudy",IF('Capacity Planning'!AT$3&lt;=('Capacity Planning'!$D52+'Capacity Planning'!$AR52-1-'Capacity Planning'!$AP52-'Capacity Planning'!$AN52),"Factory",IF('Capacity Planning'!AT$3&lt;=('Capacity Planning'!$D52+'Capacity Planning'!$AR52-1-'Capacity Planning'!$AP52),"Certif &amp; R7","Release &amp; PostProd"))))))</f>
        <v/>
      </c>
      <c r="D51" s="202" t="str">
        <f>IF('Capacity Planning'!$D52="","",IF('Capacity Planning'!AU$3&lt;'Capacity Planning'!$D52,"",IF('Capacity Planning'!AU$3&gt;=('Capacity Planning'!$AR52+'Capacity Planning'!$D52),"",IF('Capacity Planning'!AU$3&lt;=('Capacity Planning'!$D52+'Capacity Planning'!$AR52-1-'Capacity Planning'!$AP52-'Capacity Planning'!$AN52-'Capacity Planning'!$AM52),"PCI &amp; PreStudy",IF('Capacity Planning'!AU$3&lt;=('Capacity Planning'!$D52+'Capacity Planning'!$AR52-1-'Capacity Planning'!$AP52-'Capacity Planning'!$AN52),"Factory",IF('Capacity Planning'!AU$3&lt;=('Capacity Planning'!$D52+'Capacity Planning'!$AR52-1-'Capacity Planning'!$AP52),"Certif &amp; R7","Release &amp; PostProd"))))))</f>
        <v/>
      </c>
      <c r="E51" s="202" t="str">
        <f>IF('Capacity Planning'!$D52="","",IF('Capacity Planning'!AV$3&lt;'Capacity Planning'!$D52,"",IF('Capacity Planning'!AV$3&gt;=('Capacity Planning'!$AR52+'Capacity Planning'!$D52),"",IF('Capacity Planning'!AV$3&lt;=('Capacity Planning'!$D52+'Capacity Planning'!$AR52-1-'Capacity Planning'!$AP52-'Capacity Planning'!$AN52-'Capacity Planning'!$AM52),"PCI &amp; PreStudy",IF('Capacity Planning'!AV$3&lt;=('Capacity Planning'!$D52+'Capacity Planning'!$AR52-1-'Capacity Planning'!$AP52-'Capacity Planning'!$AN52),"Factory",IF('Capacity Planning'!AV$3&lt;=('Capacity Planning'!$D52+'Capacity Planning'!$AR52-1-'Capacity Planning'!$AP52),"Certif &amp; R7","Release &amp; PostProd"))))))</f>
        <v/>
      </c>
      <c r="F51" s="202" t="str">
        <f>IF('Capacity Planning'!$D52="","",IF('Capacity Planning'!AW$3&lt;'Capacity Planning'!$D52,"",IF('Capacity Planning'!AW$3&gt;=('Capacity Planning'!$AR52+'Capacity Planning'!$D52),"",IF('Capacity Planning'!AW$3&lt;=('Capacity Planning'!$D52+'Capacity Planning'!$AR52-1-'Capacity Planning'!$AP52-'Capacity Planning'!$AN52-'Capacity Planning'!$AM52),"PCI &amp; PreStudy",IF('Capacity Planning'!AW$3&lt;=('Capacity Planning'!$D52+'Capacity Planning'!$AR52-1-'Capacity Planning'!$AP52-'Capacity Planning'!$AN52),"Factory",IF('Capacity Planning'!AW$3&lt;=('Capacity Planning'!$D52+'Capacity Planning'!$AR52-1-'Capacity Planning'!$AP52),"Certif &amp; R7","Release &amp; PostProd"))))))</f>
        <v/>
      </c>
      <c r="G51" s="202" t="str">
        <f>IF('Capacity Planning'!$D52="","",IF('Capacity Planning'!AX$3&lt;'Capacity Planning'!$D52,"",IF('Capacity Planning'!AX$3&gt;=('Capacity Planning'!$AR52+'Capacity Planning'!$D52),"",IF('Capacity Planning'!AX$3&lt;=('Capacity Planning'!$D52+'Capacity Planning'!$AR52-1-'Capacity Planning'!$AP52-'Capacity Planning'!$AN52-'Capacity Planning'!$AM52),"PCI &amp; PreStudy",IF('Capacity Planning'!AX$3&lt;=('Capacity Planning'!$D52+'Capacity Planning'!$AR52-1-'Capacity Planning'!$AP52-'Capacity Planning'!$AN52),"Factory",IF('Capacity Planning'!AX$3&lt;=('Capacity Planning'!$D52+'Capacity Planning'!$AR52-1-'Capacity Planning'!$AP52),"Certif &amp; R7","Release &amp; PostProd"))))))</f>
        <v/>
      </c>
      <c r="H51" s="202" t="str">
        <f>IF('Capacity Planning'!$D52="","",IF('Capacity Planning'!AY$3&lt;'Capacity Planning'!$D52,"",IF('Capacity Planning'!AY$3&gt;=('Capacity Planning'!$AR52+'Capacity Planning'!$D52),"",IF('Capacity Planning'!AY$3&lt;=('Capacity Planning'!$D52+'Capacity Planning'!$AR52-1-'Capacity Planning'!$AP52-'Capacity Planning'!$AN52-'Capacity Planning'!$AM52),"PCI &amp; PreStudy",IF('Capacity Planning'!AY$3&lt;=('Capacity Planning'!$D52+'Capacity Planning'!$AR52-1-'Capacity Planning'!$AP52-'Capacity Planning'!$AN52),"Factory",IF('Capacity Planning'!AY$3&lt;=('Capacity Planning'!$D52+'Capacity Planning'!$AR52-1-'Capacity Planning'!$AP52),"Certif &amp; R7","Release &amp; PostProd"))))))</f>
        <v/>
      </c>
      <c r="I51" s="202" t="str">
        <f>IF('Capacity Planning'!$D52="","",IF('Capacity Planning'!AZ$3&lt;'Capacity Planning'!$D52,"",IF('Capacity Planning'!AZ$3&gt;=('Capacity Planning'!$AR52+'Capacity Planning'!$D52),"",IF('Capacity Planning'!AZ$3&lt;=('Capacity Planning'!$D52+'Capacity Planning'!$AR52-1-'Capacity Planning'!$AP52-'Capacity Planning'!$AN52-'Capacity Planning'!$AM52),"PCI &amp; PreStudy",IF('Capacity Planning'!AZ$3&lt;=('Capacity Planning'!$D52+'Capacity Planning'!$AR52-1-'Capacity Planning'!$AP52-'Capacity Planning'!$AN52),"Factory",IF('Capacity Planning'!AZ$3&lt;=('Capacity Planning'!$D52+'Capacity Planning'!$AR52-1-'Capacity Planning'!$AP52),"Certif &amp; R7","Release &amp; PostProd"))))))</f>
        <v/>
      </c>
      <c r="J51" s="202" t="str">
        <f>IF('Capacity Planning'!$D52="","",IF('Capacity Planning'!BA$3&lt;'Capacity Planning'!$D52,"",IF('Capacity Planning'!BA$3&gt;=('Capacity Planning'!$AR52+'Capacity Planning'!$D52),"",IF('Capacity Planning'!BA$3&lt;=('Capacity Planning'!$D52+'Capacity Planning'!$AR52-1-'Capacity Planning'!$AP52-'Capacity Planning'!$AN52-'Capacity Planning'!$AM52),"PCI &amp; PreStudy",IF('Capacity Planning'!BA$3&lt;=('Capacity Planning'!$D52+'Capacity Planning'!$AR52-1-'Capacity Planning'!$AP52-'Capacity Planning'!$AN52),"Factory",IF('Capacity Planning'!BA$3&lt;=('Capacity Planning'!$D52+'Capacity Planning'!$AR52-1-'Capacity Planning'!$AP52),"Certif &amp; R7","Release &amp; PostProd"))))))</f>
        <v/>
      </c>
      <c r="K51" s="202" t="str">
        <f>IF('Capacity Planning'!$D52="","",IF('Capacity Planning'!BB$3&lt;'Capacity Planning'!$D52,"",IF('Capacity Planning'!BB$3&gt;=('Capacity Planning'!$AR52+'Capacity Planning'!$D52),"",IF('Capacity Planning'!BB$3&lt;=('Capacity Planning'!$D52+'Capacity Planning'!$AR52-1-'Capacity Planning'!$AP52-'Capacity Planning'!$AN52-'Capacity Planning'!$AM52),"PCI &amp; PreStudy",IF('Capacity Planning'!BB$3&lt;=('Capacity Planning'!$D52+'Capacity Planning'!$AR52-1-'Capacity Planning'!$AP52-'Capacity Planning'!$AN52),"Factory",IF('Capacity Planning'!BB$3&lt;=('Capacity Planning'!$D52+'Capacity Planning'!$AR52-1-'Capacity Planning'!$AP52),"Certif &amp; R7","Release &amp; PostProd"))))))</f>
        <v/>
      </c>
      <c r="L51" s="202" t="str">
        <f>IF('Capacity Planning'!$D52="","",IF('Capacity Planning'!BC$3&lt;'Capacity Planning'!$D52,"",IF('Capacity Planning'!BC$3&gt;=('Capacity Planning'!$AR52+'Capacity Planning'!$D52),"",IF('Capacity Planning'!BC$3&lt;=('Capacity Planning'!$D52+'Capacity Planning'!$AR52-1-'Capacity Planning'!$AP52-'Capacity Planning'!$AN52-'Capacity Planning'!$AM52),"PCI &amp; PreStudy",IF('Capacity Planning'!BC$3&lt;=('Capacity Planning'!$D52+'Capacity Planning'!$AR52-1-'Capacity Planning'!$AP52-'Capacity Planning'!$AN52),"Factory",IF('Capacity Planning'!BC$3&lt;=('Capacity Planning'!$D52+'Capacity Planning'!$AR52-1-'Capacity Planning'!$AP52),"Certif &amp; R7","Release &amp; PostProd"))))))</f>
        <v/>
      </c>
      <c r="M51" s="202" t="str">
        <f>IF('Capacity Planning'!$D52="","",IF('Capacity Planning'!BD$3&lt;'Capacity Planning'!$D52,"",IF('Capacity Planning'!BD$3&gt;=('Capacity Planning'!$AR52+'Capacity Planning'!$D52),"",IF('Capacity Planning'!BD$3&lt;=('Capacity Planning'!$D52+'Capacity Planning'!$AR52-1-'Capacity Planning'!$AP52-'Capacity Planning'!$AN52-'Capacity Planning'!$AM52),"PCI &amp; PreStudy",IF('Capacity Planning'!BD$3&lt;=('Capacity Planning'!$D52+'Capacity Planning'!$AR52-1-'Capacity Planning'!$AP52-'Capacity Planning'!$AN52),"Factory",IF('Capacity Planning'!BD$3&lt;=('Capacity Planning'!$D52+'Capacity Planning'!$AR52-1-'Capacity Planning'!$AP52),"Certif &amp; R7","Release &amp; PostProd"))))))</f>
        <v/>
      </c>
      <c r="N51" s="202" t="str">
        <f>IF('Capacity Planning'!$D52="","",IF('Capacity Planning'!BE$3&lt;'Capacity Planning'!$D52,"",IF('Capacity Planning'!BE$3&gt;=('Capacity Planning'!$AR52+'Capacity Planning'!$D52),"",IF('Capacity Planning'!BE$3&lt;=('Capacity Planning'!$D52+'Capacity Planning'!$AR52-1-'Capacity Planning'!$AP52-'Capacity Planning'!$AN52-'Capacity Planning'!$AM52),"PCI &amp; PreStudy",IF('Capacity Planning'!BE$3&lt;=('Capacity Planning'!$D52+'Capacity Planning'!$AR52-1-'Capacity Planning'!$AP52-'Capacity Planning'!$AN52),"Factory",IF('Capacity Planning'!BE$3&lt;=('Capacity Planning'!$D52+'Capacity Planning'!$AR52-1-'Capacity Planning'!$AP52),"Certif &amp; R7","Release &amp; PostProd"))))))</f>
        <v/>
      </c>
      <c r="O51" s="202" t="str">
        <f>IF('Capacity Planning'!$D52="","",IF('Capacity Planning'!BF$3&lt;'Capacity Planning'!$D52,"",IF('Capacity Planning'!BF$3&gt;=('Capacity Planning'!$AR52+'Capacity Planning'!$D52),"",IF('Capacity Planning'!BF$3&lt;=('Capacity Planning'!$D52+'Capacity Planning'!$AR52-1-'Capacity Planning'!$AP52-'Capacity Planning'!$AN52-'Capacity Planning'!$AM52),"PCI &amp; PreStudy",IF('Capacity Planning'!BF$3&lt;=('Capacity Planning'!$D52+'Capacity Planning'!$AR52-1-'Capacity Planning'!$AP52-'Capacity Planning'!$AN52),"Factory",IF('Capacity Planning'!BF$3&lt;=('Capacity Planning'!$D52+'Capacity Planning'!$AR52-1-'Capacity Planning'!$AP52),"Certif &amp; R7","Release &amp; PostProd"))))))</f>
        <v/>
      </c>
      <c r="P51" s="202" t="str">
        <f>IF('Capacity Planning'!$D52="","",IF('Capacity Planning'!BG$3&lt;'Capacity Planning'!$D52,"",IF('Capacity Planning'!BG$3&gt;=('Capacity Planning'!$AR52+'Capacity Planning'!$D52),"",IF('Capacity Planning'!BG$3&lt;=('Capacity Planning'!$D52+'Capacity Planning'!$AR52-1-'Capacity Planning'!$AP52-'Capacity Planning'!$AN52-'Capacity Planning'!$AM52),"PCI &amp; PreStudy",IF('Capacity Planning'!BG$3&lt;=('Capacity Planning'!$D52+'Capacity Planning'!$AR52-1-'Capacity Planning'!$AP52-'Capacity Planning'!$AN52),"Factory",IF('Capacity Planning'!BG$3&lt;=('Capacity Planning'!$D52+'Capacity Planning'!$AR52-1-'Capacity Planning'!$AP52),"Certif &amp; R7","Release &amp; PostProd"))))))</f>
        <v/>
      </c>
      <c r="Q51" s="202" t="str">
        <f>IF('Capacity Planning'!$D52="","",IF('Capacity Planning'!BH$3&lt;'Capacity Planning'!$D52,"",IF('Capacity Planning'!BH$3&gt;=('Capacity Planning'!$AR52+'Capacity Planning'!$D52),"",IF('Capacity Planning'!BH$3&lt;=('Capacity Planning'!$D52+'Capacity Planning'!$AR52-1-'Capacity Planning'!$AP52-'Capacity Planning'!$AN52-'Capacity Planning'!$AM52),"PCI &amp; PreStudy",IF('Capacity Planning'!BH$3&lt;=('Capacity Planning'!$D52+'Capacity Planning'!$AR52-1-'Capacity Planning'!$AP52-'Capacity Planning'!$AN52),"Factory",IF('Capacity Planning'!BH$3&lt;=('Capacity Planning'!$D52+'Capacity Planning'!$AR52-1-'Capacity Planning'!$AP52),"Certif &amp; R7","Release &amp; PostProd"))))))</f>
        <v/>
      </c>
      <c r="R51" s="202" t="str">
        <f>IF('Capacity Planning'!$D52="","",IF('Capacity Planning'!BI$3&lt;'Capacity Planning'!$D52,"",IF('Capacity Planning'!BI$3&gt;=('Capacity Planning'!$AR52+'Capacity Planning'!$D52),"",IF('Capacity Planning'!BI$3&lt;=('Capacity Planning'!$D52+'Capacity Planning'!$AR52-1-'Capacity Planning'!$AP52-'Capacity Planning'!$AN52-'Capacity Planning'!$AM52),"PCI &amp; PreStudy",IF('Capacity Planning'!BI$3&lt;=('Capacity Planning'!$D52+'Capacity Planning'!$AR52-1-'Capacity Planning'!$AP52-'Capacity Planning'!$AN52),"Factory",IF('Capacity Planning'!BI$3&lt;=('Capacity Planning'!$D52+'Capacity Planning'!$AR52-1-'Capacity Planning'!$AP52),"Certif &amp; R7","Release &amp; PostProd"))))))</f>
        <v/>
      </c>
      <c r="S51" s="202" t="str">
        <f>IF('Capacity Planning'!$D52="","",IF('Capacity Planning'!BJ$3&lt;'Capacity Planning'!$D52,"",IF('Capacity Planning'!BJ$3&gt;=('Capacity Planning'!$AR52+'Capacity Planning'!$D52),"",IF('Capacity Planning'!BJ$3&lt;=('Capacity Planning'!$D52+'Capacity Planning'!$AR52-1-'Capacity Planning'!$AP52-'Capacity Planning'!$AN52-'Capacity Planning'!$AM52),"PCI &amp; PreStudy",IF('Capacity Planning'!BJ$3&lt;=('Capacity Planning'!$D52+'Capacity Planning'!$AR52-1-'Capacity Planning'!$AP52-'Capacity Planning'!$AN52),"Factory",IF('Capacity Planning'!BJ$3&lt;=('Capacity Planning'!$D52+'Capacity Planning'!$AR52-1-'Capacity Planning'!$AP52),"Certif &amp; R7","Release &amp; PostProd"))))))</f>
        <v/>
      </c>
      <c r="T51" s="202" t="str">
        <f>IF('Capacity Planning'!$D52="","",IF('Capacity Planning'!BK$3&lt;'Capacity Planning'!$D52,"",IF('Capacity Planning'!BK$3&gt;=('Capacity Planning'!$AR52+'Capacity Planning'!$D52),"",IF('Capacity Planning'!BK$3&lt;=('Capacity Planning'!$D52+'Capacity Planning'!$AR52-1-'Capacity Planning'!$AP52-'Capacity Planning'!$AN52-'Capacity Planning'!$AM52),"PCI &amp; PreStudy",IF('Capacity Planning'!BK$3&lt;=('Capacity Planning'!$D52+'Capacity Planning'!$AR52-1-'Capacity Planning'!$AP52-'Capacity Planning'!$AN52),"Factory",IF('Capacity Planning'!BK$3&lt;=('Capacity Planning'!$D52+'Capacity Planning'!$AR52-1-'Capacity Planning'!$AP52),"Certif &amp; R7","Release &amp; PostProd"))))))</f>
        <v/>
      </c>
      <c r="U51" s="202" t="str">
        <f>IF('Capacity Planning'!$D52="","",IF('Capacity Planning'!BL$3&lt;'Capacity Planning'!$D52,"",IF('Capacity Planning'!BL$3&gt;=('Capacity Planning'!$AR52+'Capacity Planning'!$D52),"",IF('Capacity Planning'!BL$3&lt;=('Capacity Planning'!$D52+'Capacity Planning'!$AR52-1-'Capacity Planning'!$AP52-'Capacity Planning'!$AN52-'Capacity Planning'!$AM52),"PCI &amp; PreStudy",IF('Capacity Planning'!BL$3&lt;=('Capacity Planning'!$D52+'Capacity Planning'!$AR52-1-'Capacity Planning'!$AP52-'Capacity Planning'!$AN52),"Factory",IF('Capacity Planning'!BL$3&lt;=('Capacity Planning'!$D52+'Capacity Planning'!$AR52-1-'Capacity Planning'!$AP52),"Certif &amp; R7","Release &amp; PostProd"))))))</f>
        <v/>
      </c>
      <c r="V51" s="202" t="str">
        <f>IF('Capacity Planning'!$D52="","",IF('Capacity Planning'!BM$3&lt;'Capacity Planning'!$D52,"",IF('Capacity Planning'!BM$3&gt;=('Capacity Planning'!$AR52+'Capacity Planning'!$D52),"",IF('Capacity Planning'!BM$3&lt;=('Capacity Planning'!$D52+'Capacity Planning'!$AR52-1-'Capacity Planning'!$AP52-'Capacity Planning'!$AN52-'Capacity Planning'!$AM52),"PCI &amp; PreStudy",IF('Capacity Planning'!BM$3&lt;=('Capacity Planning'!$D52+'Capacity Planning'!$AR52-1-'Capacity Planning'!$AP52-'Capacity Planning'!$AN52),"Factory",IF('Capacity Planning'!BM$3&lt;=('Capacity Planning'!$D52+'Capacity Planning'!$AR52-1-'Capacity Planning'!$AP52),"Certif &amp; R7","Release &amp; PostProd"))))))</f>
        <v/>
      </c>
      <c r="W51" s="202" t="str">
        <f>IF('Capacity Planning'!$D52="","",IF('Capacity Planning'!BN$3&lt;'Capacity Planning'!$D52,"",IF('Capacity Planning'!BN$3&gt;=('Capacity Planning'!$AR52+'Capacity Planning'!$D52),"",IF('Capacity Planning'!BN$3&lt;=('Capacity Planning'!$D52+'Capacity Planning'!$AR52-1-'Capacity Planning'!$AP52-'Capacity Planning'!$AN52-'Capacity Planning'!$AM52),"PCI &amp; PreStudy",IF('Capacity Planning'!BN$3&lt;=('Capacity Planning'!$D52+'Capacity Planning'!$AR52-1-'Capacity Planning'!$AP52-'Capacity Planning'!$AN52),"Factory",IF('Capacity Planning'!BN$3&lt;=('Capacity Planning'!$D52+'Capacity Planning'!$AR52-1-'Capacity Planning'!$AP52),"Certif &amp; R7","Release &amp; PostProd"))))))</f>
        <v/>
      </c>
      <c r="X51" s="202" t="str">
        <f>IF('Capacity Planning'!$D52="","",IF('Capacity Planning'!BO$3&lt;'Capacity Planning'!$D52,"",IF('Capacity Planning'!BO$3&gt;=('Capacity Planning'!$AR52+'Capacity Planning'!$D52),"",IF('Capacity Planning'!BO$3&lt;=('Capacity Planning'!$D52+'Capacity Planning'!$AR52-1-'Capacity Planning'!$AP52-'Capacity Planning'!$AN52-'Capacity Planning'!$AM52),"PCI &amp; PreStudy",IF('Capacity Planning'!BO$3&lt;=('Capacity Planning'!$D52+'Capacity Planning'!$AR52-1-'Capacity Planning'!$AP52-'Capacity Planning'!$AN52),"Factory",IF('Capacity Planning'!BO$3&lt;=('Capacity Planning'!$D52+'Capacity Planning'!$AR52-1-'Capacity Planning'!$AP52),"Certif &amp; R7","Release &amp; PostProd"))))))</f>
        <v/>
      </c>
      <c r="Y51" s="202" t="str">
        <f>IF('Capacity Planning'!$D52="","",IF('Capacity Planning'!BP$3&lt;'Capacity Planning'!$D52,"",IF('Capacity Planning'!BP$3&gt;=('Capacity Planning'!$AR52+'Capacity Planning'!$D52),"",IF('Capacity Planning'!BP$3&lt;=('Capacity Planning'!$D52+'Capacity Planning'!$AR52-1-'Capacity Planning'!$AP52-'Capacity Planning'!$AN52-'Capacity Planning'!$AM52),"PCI &amp; PreStudy",IF('Capacity Planning'!BP$3&lt;=('Capacity Planning'!$D52+'Capacity Planning'!$AR52-1-'Capacity Planning'!$AP52-'Capacity Planning'!$AN52),"Factory",IF('Capacity Planning'!BP$3&lt;=('Capacity Planning'!$D52+'Capacity Planning'!$AR52-1-'Capacity Planning'!$AP52),"Certif &amp; R7","Release &amp; PostProd"))))))</f>
        <v/>
      </c>
      <c r="Z51" s="202" t="str">
        <f>IF('Capacity Planning'!$D52="","",IF('Capacity Planning'!BQ$3&lt;'Capacity Planning'!$D52,"",IF('Capacity Planning'!BQ$3&gt;=('Capacity Planning'!$AR52+'Capacity Planning'!$D52),"",IF('Capacity Planning'!BQ$3&lt;=('Capacity Planning'!$D52+'Capacity Planning'!$AR52-1-'Capacity Planning'!$AP52-'Capacity Planning'!$AN52-'Capacity Planning'!$AM52),"PCI &amp; PreStudy",IF('Capacity Planning'!BQ$3&lt;=('Capacity Planning'!$D52+'Capacity Planning'!$AR52-1-'Capacity Planning'!$AP52-'Capacity Planning'!$AN52),"Factory",IF('Capacity Planning'!BQ$3&lt;=('Capacity Planning'!$D52+'Capacity Planning'!$AR52-1-'Capacity Planning'!$AP52),"Certif &amp; R7","Release &amp; PostProd"))))))</f>
        <v/>
      </c>
      <c r="AA51" s="202" t="str">
        <f>IF('Capacity Planning'!$D52="","",IF('Capacity Planning'!BR$3&lt;'Capacity Planning'!$D52,"",IF('Capacity Planning'!BR$3&gt;=('Capacity Planning'!$AR52+'Capacity Planning'!$D52),"",IF('Capacity Planning'!BR$3&lt;=('Capacity Planning'!$D52+'Capacity Planning'!$AR52-1-'Capacity Planning'!$AP52-'Capacity Planning'!$AN52-'Capacity Planning'!$AM52),"PCI &amp; PreStudy",IF('Capacity Planning'!BR$3&lt;=('Capacity Planning'!$D52+'Capacity Planning'!$AR52-1-'Capacity Planning'!$AP52-'Capacity Planning'!$AN52),"Factory",IF('Capacity Planning'!BR$3&lt;=('Capacity Planning'!$D52+'Capacity Planning'!$AR52-1-'Capacity Planning'!$AP52),"Certif &amp; R7","Release &amp; PostProd"))))))</f>
        <v/>
      </c>
    </row>
    <row r="52" spans="1:27" ht="15.75" thickBot="1" x14ac:dyDescent="0.3">
      <c r="A52" s="27" t="str">
        <f>IF('Capacity Planning'!$B53="","",'Capacity Planning'!$B53)</f>
        <v/>
      </c>
      <c r="B52" s="202" t="str">
        <f>IF('Capacity Planning'!$D53="","",IF('Capacity Planning'!AS$3&lt;'Capacity Planning'!$D53,"",IF('Capacity Planning'!AS$3&gt;=('Capacity Planning'!$AR53+'Capacity Planning'!$D53),"",IF('Capacity Planning'!AS$3&lt;=('Capacity Planning'!$D53+'Capacity Planning'!$AR53-1-'Capacity Planning'!$AP53-'Capacity Planning'!$AN53-'Capacity Planning'!$AM53),"PCI &amp; PreStudy",IF('Capacity Planning'!AS$3&lt;=('Capacity Planning'!$D53+'Capacity Planning'!$AR53-1-'Capacity Planning'!$AP53-'Capacity Planning'!$AN53),"Factory",IF('Capacity Planning'!AS$3&lt;=('Capacity Planning'!$D53+'Capacity Planning'!$AR53-1-'Capacity Planning'!$AP53),"Certif &amp; R7","Release &amp; PostProd"))))))</f>
        <v/>
      </c>
      <c r="C52" s="202" t="str">
        <f>IF('Capacity Planning'!$D53="","",IF('Capacity Planning'!AT$3&lt;'Capacity Planning'!$D53,"",IF('Capacity Planning'!AT$3&gt;=('Capacity Planning'!$AR53+'Capacity Planning'!$D53),"",IF('Capacity Planning'!AT$3&lt;=('Capacity Planning'!$D53+'Capacity Planning'!$AR53-1-'Capacity Planning'!$AP53-'Capacity Planning'!$AN53-'Capacity Planning'!$AM53),"PCI &amp; PreStudy",IF('Capacity Planning'!AT$3&lt;=('Capacity Planning'!$D53+'Capacity Planning'!$AR53-1-'Capacity Planning'!$AP53-'Capacity Planning'!$AN53),"Factory",IF('Capacity Planning'!AT$3&lt;=('Capacity Planning'!$D53+'Capacity Planning'!$AR53-1-'Capacity Planning'!$AP53),"Certif &amp; R7","Release &amp; PostProd"))))))</f>
        <v/>
      </c>
      <c r="D52" s="202" t="str">
        <f>IF('Capacity Planning'!$D53="","",IF('Capacity Planning'!AU$3&lt;'Capacity Planning'!$D53,"",IF('Capacity Planning'!AU$3&gt;=('Capacity Planning'!$AR53+'Capacity Planning'!$D53),"",IF('Capacity Planning'!AU$3&lt;=('Capacity Planning'!$D53+'Capacity Planning'!$AR53-1-'Capacity Planning'!$AP53-'Capacity Planning'!$AN53-'Capacity Planning'!$AM53),"PCI &amp; PreStudy",IF('Capacity Planning'!AU$3&lt;=('Capacity Planning'!$D53+'Capacity Planning'!$AR53-1-'Capacity Planning'!$AP53-'Capacity Planning'!$AN53),"Factory",IF('Capacity Planning'!AU$3&lt;=('Capacity Planning'!$D53+'Capacity Planning'!$AR53-1-'Capacity Planning'!$AP53),"Certif &amp; R7","Release &amp; PostProd"))))))</f>
        <v/>
      </c>
      <c r="E52" s="202" t="str">
        <f>IF('Capacity Planning'!$D53="","",IF('Capacity Planning'!AV$3&lt;'Capacity Planning'!$D53,"",IF('Capacity Planning'!AV$3&gt;=('Capacity Planning'!$AR53+'Capacity Planning'!$D53),"",IF('Capacity Planning'!AV$3&lt;=('Capacity Planning'!$D53+'Capacity Planning'!$AR53-1-'Capacity Planning'!$AP53-'Capacity Planning'!$AN53-'Capacity Planning'!$AM53),"PCI &amp; PreStudy",IF('Capacity Planning'!AV$3&lt;=('Capacity Planning'!$D53+'Capacity Planning'!$AR53-1-'Capacity Planning'!$AP53-'Capacity Planning'!$AN53),"Factory",IF('Capacity Planning'!AV$3&lt;=('Capacity Planning'!$D53+'Capacity Planning'!$AR53-1-'Capacity Planning'!$AP53),"Certif &amp; R7","Release &amp; PostProd"))))))</f>
        <v/>
      </c>
      <c r="F52" s="202" t="str">
        <f>IF('Capacity Planning'!$D53="","",IF('Capacity Planning'!AW$3&lt;'Capacity Planning'!$D53,"",IF('Capacity Planning'!AW$3&gt;=('Capacity Planning'!$AR53+'Capacity Planning'!$D53),"",IF('Capacity Planning'!AW$3&lt;=('Capacity Planning'!$D53+'Capacity Planning'!$AR53-1-'Capacity Planning'!$AP53-'Capacity Planning'!$AN53-'Capacity Planning'!$AM53),"PCI &amp; PreStudy",IF('Capacity Planning'!AW$3&lt;=('Capacity Planning'!$D53+'Capacity Planning'!$AR53-1-'Capacity Planning'!$AP53-'Capacity Planning'!$AN53),"Factory",IF('Capacity Planning'!AW$3&lt;=('Capacity Planning'!$D53+'Capacity Planning'!$AR53-1-'Capacity Planning'!$AP53),"Certif &amp; R7","Release &amp; PostProd"))))))</f>
        <v/>
      </c>
      <c r="G52" s="202" t="str">
        <f>IF('Capacity Planning'!$D53="","",IF('Capacity Planning'!AX$3&lt;'Capacity Planning'!$D53,"",IF('Capacity Planning'!AX$3&gt;=('Capacity Planning'!$AR53+'Capacity Planning'!$D53),"",IF('Capacity Planning'!AX$3&lt;=('Capacity Planning'!$D53+'Capacity Planning'!$AR53-1-'Capacity Planning'!$AP53-'Capacity Planning'!$AN53-'Capacity Planning'!$AM53),"PCI &amp; PreStudy",IF('Capacity Planning'!AX$3&lt;=('Capacity Planning'!$D53+'Capacity Planning'!$AR53-1-'Capacity Planning'!$AP53-'Capacity Planning'!$AN53),"Factory",IF('Capacity Planning'!AX$3&lt;=('Capacity Planning'!$D53+'Capacity Planning'!$AR53-1-'Capacity Planning'!$AP53),"Certif &amp; R7","Release &amp; PostProd"))))))</f>
        <v/>
      </c>
      <c r="H52" s="202" t="str">
        <f>IF('Capacity Planning'!$D53="","",IF('Capacity Planning'!AY$3&lt;'Capacity Planning'!$D53,"",IF('Capacity Planning'!AY$3&gt;=('Capacity Planning'!$AR53+'Capacity Planning'!$D53),"",IF('Capacity Planning'!AY$3&lt;=('Capacity Planning'!$D53+'Capacity Planning'!$AR53-1-'Capacity Planning'!$AP53-'Capacity Planning'!$AN53-'Capacity Planning'!$AM53),"PCI &amp; PreStudy",IF('Capacity Planning'!AY$3&lt;=('Capacity Planning'!$D53+'Capacity Planning'!$AR53-1-'Capacity Planning'!$AP53-'Capacity Planning'!$AN53),"Factory",IF('Capacity Planning'!AY$3&lt;=('Capacity Planning'!$D53+'Capacity Planning'!$AR53-1-'Capacity Planning'!$AP53),"Certif &amp; R7","Release &amp; PostProd"))))))</f>
        <v/>
      </c>
      <c r="I52" s="202" t="str">
        <f>IF('Capacity Planning'!$D53="","",IF('Capacity Planning'!AZ$3&lt;'Capacity Planning'!$D53,"",IF('Capacity Planning'!AZ$3&gt;=('Capacity Planning'!$AR53+'Capacity Planning'!$D53),"",IF('Capacity Planning'!AZ$3&lt;=('Capacity Planning'!$D53+'Capacity Planning'!$AR53-1-'Capacity Planning'!$AP53-'Capacity Planning'!$AN53-'Capacity Planning'!$AM53),"PCI &amp; PreStudy",IF('Capacity Planning'!AZ$3&lt;=('Capacity Planning'!$D53+'Capacity Planning'!$AR53-1-'Capacity Planning'!$AP53-'Capacity Planning'!$AN53),"Factory",IF('Capacity Planning'!AZ$3&lt;=('Capacity Planning'!$D53+'Capacity Planning'!$AR53-1-'Capacity Planning'!$AP53),"Certif &amp; R7","Release &amp; PostProd"))))))</f>
        <v/>
      </c>
      <c r="J52" s="202" t="str">
        <f>IF('Capacity Planning'!$D53="","",IF('Capacity Planning'!BA$3&lt;'Capacity Planning'!$D53,"",IF('Capacity Planning'!BA$3&gt;=('Capacity Planning'!$AR53+'Capacity Planning'!$D53),"",IF('Capacity Planning'!BA$3&lt;=('Capacity Planning'!$D53+'Capacity Planning'!$AR53-1-'Capacity Planning'!$AP53-'Capacity Planning'!$AN53-'Capacity Planning'!$AM53),"PCI &amp; PreStudy",IF('Capacity Planning'!BA$3&lt;=('Capacity Planning'!$D53+'Capacity Planning'!$AR53-1-'Capacity Planning'!$AP53-'Capacity Planning'!$AN53),"Factory",IF('Capacity Planning'!BA$3&lt;=('Capacity Planning'!$D53+'Capacity Planning'!$AR53-1-'Capacity Planning'!$AP53),"Certif &amp; R7","Release &amp; PostProd"))))))</f>
        <v/>
      </c>
      <c r="K52" s="202" t="str">
        <f>IF('Capacity Planning'!$D53="","",IF('Capacity Planning'!BB$3&lt;'Capacity Planning'!$D53,"",IF('Capacity Planning'!BB$3&gt;=('Capacity Planning'!$AR53+'Capacity Planning'!$D53),"",IF('Capacity Planning'!BB$3&lt;=('Capacity Planning'!$D53+'Capacity Planning'!$AR53-1-'Capacity Planning'!$AP53-'Capacity Planning'!$AN53-'Capacity Planning'!$AM53),"PCI &amp; PreStudy",IF('Capacity Planning'!BB$3&lt;=('Capacity Planning'!$D53+'Capacity Planning'!$AR53-1-'Capacity Planning'!$AP53-'Capacity Planning'!$AN53),"Factory",IF('Capacity Planning'!BB$3&lt;=('Capacity Planning'!$D53+'Capacity Planning'!$AR53-1-'Capacity Planning'!$AP53),"Certif &amp; R7","Release &amp; PostProd"))))))</f>
        <v/>
      </c>
      <c r="L52" s="202" t="str">
        <f>IF('Capacity Planning'!$D53="","",IF('Capacity Planning'!BC$3&lt;'Capacity Planning'!$D53,"",IF('Capacity Planning'!BC$3&gt;=('Capacity Planning'!$AR53+'Capacity Planning'!$D53),"",IF('Capacity Planning'!BC$3&lt;=('Capacity Planning'!$D53+'Capacity Planning'!$AR53-1-'Capacity Planning'!$AP53-'Capacity Planning'!$AN53-'Capacity Planning'!$AM53),"PCI &amp; PreStudy",IF('Capacity Planning'!BC$3&lt;=('Capacity Planning'!$D53+'Capacity Planning'!$AR53-1-'Capacity Planning'!$AP53-'Capacity Planning'!$AN53),"Factory",IF('Capacity Planning'!BC$3&lt;=('Capacity Planning'!$D53+'Capacity Planning'!$AR53-1-'Capacity Planning'!$AP53),"Certif &amp; R7","Release &amp; PostProd"))))))</f>
        <v/>
      </c>
      <c r="M52" s="202" t="str">
        <f>IF('Capacity Planning'!$D53="","",IF('Capacity Planning'!BD$3&lt;'Capacity Planning'!$D53,"",IF('Capacity Planning'!BD$3&gt;=('Capacity Planning'!$AR53+'Capacity Planning'!$D53),"",IF('Capacity Planning'!BD$3&lt;=('Capacity Planning'!$D53+'Capacity Planning'!$AR53-1-'Capacity Planning'!$AP53-'Capacity Planning'!$AN53-'Capacity Planning'!$AM53),"PCI &amp; PreStudy",IF('Capacity Planning'!BD$3&lt;=('Capacity Planning'!$D53+'Capacity Planning'!$AR53-1-'Capacity Planning'!$AP53-'Capacity Planning'!$AN53),"Factory",IF('Capacity Planning'!BD$3&lt;=('Capacity Planning'!$D53+'Capacity Planning'!$AR53-1-'Capacity Planning'!$AP53),"Certif &amp; R7","Release &amp; PostProd"))))))</f>
        <v/>
      </c>
      <c r="N52" s="202" t="str">
        <f>IF('Capacity Planning'!$D53="","",IF('Capacity Planning'!BE$3&lt;'Capacity Planning'!$D53,"",IF('Capacity Planning'!BE$3&gt;=('Capacity Planning'!$AR53+'Capacity Planning'!$D53),"",IF('Capacity Planning'!BE$3&lt;=('Capacity Planning'!$D53+'Capacity Planning'!$AR53-1-'Capacity Planning'!$AP53-'Capacity Planning'!$AN53-'Capacity Planning'!$AM53),"PCI &amp; PreStudy",IF('Capacity Planning'!BE$3&lt;=('Capacity Planning'!$D53+'Capacity Planning'!$AR53-1-'Capacity Planning'!$AP53-'Capacity Planning'!$AN53),"Factory",IF('Capacity Planning'!BE$3&lt;=('Capacity Planning'!$D53+'Capacity Planning'!$AR53-1-'Capacity Planning'!$AP53),"Certif &amp; R7","Release &amp; PostProd"))))))</f>
        <v/>
      </c>
      <c r="O52" s="202" t="str">
        <f>IF('Capacity Planning'!$D53="","",IF('Capacity Planning'!BF$3&lt;'Capacity Planning'!$D53,"",IF('Capacity Planning'!BF$3&gt;=('Capacity Planning'!$AR53+'Capacity Planning'!$D53),"",IF('Capacity Planning'!BF$3&lt;=('Capacity Planning'!$D53+'Capacity Planning'!$AR53-1-'Capacity Planning'!$AP53-'Capacity Planning'!$AN53-'Capacity Planning'!$AM53),"PCI &amp; PreStudy",IF('Capacity Planning'!BF$3&lt;=('Capacity Planning'!$D53+'Capacity Planning'!$AR53-1-'Capacity Planning'!$AP53-'Capacity Planning'!$AN53),"Factory",IF('Capacity Planning'!BF$3&lt;=('Capacity Planning'!$D53+'Capacity Planning'!$AR53-1-'Capacity Planning'!$AP53),"Certif &amp; R7","Release &amp; PostProd"))))))</f>
        <v/>
      </c>
      <c r="P52" s="202" t="str">
        <f>IF('Capacity Planning'!$D53="","",IF('Capacity Planning'!BG$3&lt;'Capacity Planning'!$D53,"",IF('Capacity Planning'!BG$3&gt;=('Capacity Planning'!$AR53+'Capacity Planning'!$D53),"",IF('Capacity Planning'!BG$3&lt;=('Capacity Planning'!$D53+'Capacity Planning'!$AR53-1-'Capacity Planning'!$AP53-'Capacity Planning'!$AN53-'Capacity Planning'!$AM53),"PCI &amp; PreStudy",IF('Capacity Planning'!BG$3&lt;=('Capacity Planning'!$D53+'Capacity Planning'!$AR53-1-'Capacity Planning'!$AP53-'Capacity Planning'!$AN53),"Factory",IF('Capacity Planning'!BG$3&lt;=('Capacity Planning'!$D53+'Capacity Planning'!$AR53-1-'Capacity Planning'!$AP53),"Certif &amp; R7","Release &amp; PostProd"))))))</f>
        <v/>
      </c>
      <c r="Q52" s="202" t="str">
        <f>IF('Capacity Planning'!$D53="","",IF('Capacity Planning'!BH$3&lt;'Capacity Planning'!$D53,"",IF('Capacity Planning'!BH$3&gt;=('Capacity Planning'!$AR53+'Capacity Planning'!$D53),"",IF('Capacity Planning'!BH$3&lt;=('Capacity Planning'!$D53+'Capacity Planning'!$AR53-1-'Capacity Planning'!$AP53-'Capacity Planning'!$AN53-'Capacity Planning'!$AM53),"PCI &amp; PreStudy",IF('Capacity Planning'!BH$3&lt;=('Capacity Planning'!$D53+'Capacity Planning'!$AR53-1-'Capacity Planning'!$AP53-'Capacity Planning'!$AN53),"Factory",IF('Capacity Planning'!BH$3&lt;=('Capacity Planning'!$D53+'Capacity Planning'!$AR53-1-'Capacity Planning'!$AP53),"Certif &amp; R7","Release &amp; PostProd"))))))</f>
        <v/>
      </c>
      <c r="R52" s="202" t="str">
        <f>IF('Capacity Planning'!$D53="","",IF('Capacity Planning'!BI$3&lt;'Capacity Planning'!$D53,"",IF('Capacity Planning'!BI$3&gt;=('Capacity Planning'!$AR53+'Capacity Planning'!$D53),"",IF('Capacity Planning'!BI$3&lt;=('Capacity Planning'!$D53+'Capacity Planning'!$AR53-1-'Capacity Planning'!$AP53-'Capacity Planning'!$AN53-'Capacity Planning'!$AM53),"PCI &amp; PreStudy",IF('Capacity Planning'!BI$3&lt;=('Capacity Planning'!$D53+'Capacity Planning'!$AR53-1-'Capacity Planning'!$AP53-'Capacity Planning'!$AN53),"Factory",IF('Capacity Planning'!BI$3&lt;=('Capacity Planning'!$D53+'Capacity Planning'!$AR53-1-'Capacity Planning'!$AP53),"Certif &amp; R7","Release &amp; PostProd"))))))</f>
        <v/>
      </c>
      <c r="S52" s="202" t="str">
        <f>IF('Capacity Planning'!$D53="","",IF('Capacity Planning'!BJ$3&lt;'Capacity Planning'!$D53,"",IF('Capacity Planning'!BJ$3&gt;=('Capacity Planning'!$AR53+'Capacity Planning'!$D53),"",IF('Capacity Planning'!BJ$3&lt;=('Capacity Planning'!$D53+'Capacity Planning'!$AR53-1-'Capacity Planning'!$AP53-'Capacity Planning'!$AN53-'Capacity Planning'!$AM53),"PCI &amp; PreStudy",IF('Capacity Planning'!BJ$3&lt;=('Capacity Planning'!$D53+'Capacity Planning'!$AR53-1-'Capacity Planning'!$AP53-'Capacity Planning'!$AN53),"Factory",IF('Capacity Planning'!BJ$3&lt;=('Capacity Planning'!$D53+'Capacity Planning'!$AR53-1-'Capacity Planning'!$AP53),"Certif &amp; R7","Release &amp; PostProd"))))))</f>
        <v/>
      </c>
      <c r="T52" s="202" t="str">
        <f>IF('Capacity Planning'!$D53="","",IF('Capacity Planning'!BK$3&lt;'Capacity Planning'!$D53,"",IF('Capacity Planning'!BK$3&gt;=('Capacity Planning'!$AR53+'Capacity Planning'!$D53),"",IF('Capacity Planning'!BK$3&lt;=('Capacity Planning'!$D53+'Capacity Planning'!$AR53-1-'Capacity Planning'!$AP53-'Capacity Planning'!$AN53-'Capacity Planning'!$AM53),"PCI &amp; PreStudy",IF('Capacity Planning'!BK$3&lt;=('Capacity Planning'!$D53+'Capacity Planning'!$AR53-1-'Capacity Planning'!$AP53-'Capacity Planning'!$AN53),"Factory",IF('Capacity Planning'!BK$3&lt;=('Capacity Planning'!$D53+'Capacity Planning'!$AR53-1-'Capacity Planning'!$AP53),"Certif &amp; R7","Release &amp; PostProd"))))))</f>
        <v/>
      </c>
      <c r="U52" s="202" t="str">
        <f>IF('Capacity Planning'!$D53="","",IF('Capacity Planning'!BL$3&lt;'Capacity Planning'!$D53,"",IF('Capacity Planning'!BL$3&gt;=('Capacity Planning'!$AR53+'Capacity Planning'!$D53),"",IF('Capacity Planning'!BL$3&lt;=('Capacity Planning'!$D53+'Capacity Planning'!$AR53-1-'Capacity Planning'!$AP53-'Capacity Planning'!$AN53-'Capacity Planning'!$AM53),"PCI &amp; PreStudy",IF('Capacity Planning'!BL$3&lt;=('Capacity Planning'!$D53+'Capacity Planning'!$AR53-1-'Capacity Planning'!$AP53-'Capacity Planning'!$AN53),"Factory",IF('Capacity Planning'!BL$3&lt;=('Capacity Planning'!$D53+'Capacity Planning'!$AR53-1-'Capacity Planning'!$AP53),"Certif &amp; R7","Release &amp; PostProd"))))))</f>
        <v/>
      </c>
      <c r="V52" s="202" t="str">
        <f>IF('Capacity Planning'!$D53="","",IF('Capacity Planning'!BM$3&lt;'Capacity Planning'!$D53,"",IF('Capacity Planning'!BM$3&gt;=('Capacity Planning'!$AR53+'Capacity Planning'!$D53),"",IF('Capacity Planning'!BM$3&lt;=('Capacity Planning'!$D53+'Capacity Planning'!$AR53-1-'Capacity Planning'!$AP53-'Capacity Planning'!$AN53-'Capacity Planning'!$AM53),"PCI &amp; PreStudy",IF('Capacity Planning'!BM$3&lt;=('Capacity Planning'!$D53+'Capacity Planning'!$AR53-1-'Capacity Planning'!$AP53-'Capacity Planning'!$AN53),"Factory",IF('Capacity Planning'!BM$3&lt;=('Capacity Planning'!$D53+'Capacity Planning'!$AR53-1-'Capacity Planning'!$AP53),"Certif &amp; R7","Release &amp; PostProd"))))))</f>
        <v/>
      </c>
      <c r="W52" s="202" t="str">
        <f>IF('Capacity Planning'!$D53="","",IF('Capacity Planning'!BN$3&lt;'Capacity Planning'!$D53,"",IF('Capacity Planning'!BN$3&gt;=('Capacity Planning'!$AR53+'Capacity Planning'!$D53),"",IF('Capacity Planning'!BN$3&lt;=('Capacity Planning'!$D53+'Capacity Planning'!$AR53-1-'Capacity Planning'!$AP53-'Capacity Planning'!$AN53-'Capacity Planning'!$AM53),"PCI &amp; PreStudy",IF('Capacity Planning'!BN$3&lt;=('Capacity Planning'!$D53+'Capacity Planning'!$AR53-1-'Capacity Planning'!$AP53-'Capacity Planning'!$AN53),"Factory",IF('Capacity Planning'!BN$3&lt;=('Capacity Planning'!$D53+'Capacity Planning'!$AR53-1-'Capacity Planning'!$AP53),"Certif &amp; R7","Release &amp; PostProd"))))))</f>
        <v/>
      </c>
      <c r="X52" s="202" t="str">
        <f>IF('Capacity Planning'!$D53="","",IF('Capacity Planning'!BO$3&lt;'Capacity Planning'!$D53,"",IF('Capacity Planning'!BO$3&gt;=('Capacity Planning'!$AR53+'Capacity Planning'!$D53),"",IF('Capacity Planning'!BO$3&lt;=('Capacity Planning'!$D53+'Capacity Planning'!$AR53-1-'Capacity Planning'!$AP53-'Capacity Planning'!$AN53-'Capacity Planning'!$AM53),"PCI &amp; PreStudy",IF('Capacity Planning'!BO$3&lt;=('Capacity Planning'!$D53+'Capacity Planning'!$AR53-1-'Capacity Planning'!$AP53-'Capacity Planning'!$AN53),"Factory",IF('Capacity Planning'!BO$3&lt;=('Capacity Planning'!$D53+'Capacity Planning'!$AR53-1-'Capacity Planning'!$AP53),"Certif &amp; R7","Release &amp; PostProd"))))))</f>
        <v/>
      </c>
      <c r="Y52" s="202" t="str">
        <f>IF('Capacity Planning'!$D53="","",IF('Capacity Planning'!BP$3&lt;'Capacity Planning'!$D53,"",IF('Capacity Planning'!BP$3&gt;=('Capacity Planning'!$AR53+'Capacity Planning'!$D53),"",IF('Capacity Planning'!BP$3&lt;=('Capacity Planning'!$D53+'Capacity Planning'!$AR53-1-'Capacity Planning'!$AP53-'Capacity Planning'!$AN53-'Capacity Planning'!$AM53),"PCI &amp; PreStudy",IF('Capacity Planning'!BP$3&lt;=('Capacity Planning'!$D53+'Capacity Planning'!$AR53-1-'Capacity Planning'!$AP53-'Capacity Planning'!$AN53),"Factory",IF('Capacity Planning'!BP$3&lt;=('Capacity Planning'!$D53+'Capacity Planning'!$AR53-1-'Capacity Planning'!$AP53),"Certif &amp; R7","Release &amp; PostProd"))))))</f>
        <v/>
      </c>
      <c r="Z52" s="202" t="str">
        <f>IF('Capacity Planning'!$D53="","",IF('Capacity Planning'!BQ$3&lt;'Capacity Planning'!$D53,"",IF('Capacity Planning'!BQ$3&gt;=('Capacity Planning'!$AR53+'Capacity Planning'!$D53),"",IF('Capacity Planning'!BQ$3&lt;=('Capacity Planning'!$D53+'Capacity Planning'!$AR53-1-'Capacity Planning'!$AP53-'Capacity Planning'!$AN53-'Capacity Planning'!$AM53),"PCI &amp; PreStudy",IF('Capacity Planning'!BQ$3&lt;=('Capacity Planning'!$D53+'Capacity Planning'!$AR53-1-'Capacity Planning'!$AP53-'Capacity Planning'!$AN53),"Factory",IF('Capacity Planning'!BQ$3&lt;=('Capacity Planning'!$D53+'Capacity Planning'!$AR53-1-'Capacity Planning'!$AP53),"Certif &amp; R7","Release &amp; PostProd"))))))</f>
        <v/>
      </c>
      <c r="AA52" s="202" t="str">
        <f>IF('Capacity Planning'!$D53="","",IF('Capacity Planning'!BR$3&lt;'Capacity Planning'!$D53,"",IF('Capacity Planning'!BR$3&gt;=('Capacity Planning'!$AR53+'Capacity Planning'!$D53),"",IF('Capacity Planning'!BR$3&lt;=('Capacity Planning'!$D53+'Capacity Planning'!$AR53-1-'Capacity Planning'!$AP53-'Capacity Planning'!$AN53-'Capacity Planning'!$AM53),"PCI &amp; PreStudy",IF('Capacity Planning'!BR$3&lt;=('Capacity Planning'!$D53+'Capacity Planning'!$AR53-1-'Capacity Planning'!$AP53-'Capacity Planning'!$AN53),"Factory",IF('Capacity Planning'!BR$3&lt;=('Capacity Planning'!$D53+'Capacity Planning'!$AR53-1-'Capacity Planning'!$AP53),"Certif &amp; R7","Release &amp; PostProd"))))))</f>
        <v/>
      </c>
    </row>
    <row r="54" spans="1:27" ht="15.75" thickBot="1" x14ac:dyDescent="0.3">
      <c r="A54" s="205" t="s">
        <v>147</v>
      </c>
    </row>
    <row r="55" spans="1:27" ht="15.75" thickBot="1" x14ac:dyDescent="0.3">
      <c r="A55" s="5" t="str">
        <f>IF('Capacity Planning'!$B4="","",'Capacity Planning'!$B4)</f>
        <v>A</v>
      </c>
      <c r="B55" s="204" t="str">
        <f>IF(B3="","",IF(B3="PCI &amp; PreStudy",'Capacity Planning'!AS4,""))</f>
        <v/>
      </c>
      <c r="C55" s="204" t="str">
        <f>IF(C3="","",IF(C3="PCI &amp; PreStudy",'Capacity Planning'!AT4,""))</f>
        <v/>
      </c>
      <c r="D55" s="204" t="str">
        <f>IF(D3="","",IF(D3="PCI &amp; PreStudy",'Capacity Planning'!AU4,""))</f>
        <v/>
      </c>
      <c r="E55" s="204" t="str">
        <f>IF(E3="","",IF(E3="PCI &amp; PreStudy",'Capacity Planning'!AV4,""))</f>
        <v/>
      </c>
      <c r="F55" s="204" t="str">
        <f>IF(F3="","",IF(F3="PCI &amp; PreStudy",'Capacity Planning'!AW4,""))</f>
        <v/>
      </c>
      <c r="G55" s="204" t="str">
        <f>IF(G3="","",IF(G3="PCI &amp; PreStudy",'Capacity Planning'!AX4,""))</f>
        <v/>
      </c>
      <c r="H55" s="204" t="str">
        <f>IF(H3="","",IF(H3="PCI &amp; PreStudy",'Capacity Planning'!AY4,""))</f>
        <v/>
      </c>
      <c r="I55" s="204" t="str">
        <f>IF(I3="","",IF(I3="PCI &amp; PreStudy",'Capacity Planning'!AZ4,""))</f>
        <v/>
      </c>
      <c r="J55" s="204" t="str">
        <f>IF(J3="","",IF(J3="PCI &amp; PreStudy",'Capacity Planning'!BA4,""))</f>
        <v/>
      </c>
      <c r="K55" s="204" t="str">
        <f>IF(K3="","",IF(K3="PCI &amp; PreStudy",'Capacity Planning'!BB4,""))</f>
        <v/>
      </c>
      <c r="L55" s="204" t="str">
        <f>IF(L3="","",IF(L3="PCI &amp; PreStudy",'Capacity Planning'!BC4,""))</f>
        <v/>
      </c>
      <c r="M55" s="204" t="str">
        <f>IF(M3="","",IF(M3="PCI &amp; PreStudy",'Capacity Planning'!BD4,""))</f>
        <v/>
      </c>
      <c r="N55" s="204" t="str">
        <f>IF(N3="","",IF(N3="PCI &amp; PreStudy",'Capacity Planning'!BE4,""))</f>
        <v/>
      </c>
      <c r="O55" s="204" t="str">
        <f>IF(O3="","",IF(O3="PCI &amp; PreStudy",'Capacity Planning'!BF4,""))</f>
        <v/>
      </c>
      <c r="P55" s="204" t="str">
        <f>IF(P3="","",IF(P3="PCI &amp; PreStudy",'Capacity Planning'!BG4,""))</f>
        <v/>
      </c>
      <c r="Q55" s="204" t="str">
        <f>IF(Q3="","",IF(Q3="PCI &amp; PreStudy",'Capacity Planning'!BH4,""))</f>
        <v/>
      </c>
      <c r="R55" s="204" t="str">
        <f>IF(R3="","",IF(R3="PCI &amp; PreStudy",'Capacity Planning'!BI4,""))</f>
        <v/>
      </c>
      <c r="S55" s="204">
        <f>IF(S3="","",IF(S3="PCI &amp; PreStudy",'Capacity Planning'!BJ4,""))</f>
        <v>36</v>
      </c>
      <c r="T55" s="204" t="str">
        <f>IF(T3="","",IF(T3="PCI &amp; PreStudy",'Capacity Planning'!BK4,""))</f>
        <v/>
      </c>
      <c r="U55" s="204" t="str">
        <f>IF(U3="","",IF(U3="PCI &amp; PreStudy",'Capacity Planning'!BL4,""))</f>
        <v/>
      </c>
      <c r="V55" s="204" t="str">
        <f>IF(V3="","",IF(V3="PCI &amp; PreStudy",'Capacity Planning'!BM4,""))</f>
        <v/>
      </c>
      <c r="W55" s="204" t="str">
        <f>IF(W3="","",IF(W3="PCI &amp; PreStudy",'Capacity Planning'!BN4,""))</f>
        <v/>
      </c>
      <c r="X55" s="204" t="str">
        <f>IF(X3="","",IF(X3="PCI &amp; PreStudy",'Capacity Planning'!BO4,""))</f>
        <v/>
      </c>
      <c r="Y55" s="204" t="str">
        <f>IF(Y3="","",IF(Y3="PCI &amp; PreStudy",'Capacity Planning'!BP4,""))</f>
        <v/>
      </c>
      <c r="Z55" s="204" t="str">
        <f>IF(Z3="","",IF(Z3="PCI &amp; PreStudy",'Capacity Planning'!BQ4,""))</f>
        <v/>
      </c>
      <c r="AA55" s="204" t="str">
        <f>IF(AA3="","",IF(AA3="PCI &amp; PreStudy",'Capacity Planning'!BR4,""))</f>
        <v/>
      </c>
    </row>
    <row r="56" spans="1:27" ht="15.75" thickBot="1" x14ac:dyDescent="0.3">
      <c r="A56" s="3" t="str">
        <f>IF('Capacity Planning'!$B5="","",'Capacity Planning'!$B5)</f>
        <v>B</v>
      </c>
      <c r="B56" s="204" t="str">
        <f>IF(B4="","",IF(B4="PCI &amp; PreStudy",'Capacity Planning'!AS5,""))</f>
        <v/>
      </c>
      <c r="C56" s="204" t="str">
        <f>IF(C4="","",IF(C4="PCI &amp; PreStudy",'Capacity Planning'!AT5,""))</f>
        <v/>
      </c>
      <c r="D56" s="204" t="str">
        <f>IF(D4="","",IF(D4="PCI &amp; PreStudy",'Capacity Planning'!AU5,""))</f>
        <v/>
      </c>
      <c r="E56" s="204" t="str">
        <f>IF(E4="","",IF(E4="PCI &amp; PreStudy",'Capacity Planning'!AV5,""))</f>
        <v/>
      </c>
      <c r="F56" s="204" t="str">
        <f>IF(F4="","",IF(F4="PCI &amp; PreStudy",'Capacity Planning'!AW5,""))</f>
        <v/>
      </c>
      <c r="G56" s="204" t="str">
        <f>IF(G4="","",IF(G4="PCI &amp; PreStudy",'Capacity Planning'!AX5,""))</f>
        <v/>
      </c>
      <c r="H56" s="204" t="str">
        <f>IF(H4="","",IF(H4="PCI &amp; PreStudy",'Capacity Planning'!AY5,""))</f>
        <v/>
      </c>
      <c r="I56" s="204" t="str">
        <f>IF(I4="","",IF(I4="PCI &amp; PreStudy",'Capacity Planning'!AZ5,""))</f>
        <v/>
      </c>
      <c r="J56" s="204" t="str">
        <f>IF(J4="","",IF(J4="PCI &amp; PreStudy",'Capacity Planning'!BA5,""))</f>
        <v/>
      </c>
      <c r="K56" s="204" t="str">
        <f>IF(K4="","",IF(K4="PCI &amp; PreStudy",'Capacity Planning'!BB5,""))</f>
        <v/>
      </c>
      <c r="L56" s="204" t="str">
        <f>IF(L4="","",IF(L4="PCI &amp; PreStudy",'Capacity Planning'!BC5,""))</f>
        <v/>
      </c>
      <c r="M56" s="204">
        <f>IF(M4="","",IF(M4="PCI &amp; PreStudy",'Capacity Planning'!BD5,""))</f>
        <v>1.86</v>
      </c>
      <c r="N56" s="204" t="str">
        <f>IF(N4="","",IF(N4="PCI &amp; PreStudy",'Capacity Planning'!BE5,""))</f>
        <v/>
      </c>
      <c r="O56" s="204" t="str">
        <f>IF(O4="","",IF(O4="PCI &amp; PreStudy",'Capacity Planning'!BF5,""))</f>
        <v/>
      </c>
      <c r="P56" s="204" t="str">
        <f>IF(P4="","",IF(P4="PCI &amp; PreStudy",'Capacity Planning'!BG5,""))</f>
        <v/>
      </c>
      <c r="Q56" s="204" t="str">
        <f>IF(Q4="","",IF(Q4="PCI &amp; PreStudy",'Capacity Planning'!BH5,""))</f>
        <v/>
      </c>
      <c r="R56" s="204" t="str">
        <f>IF(R4="","",IF(R4="PCI &amp; PreStudy",'Capacity Planning'!BI5,""))</f>
        <v/>
      </c>
      <c r="S56" s="204" t="str">
        <f>IF(S4="","",IF(S4="PCI &amp; PreStudy",'Capacity Planning'!BJ5,""))</f>
        <v/>
      </c>
      <c r="T56" s="204" t="str">
        <f>IF(T4="","",IF(T4="PCI &amp; PreStudy",'Capacity Planning'!BK5,""))</f>
        <v/>
      </c>
      <c r="U56" s="204" t="str">
        <f>IF(U4="","",IF(U4="PCI &amp; PreStudy",'Capacity Planning'!BL5,""))</f>
        <v/>
      </c>
      <c r="V56" s="204" t="str">
        <f>IF(V4="","",IF(V4="PCI &amp; PreStudy",'Capacity Planning'!BM5,""))</f>
        <v/>
      </c>
      <c r="W56" s="204" t="str">
        <f>IF(W4="","",IF(W4="PCI &amp; PreStudy",'Capacity Planning'!BN5,""))</f>
        <v/>
      </c>
      <c r="X56" s="204" t="str">
        <f>IF(X4="","",IF(X4="PCI &amp; PreStudy",'Capacity Planning'!BO5,""))</f>
        <v/>
      </c>
      <c r="Y56" s="204" t="str">
        <f>IF(Y4="","",IF(Y4="PCI &amp; PreStudy",'Capacity Planning'!BP5,""))</f>
        <v/>
      </c>
      <c r="Z56" s="204" t="str">
        <f>IF(Z4="","",IF(Z4="PCI &amp; PreStudy",'Capacity Planning'!BQ5,""))</f>
        <v/>
      </c>
      <c r="AA56" s="204" t="str">
        <f>IF(AA4="","",IF(AA4="PCI &amp; PreStudy",'Capacity Planning'!BR5,""))</f>
        <v/>
      </c>
    </row>
    <row r="57" spans="1:27" ht="15.75" thickBot="1" x14ac:dyDescent="0.3">
      <c r="A57" s="3" t="str">
        <f>IF('Capacity Planning'!$B6="","",'Capacity Planning'!$B6)</f>
        <v>C</v>
      </c>
      <c r="B57" s="204" t="str">
        <f>IF(B5="","",IF(B5="PCI &amp; PreStudy",'Capacity Planning'!AS6,""))</f>
        <v/>
      </c>
      <c r="C57" s="204" t="str">
        <f>IF(C5="","",IF(C5="PCI &amp; PreStudy",'Capacity Planning'!AT6,""))</f>
        <v/>
      </c>
      <c r="D57" s="204" t="str">
        <f>IF(D5="","",IF(D5="PCI &amp; PreStudy",'Capacity Planning'!AU6,""))</f>
        <v/>
      </c>
      <c r="E57" s="204" t="str">
        <f>IF(E5="","",IF(E5="PCI &amp; PreStudy",'Capacity Planning'!AV6,""))</f>
        <v/>
      </c>
      <c r="F57" s="204" t="str">
        <f>IF(F5="","",IF(F5="PCI &amp; PreStudy",'Capacity Planning'!AW6,""))</f>
        <v/>
      </c>
      <c r="G57" s="204" t="str">
        <f>IF(G5="","",IF(G5="PCI &amp; PreStudy",'Capacity Planning'!AX6,""))</f>
        <v/>
      </c>
      <c r="H57" s="204" t="str">
        <f>IF(H5="","",IF(H5="PCI &amp; PreStudy",'Capacity Planning'!AY6,""))</f>
        <v/>
      </c>
      <c r="I57" s="204" t="str">
        <f>IF(I5="","",IF(I5="PCI &amp; PreStudy",'Capacity Planning'!AZ6,""))</f>
        <v/>
      </c>
      <c r="J57" s="204" t="str">
        <f>IF(J5="","",IF(J5="PCI &amp; PreStudy",'Capacity Planning'!BA6,""))</f>
        <v/>
      </c>
      <c r="K57" s="204" t="str">
        <f>IF(K5="","",IF(K5="PCI &amp; PreStudy",'Capacity Planning'!BB6,""))</f>
        <v/>
      </c>
      <c r="L57" s="204" t="str">
        <f>IF(L5="","",IF(L5="PCI &amp; PreStudy",'Capacity Planning'!BC6,""))</f>
        <v/>
      </c>
      <c r="M57" s="204" t="str">
        <f>IF(M5="","",IF(M5="PCI &amp; PreStudy",'Capacity Planning'!BD6,""))</f>
        <v/>
      </c>
      <c r="N57" s="204" t="str">
        <f>IF(N5="","",IF(N5="PCI &amp; PreStudy",'Capacity Planning'!BE6,""))</f>
        <v/>
      </c>
      <c r="O57" s="204" t="str">
        <f>IF(O5="","",IF(O5="PCI &amp; PreStudy",'Capacity Planning'!BF6,""))</f>
        <v/>
      </c>
      <c r="P57" s="204" t="str">
        <f>IF(P5="","",IF(P5="PCI &amp; PreStudy",'Capacity Planning'!BG6,""))</f>
        <v/>
      </c>
      <c r="Q57" s="204" t="str">
        <f>IF(Q5="","",IF(Q5="PCI &amp; PreStudy",'Capacity Planning'!BH6,""))</f>
        <v/>
      </c>
      <c r="R57" s="204" t="str">
        <f>IF(R5="","",IF(R5="PCI &amp; PreStudy",'Capacity Planning'!BI6,""))</f>
        <v/>
      </c>
      <c r="S57" s="204" t="str">
        <f>IF(S5="","",IF(S5="PCI &amp; PreStudy",'Capacity Planning'!BJ6,""))</f>
        <v/>
      </c>
      <c r="T57" s="204" t="str">
        <f>IF(T5="","",IF(T5="PCI &amp; PreStudy",'Capacity Planning'!BK6,""))</f>
        <v/>
      </c>
      <c r="U57" s="204" t="str">
        <f>IF(U5="","",IF(U5="PCI &amp; PreStudy",'Capacity Planning'!BL6,""))</f>
        <v/>
      </c>
      <c r="V57" s="204" t="str">
        <f>IF(V5="","",IF(V5="PCI &amp; PreStudy",'Capacity Planning'!BM6,""))</f>
        <v/>
      </c>
      <c r="W57" s="204" t="str">
        <f>IF(W5="","",IF(W5="PCI &amp; PreStudy",'Capacity Planning'!BN6,""))</f>
        <v/>
      </c>
      <c r="X57" s="204" t="str">
        <f>IF(X5="","",IF(X5="PCI &amp; PreStudy",'Capacity Planning'!BO6,""))</f>
        <v/>
      </c>
      <c r="Y57" s="204" t="str">
        <f>IF(Y5="","",IF(Y5="PCI &amp; PreStudy",'Capacity Planning'!BP6,""))</f>
        <v/>
      </c>
      <c r="Z57" s="204" t="str">
        <f>IF(Z5="","",IF(Z5="PCI &amp; PreStudy",'Capacity Planning'!BQ6,""))</f>
        <v/>
      </c>
      <c r="AA57" s="204" t="str">
        <f>IF(AA5="","",IF(AA5="PCI &amp; PreStudy",'Capacity Planning'!BR6,""))</f>
        <v/>
      </c>
    </row>
    <row r="58" spans="1:27" ht="15.75" thickBot="1" x14ac:dyDescent="0.3">
      <c r="A58" s="3" t="str">
        <f>IF('Capacity Planning'!$B7="","",'Capacity Planning'!$B7)</f>
        <v>D</v>
      </c>
      <c r="B58" s="204" t="str">
        <f>IF(B6="","",IF(B6="PCI &amp; PreStudy",'Capacity Planning'!AS7,""))</f>
        <v/>
      </c>
      <c r="C58" s="204" t="str">
        <f>IF(C6="","",IF(C6="PCI &amp; PreStudy",'Capacity Planning'!AT7,""))</f>
        <v/>
      </c>
      <c r="D58" s="204" t="str">
        <f>IF(D6="","",IF(D6="PCI &amp; PreStudy",'Capacity Planning'!AU7,""))</f>
        <v/>
      </c>
      <c r="E58" s="204" t="str">
        <f>IF(E6="","",IF(E6="PCI &amp; PreStudy",'Capacity Planning'!AV7,""))</f>
        <v/>
      </c>
      <c r="F58" s="204" t="str">
        <f>IF(F6="","",IF(F6="PCI &amp; PreStudy",'Capacity Planning'!AW7,""))</f>
        <v/>
      </c>
      <c r="G58" s="204" t="str">
        <f>IF(G6="","",IF(G6="PCI &amp; PreStudy",'Capacity Planning'!AX7,""))</f>
        <v/>
      </c>
      <c r="H58" s="204" t="str">
        <f>IF(H6="","",IF(H6="PCI &amp; PreStudy",'Capacity Planning'!AY7,""))</f>
        <v/>
      </c>
      <c r="I58" s="204" t="str">
        <f>IF(I6="","",IF(I6="PCI &amp; PreStudy",'Capacity Planning'!AZ7,""))</f>
        <v/>
      </c>
      <c r="J58" s="204" t="str">
        <f>IF(J6="","",IF(J6="PCI &amp; PreStudy",'Capacity Planning'!BA7,""))</f>
        <v/>
      </c>
      <c r="K58" s="204" t="str">
        <f>IF(K6="","",IF(K6="PCI &amp; PreStudy",'Capacity Planning'!BB7,""))</f>
        <v/>
      </c>
      <c r="L58" s="204">
        <f>IF(L6="","",IF(L6="PCI &amp; PreStudy",'Capacity Planning'!BC7,""))</f>
        <v>1.8</v>
      </c>
      <c r="M58" s="204" t="str">
        <f>IF(M6="","",IF(M6="PCI &amp; PreStudy",'Capacity Planning'!BD7,""))</f>
        <v/>
      </c>
      <c r="N58" s="204" t="str">
        <f>IF(N6="","",IF(N6="PCI &amp; PreStudy",'Capacity Planning'!BE7,""))</f>
        <v/>
      </c>
      <c r="O58" s="204" t="str">
        <f>IF(O6="","",IF(O6="PCI &amp; PreStudy",'Capacity Planning'!BF7,""))</f>
        <v/>
      </c>
      <c r="P58" s="204" t="str">
        <f>IF(P6="","",IF(P6="PCI &amp; PreStudy",'Capacity Planning'!BG7,""))</f>
        <v/>
      </c>
      <c r="Q58" s="204" t="str">
        <f>IF(Q6="","",IF(Q6="PCI &amp; PreStudy",'Capacity Planning'!BH7,""))</f>
        <v/>
      </c>
      <c r="R58" s="204" t="str">
        <f>IF(R6="","",IF(R6="PCI &amp; PreStudy",'Capacity Planning'!BI7,""))</f>
        <v/>
      </c>
      <c r="S58" s="204" t="str">
        <f>IF(S6="","",IF(S6="PCI &amp; PreStudy",'Capacity Planning'!BJ7,""))</f>
        <v/>
      </c>
      <c r="T58" s="204" t="str">
        <f>IF(T6="","",IF(T6="PCI &amp; PreStudy",'Capacity Planning'!BK7,""))</f>
        <v/>
      </c>
      <c r="U58" s="204" t="str">
        <f>IF(U6="","",IF(U6="PCI &amp; PreStudy",'Capacity Planning'!BL7,""))</f>
        <v/>
      </c>
      <c r="V58" s="204" t="str">
        <f>IF(V6="","",IF(V6="PCI &amp; PreStudy",'Capacity Planning'!BM7,""))</f>
        <v/>
      </c>
      <c r="W58" s="204" t="str">
        <f>IF(W6="","",IF(W6="PCI &amp; PreStudy",'Capacity Planning'!BN7,""))</f>
        <v/>
      </c>
      <c r="X58" s="204" t="str">
        <f>IF(X6="","",IF(X6="PCI &amp; PreStudy",'Capacity Planning'!BO7,""))</f>
        <v/>
      </c>
      <c r="Y58" s="204" t="str">
        <f>IF(Y6="","",IF(Y6="PCI &amp; PreStudy",'Capacity Planning'!BP7,""))</f>
        <v/>
      </c>
      <c r="Z58" s="204" t="str">
        <f>IF(Z6="","",IF(Z6="PCI &amp; PreStudy",'Capacity Planning'!BQ7,""))</f>
        <v/>
      </c>
      <c r="AA58" s="204" t="str">
        <f>IF(AA6="","",IF(AA6="PCI &amp; PreStudy",'Capacity Planning'!BR7,""))</f>
        <v/>
      </c>
    </row>
    <row r="59" spans="1:27" ht="15.75" thickBot="1" x14ac:dyDescent="0.3">
      <c r="A59" s="3" t="str">
        <f>IF('Capacity Planning'!$B8="","",'Capacity Planning'!$B8)</f>
        <v>E</v>
      </c>
      <c r="B59" s="204" t="str">
        <f>IF(B7="","",IF(B7="PCI &amp; PreStudy",'Capacity Planning'!AS8,""))</f>
        <v/>
      </c>
      <c r="C59" s="204" t="str">
        <f>IF(C7="","",IF(C7="PCI &amp; PreStudy",'Capacity Planning'!AT8,""))</f>
        <v/>
      </c>
      <c r="D59" s="204" t="str">
        <f>IF(D7="","",IF(D7="PCI &amp; PreStudy",'Capacity Planning'!AU8,""))</f>
        <v/>
      </c>
      <c r="E59" s="204" t="str">
        <f>IF(E7="","",IF(E7="PCI &amp; PreStudy",'Capacity Planning'!AV8,""))</f>
        <v/>
      </c>
      <c r="F59" s="204" t="str">
        <f>IF(F7="","",IF(F7="PCI &amp; PreStudy",'Capacity Planning'!AW8,""))</f>
        <v/>
      </c>
      <c r="G59" s="204" t="str">
        <f>IF(G7="","",IF(G7="PCI &amp; PreStudy",'Capacity Planning'!AX8,""))</f>
        <v/>
      </c>
      <c r="H59" s="204" t="str">
        <f>IF(H7="","",IF(H7="PCI &amp; PreStudy",'Capacity Planning'!AY8,""))</f>
        <v/>
      </c>
      <c r="I59" s="204" t="str">
        <f>IF(I7="","",IF(I7="PCI &amp; PreStudy",'Capacity Planning'!AZ8,""))</f>
        <v/>
      </c>
      <c r="J59" s="204" t="str">
        <f>IF(J7="","",IF(J7="PCI &amp; PreStudy",'Capacity Planning'!BA8,""))</f>
        <v/>
      </c>
      <c r="K59" s="204" t="str">
        <f>IF(K7="","",IF(K7="PCI &amp; PreStudy",'Capacity Planning'!BB8,""))</f>
        <v/>
      </c>
      <c r="L59" s="204" t="str">
        <f>IF(L7="","",IF(L7="PCI &amp; PreStudy",'Capacity Planning'!BC8,""))</f>
        <v/>
      </c>
      <c r="M59" s="204" t="str">
        <f>IF(M7="","",IF(M7="PCI &amp; PreStudy",'Capacity Planning'!BD8,""))</f>
        <v/>
      </c>
      <c r="N59" s="204" t="str">
        <f>IF(N7="","",IF(N7="PCI &amp; PreStudy",'Capacity Planning'!BE8,""))</f>
        <v/>
      </c>
      <c r="O59" s="204" t="str">
        <f>IF(O7="","",IF(O7="PCI &amp; PreStudy",'Capacity Planning'!BF8,""))</f>
        <v/>
      </c>
      <c r="P59" s="204" t="str">
        <f>IF(P7="","",IF(P7="PCI &amp; PreStudy",'Capacity Planning'!BG8,""))</f>
        <v/>
      </c>
      <c r="Q59" s="204" t="str">
        <f>IF(Q7="","",IF(Q7="PCI &amp; PreStudy",'Capacity Planning'!BH8,""))</f>
        <v/>
      </c>
      <c r="R59" s="204" t="str">
        <f>IF(R7="","",IF(R7="PCI &amp; PreStudy",'Capacity Planning'!BI8,""))</f>
        <v/>
      </c>
      <c r="S59" s="204">
        <f>IF(S7="","",IF(S7="PCI &amp; PreStudy",'Capacity Planning'!BJ8,""))</f>
        <v>6.660000000000001</v>
      </c>
      <c r="T59" s="204" t="str">
        <f>IF(T7="","",IF(T7="PCI &amp; PreStudy",'Capacity Planning'!BK8,""))</f>
        <v/>
      </c>
      <c r="U59" s="204" t="str">
        <f>IF(U7="","",IF(U7="PCI &amp; PreStudy",'Capacity Planning'!BL8,""))</f>
        <v/>
      </c>
      <c r="V59" s="204" t="str">
        <f>IF(V7="","",IF(V7="PCI &amp; PreStudy",'Capacity Planning'!BM8,""))</f>
        <v/>
      </c>
      <c r="W59" s="204" t="str">
        <f>IF(W7="","",IF(W7="PCI &amp; PreStudy",'Capacity Planning'!BN8,""))</f>
        <v/>
      </c>
      <c r="X59" s="204" t="str">
        <f>IF(X7="","",IF(X7="PCI &amp; PreStudy",'Capacity Planning'!BO8,""))</f>
        <v/>
      </c>
      <c r="Y59" s="204" t="str">
        <f>IF(Y7="","",IF(Y7="PCI &amp; PreStudy",'Capacity Planning'!BP8,""))</f>
        <v/>
      </c>
      <c r="Z59" s="204" t="str">
        <f>IF(Z7="","",IF(Z7="PCI &amp; PreStudy",'Capacity Planning'!BQ8,""))</f>
        <v/>
      </c>
      <c r="AA59" s="204" t="str">
        <f>IF(AA7="","",IF(AA7="PCI &amp; PreStudy",'Capacity Planning'!BR8,""))</f>
        <v/>
      </c>
    </row>
    <row r="60" spans="1:27" ht="15.75" thickBot="1" x14ac:dyDescent="0.3">
      <c r="A60" s="3" t="str">
        <f>IF('Capacity Planning'!$B9="","",'Capacity Planning'!$B9)</f>
        <v>F</v>
      </c>
      <c r="B60" s="204" t="str">
        <f>IF(B8="","",IF(B8="PCI &amp; PreStudy",'Capacity Planning'!AS9,""))</f>
        <v/>
      </c>
      <c r="C60" s="204" t="str">
        <f>IF(C8="","",IF(C8="PCI &amp; PreStudy",'Capacity Planning'!AT9,""))</f>
        <v/>
      </c>
      <c r="D60" s="204" t="str">
        <f>IF(D8="","",IF(D8="PCI &amp; PreStudy",'Capacity Planning'!AU9,""))</f>
        <v/>
      </c>
      <c r="E60" s="204" t="str">
        <f>IF(E8="","",IF(E8="PCI &amp; PreStudy",'Capacity Planning'!AV9,""))</f>
        <v/>
      </c>
      <c r="F60" s="204" t="str">
        <f>IF(F8="","",IF(F8="PCI &amp; PreStudy",'Capacity Planning'!AW9,""))</f>
        <v/>
      </c>
      <c r="G60" s="204" t="str">
        <f>IF(G8="","",IF(G8="PCI &amp; PreStudy",'Capacity Planning'!AX9,""))</f>
        <v/>
      </c>
      <c r="H60" s="204" t="str">
        <f>IF(H8="","",IF(H8="PCI &amp; PreStudy",'Capacity Planning'!AY9,""))</f>
        <v/>
      </c>
      <c r="I60" s="204" t="str">
        <f>IF(I8="","",IF(I8="PCI &amp; PreStudy",'Capacity Planning'!AZ9,""))</f>
        <v/>
      </c>
      <c r="J60" s="204" t="str">
        <f>IF(J8="","",IF(J8="PCI &amp; PreStudy",'Capacity Planning'!BA9,""))</f>
        <v/>
      </c>
      <c r="K60" s="204" t="str">
        <f>IF(K8="","",IF(K8="PCI &amp; PreStudy",'Capacity Planning'!BB9,""))</f>
        <v/>
      </c>
      <c r="L60" s="204" t="str">
        <f>IF(L8="","",IF(L8="PCI &amp; PreStudy",'Capacity Planning'!BC9,""))</f>
        <v/>
      </c>
      <c r="M60" s="204" t="str">
        <f>IF(M8="","",IF(M8="PCI &amp; PreStudy",'Capacity Planning'!BD9,""))</f>
        <v/>
      </c>
      <c r="N60" s="204" t="str">
        <f>IF(N8="","",IF(N8="PCI &amp; PreStudy",'Capacity Planning'!BE9,""))</f>
        <v/>
      </c>
      <c r="O60" s="204" t="str">
        <f>IF(O8="","",IF(O8="PCI &amp; PreStudy",'Capacity Planning'!BF9,""))</f>
        <v/>
      </c>
      <c r="P60" s="204" t="str">
        <f>IF(P8="","",IF(P8="PCI &amp; PreStudy",'Capacity Planning'!BG9,""))</f>
        <v/>
      </c>
      <c r="Q60" s="204" t="str">
        <f>IF(Q8="","",IF(Q8="PCI &amp; PreStudy",'Capacity Planning'!BH9,""))</f>
        <v/>
      </c>
      <c r="R60" s="204" t="str">
        <f>IF(R8="","",IF(R8="PCI &amp; PreStudy",'Capacity Planning'!BI9,""))</f>
        <v/>
      </c>
      <c r="S60" s="204" t="str">
        <f>IF(S8="","",IF(S8="PCI &amp; PreStudy",'Capacity Planning'!BJ9,""))</f>
        <v/>
      </c>
      <c r="T60" s="204" t="str">
        <f>IF(T8="","",IF(T8="PCI &amp; PreStudy",'Capacity Planning'!BK9,""))</f>
        <v/>
      </c>
      <c r="U60" s="204" t="str">
        <f>IF(U8="","",IF(U8="PCI &amp; PreStudy",'Capacity Planning'!BL9,""))</f>
        <v/>
      </c>
      <c r="V60" s="204" t="str">
        <f>IF(V8="","",IF(V8="PCI &amp; PreStudy",'Capacity Planning'!BM9,""))</f>
        <v/>
      </c>
      <c r="W60" s="204" t="str">
        <f>IF(W8="","",IF(W8="PCI &amp; PreStudy",'Capacity Planning'!BN9,""))</f>
        <v/>
      </c>
      <c r="X60" s="204" t="str">
        <f>IF(X8="","",IF(X8="PCI &amp; PreStudy",'Capacity Planning'!BO9,""))</f>
        <v/>
      </c>
      <c r="Y60" s="204" t="str">
        <f>IF(Y8="","",IF(Y8="PCI &amp; PreStudy",'Capacity Planning'!BP9,""))</f>
        <v/>
      </c>
      <c r="Z60" s="204" t="str">
        <f>IF(Z8="","",IF(Z8="PCI &amp; PreStudy",'Capacity Planning'!BQ9,""))</f>
        <v/>
      </c>
      <c r="AA60" s="204" t="str">
        <f>IF(AA8="","",IF(AA8="PCI &amp; PreStudy",'Capacity Planning'!BR9,""))</f>
        <v/>
      </c>
    </row>
    <row r="61" spans="1:27" ht="15.75" thickBot="1" x14ac:dyDescent="0.3">
      <c r="A61" s="3" t="str">
        <f>IF('Capacity Planning'!$B10="","",'Capacity Planning'!$B10)</f>
        <v>G</v>
      </c>
      <c r="B61" s="204" t="str">
        <f>IF(B9="","",IF(B9="PCI &amp; PreStudy",'Capacity Planning'!AS10,""))</f>
        <v/>
      </c>
      <c r="C61" s="204" t="str">
        <f>IF(C9="","",IF(C9="PCI &amp; PreStudy",'Capacity Planning'!AT10,""))</f>
        <v/>
      </c>
      <c r="D61" s="204" t="str">
        <f>IF(D9="","",IF(D9="PCI &amp; PreStudy",'Capacity Planning'!AU10,""))</f>
        <v/>
      </c>
      <c r="E61" s="204" t="str">
        <f>IF(E9="","",IF(E9="PCI &amp; PreStudy",'Capacity Planning'!AV10,""))</f>
        <v/>
      </c>
      <c r="F61" s="204" t="str">
        <f>IF(F9="","",IF(F9="PCI &amp; PreStudy",'Capacity Planning'!AW10,""))</f>
        <v/>
      </c>
      <c r="G61" s="204" t="str">
        <f>IF(G9="","",IF(G9="PCI &amp; PreStudy",'Capacity Planning'!AX10,""))</f>
        <v/>
      </c>
      <c r="H61" s="204" t="str">
        <f>IF(H9="","",IF(H9="PCI &amp; PreStudy",'Capacity Planning'!AY10,""))</f>
        <v/>
      </c>
      <c r="I61" s="204" t="str">
        <f>IF(I9="","",IF(I9="PCI &amp; PreStudy",'Capacity Planning'!AZ10,""))</f>
        <v/>
      </c>
      <c r="J61" s="204" t="str">
        <f>IF(J9="","",IF(J9="PCI &amp; PreStudy",'Capacity Planning'!BA10,""))</f>
        <v/>
      </c>
      <c r="K61" s="204" t="str">
        <f>IF(K9="","",IF(K9="PCI &amp; PreStudy",'Capacity Planning'!BB10,""))</f>
        <v/>
      </c>
      <c r="L61" s="204">
        <f>IF(L9="","",IF(L9="PCI &amp; PreStudy",'Capacity Planning'!BC10,""))</f>
        <v>2.4</v>
      </c>
      <c r="M61" s="204" t="str">
        <f>IF(M9="","",IF(M9="PCI &amp; PreStudy",'Capacity Planning'!BD10,""))</f>
        <v/>
      </c>
      <c r="N61" s="204" t="str">
        <f>IF(N9="","",IF(N9="PCI &amp; PreStudy",'Capacity Planning'!BE10,""))</f>
        <v/>
      </c>
      <c r="O61" s="204" t="str">
        <f>IF(O9="","",IF(O9="PCI &amp; PreStudy",'Capacity Planning'!BF10,""))</f>
        <v/>
      </c>
      <c r="P61" s="204" t="str">
        <f>IF(P9="","",IF(P9="PCI &amp; PreStudy",'Capacity Planning'!BG10,""))</f>
        <v/>
      </c>
      <c r="Q61" s="204" t="str">
        <f>IF(Q9="","",IF(Q9="PCI &amp; PreStudy",'Capacity Planning'!BH10,""))</f>
        <v/>
      </c>
      <c r="R61" s="204" t="str">
        <f>IF(R9="","",IF(R9="PCI &amp; PreStudy",'Capacity Planning'!BI10,""))</f>
        <v/>
      </c>
      <c r="S61" s="204" t="str">
        <f>IF(S9="","",IF(S9="PCI &amp; PreStudy",'Capacity Planning'!BJ10,""))</f>
        <v/>
      </c>
      <c r="T61" s="204" t="str">
        <f>IF(T9="","",IF(T9="PCI &amp; PreStudy",'Capacity Planning'!BK10,""))</f>
        <v/>
      </c>
      <c r="U61" s="204" t="str">
        <f>IF(U9="","",IF(U9="PCI &amp; PreStudy",'Capacity Planning'!BL10,""))</f>
        <v/>
      </c>
      <c r="V61" s="204" t="str">
        <f>IF(V9="","",IF(V9="PCI &amp; PreStudy",'Capacity Planning'!BM10,""))</f>
        <v/>
      </c>
      <c r="W61" s="204" t="str">
        <f>IF(W9="","",IF(W9="PCI &amp; PreStudy",'Capacity Planning'!BN10,""))</f>
        <v/>
      </c>
      <c r="X61" s="204" t="str">
        <f>IF(X9="","",IF(X9="PCI &amp; PreStudy",'Capacity Planning'!BO10,""))</f>
        <v/>
      </c>
      <c r="Y61" s="204" t="str">
        <f>IF(Y9="","",IF(Y9="PCI &amp; PreStudy",'Capacity Planning'!BP10,""))</f>
        <v/>
      </c>
      <c r="Z61" s="204" t="str">
        <f>IF(Z9="","",IF(Z9="PCI &amp; PreStudy",'Capacity Planning'!BQ10,""))</f>
        <v/>
      </c>
      <c r="AA61" s="204" t="str">
        <f>IF(AA9="","",IF(AA9="PCI &amp; PreStudy",'Capacity Planning'!BR10,""))</f>
        <v/>
      </c>
    </row>
    <row r="62" spans="1:27" ht="15.75" thickBot="1" x14ac:dyDescent="0.3">
      <c r="A62" s="3" t="str">
        <f>IF('Capacity Planning'!$B11="","",'Capacity Planning'!$B11)</f>
        <v>H</v>
      </c>
      <c r="B62" s="204" t="str">
        <f>IF(B10="","",IF(B10="PCI &amp; PreStudy",'Capacity Planning'!AS11,""))</f>
        <v/>
      </c>
      <c r="C62" s="204" t="str">
        <f>IF(C10="","",IF(C10="PCI &amp; PreStudy",'Capacity Planning'!AT11,""))</f>
        <v/>
      </c>
      <c r="D62" s="204" t="str">
        <f>IF(D10="","",IF(D10="PCI &amp; PreStudy",'Capacity Planning'!AU11,""))</f>
        <v/>
      </c>
      <c r="E62" s="204" t="str">
        <f>IF(E10="","",IF(E10="PCI &amp; PreStudy",'Capacity Planning'!AV11,""))</f>
        <v/>
      </c>
      <c r="F62" s="204" t="str">
        <f>IF(F10="","",IF(F10="PCI &amp; PreStudy",'Capacity Planning'!AW11,""))</f>
        <v/>
      </c>
      <c r="G62" s="204" t="str">
        <f>IF(G10="","",IF(G10="PCI &amp; PreStudy",'Capacity Planning'!AX11,""))</f>
        <v/>
      </c>
      <c r="H62" s="204" t="str">
        <f>IF(H10="","",IF(H10="PCI &amp; PreStudy",'Capacity Planning'!AY11,""))</f>
        <v/>
      </c>
      <c r="I62" s="204" t="str">
        <f>IF(I10="","",IF(I10="PCI &amp; PreStudy",'Capacity Planning'!AZ11,""))</f>
        <v/>
      </c>
      <c r="J62" s="204">
        <f>IF(J10="","",IF(J10="PCI &amp; PreStudy",'Capacity Planning'!BA11,""))</f>
        <v>5.04</v>
      </c>
      <c r="K62" s="204" t="str">
        <f>IF(K10="","",IF(K10="PCI &amp; PreStudy",'Capacity Planning'!BB11,""))</f>
        <v/>
      </c>
      <c r="L62" s="204" t="str">
        <f>IF(L10="","",IF(L10="PCI &amp; PreStudy",'Capacity Planning'!BC11,""))</f>
        <v/>
      </c>
      <c r="M62" s="204" t="str">
        <f>IF(M10="","",IF(M10="PCI &amp; PreStudy",'Capacity Planning'!BD11,""))</f>
        <v/>
      </c>
      <c r="N62" s="204" t="str">
        <f>IF(N10="","",IF(N10="PCI &amp; PreStudy",'Capacity Planning'!BE11,""))</f>
        <v/>
      </c>
      <c r="O62" s="204" t="str">
        <f>IF(O10="","",IF(O10="PCI &amp; PreStudy",'Capacity Planning'!BF11,""))</f>
        <v/>
      </c>
      <c r="P62" s="204" t="str">
        <f>IF(P10="","",IF(P10="PCI &amp; PreStudy",'Capacity Planning'!BG11,""))</f>
        <v/>
      </c>
      <c r="Q62" s="204" t="str">
        <f>IF(Q10="","",IF(Q10="PCI &amp; PreStudy",'Capacity Planning'!BH11,""))</f>
        <v/>
      </c>
      <c r="R62" s="204" t="str">
        <f>IF(R10="","",IF(R10="PCI &amp; PreStudy",'Capacity Planning'!BI11,""))</f>
        <v/>
      </c>
      <c r="S62" s="204" t="str">
        <f>IF(S10="","",IF(S10="PCI &amp; PreStudy",'Capacity Planning'!BJ11,""))</f>
        <v/>
      </c>
      <c r="T62" s="204" t="str">
        <f>IF(T10="","",IF(T10="PCI &amp; PreStudy",'Capacity Planning'!BK11,""))</f>
        <v/>
      </c>
      <c r="U62" s="204" t="str">
        <f>IF(U10="","",IF(U10="PCI &amp; PreStudy",'Capacity Planning'!BL11,""))</f>
        <v/>
      </c>
      <c r="V62" s="204" t="str">
        <f>IF(V10="","",IF(V10="PCI &amp; PreStudy",'Capacity Planning'!BM11,""))</f>
        <v/>
      </c>
      <c r="W62" s="204" t="str">
        <f>IF(W10="","",IF(W10="PCI &amp; PreStudy",'Capacity Planning'!BN11,""))</f>
        <v/>
      </c>
      <c r="X62" s="204" t="str">
        <f>IF(X10="","",IF(X10="PCI &amp; PreStudy",'Capacity Planning'!BO11,""))</f>
        <v/>
      </c>
      <c r="Y62" s="204" t="str">
        <f>IF(Y10="","",IF(Y10="PCI &amp; PreStudy",'Capacity Planning'!BP11,""))</f>
        <v/>
      </c>
      <c r="Z62" s="204" t="str">
        <f>IF(Z10="","",IF(Z10="PCI &amp; PreStudy",'Capacity Planning'!BQ11,""))</f>
        <v/>
      </c>
      <c r="AA62" s="204" t="str">
        <f>IF(AA10="","",IF(AA10="PCI &amp; PreStudy",'Capacity Planning'!BR11,""))</f>
        <v/>
      </c>
    </row>
    <row r="63" spans="1:27" ht="15.75" thickBot="1" x14ac:dyDescent="0.3">
      <c r="A63" s="3" t="str">
        <f>IF('Capacity Planning'!$B12="","",'Capacity Planning'!$B12)</f>
        <v>I</v>
      </c>
      <c r="B63" s="204" t="str">
        <f>IF(B11="","",IF(B11="PCI &amp; PreStudy",'Capacity Planning'!AS12,""))</f>
        <v/>
      </c>
      <c r="C63" s="204" t="str">
        <f>IF(C11="","",IF(C11="PCI &amp; PreStudy",'Capacity Planning'!AT12,""))</f>
        <v/>
      </c>
      <c r="D63" s="204" t="str">
        <f>IF(D11="","",IF(D11="PCI &amp; PreStudy",'Capacity Planning'!AU12,""))</f>
        <v/>
      </c>
      <c r="E63" s="204" t="str">
        <f>IF(E11="","",IF(E11="PCI &amp; PreStudy",'Capacity Planning'!AV12,""))</f>
        <v/>
      </c>
      <c r="F63" s="204" t="str">
        <f>IF(F11="","",IF(F11="PCI &amp; PreStudy",'Capacity Planning'!AW12,""))</f>
        <v/>
      </c>
      <c r="G63" s="204" t="str">
        <f>IF(G11="","",IF(G11="PCI &amp; PreStudy",'Capacity Planning'!AX12,""))</f>
        <v/>
      </c>
      <c r="H63" s="204" t="str">
        <f>IF(H11="","",IF(H11="PCI &amp; PreStudy",'Capacity Planning'!AY12,""))</f>
        <v/>
      </c>
      <c r="I63" s="204" t="str">
        <f>IF(I11="","",IF(I11="PCI &amp; PreStudy",'Capacity Planning'!AZ12,""))</f>
        <v/>
      </c>
      <c r="J63" s="204" t="str">
        <f>IF(J11="","",IF(J11="PCI &amp; PreStudy",'Capacity Planning'!BA12,""))</f>
        <v/>
      </c>
      <c r="K63" s="204" t="str">
        <f>IF(K11="","",IF(K11="PCI &amp; PreStudy",'Capacity Planning'!BB12,""))</f>
        <v/>
      </c>
      <c r="L63" s="204" t="str">
        <f>IF(L11="","",IF(L11="PCI &amp; PreStudy",'Capacity Planning'!BC12,""))</f>
        <v/>
      </c>
      <c r="M63" s="204" t="str">
        <f>IF(M11="","",IF(M11="PCI &amp; PreStudy",'Capacity Planning'!BD12,""))</f>
        <v/>
      </c>
      <c r="N63" s="204" t="str">
        <f>IF(N11="","",IF(N11="PCI &amp; PreStudy",'Capacity Planning'!BE12,""))</f>
        <v/>
      </c>
      <c r="O63" s="204" t="str">
        <f>IF(O11="","",IF(O11="PCI &amp; PreStudy",'Capacity Planning'!BF12,""))</f>
        <v/>
      </c>
      <c r="P63" s="204">
        <f>IF(P11="","",IF(P11="PCI &amp; PreStudy",'Capacity Planning'!BG12,""))</f>
        <v>1.5</v>
      </c>
      <c r="Q63" s="204" t="str">
        <f>IF(Q11="","",IF(Q11="PCI &amp; PreStudy",'Capacity Planning'!BH12,""))</f>
        <v/>
      </c>
      <c r="R63" s="204" t="str">
        <f>IF(R11="","",IF(R11="PCI &amp; PreStudy",'Capacity Planning'!BI12,""))</f>
        <v/>
      </c>
      <c r="S63" s="204" t="str">
        <f>IF(S11="","",IF(S11="PCI &amp; PreStudy",'Capacity Planning'!BJ12,""))</f>
        <v/>
      </c>
      <c r="T63" s="204" t="str">
        <f>IF(T11="","",IF(T11="PCI &amp; PreStudy",'Capacity Planning'!BK12,""))</f>
        <v/>
      </c>
      <c r="U63" s="204" t="str">
        <f>IF(U11="","",IF(U11="PCI &amp; PreStudy",'Capacity Planning'!BL12,""))</f>
        <v/>
      </c>
      <c r="V63" s="204" t="str">
        <f>IF(V11="","",IF(V11="PCI &amp; PreStudy",'Capacity Planning'!BM12,""))</f>
        <v/>
      </c>
      <c r="W63" s="204" t="str">
        <f>IF(W11="","",IF(W11="PCI &amp; PreStudy",'Capacity Planning'!BN12,""))</f>
        <v/>
      </c>
      <c r="X63" s="204" t="str">
        <f>IF(X11="","",IF(X11="PCI &amp; PreStudy",'Capacity Planning'!BO12,""))</f>
        <v/>
      </c>
      <c r="Y63" s="204" t="str">
        <f>IF(Y11="","",IF(Y11="PCI &amp; PreStudy",'Capacity Planning'!BP12,""))</f>
        <v/>
      </c>
      <c r="Z63" s="204" t="str">
        <f>IF(Z11="","",IF(Z11="PCI &amp; PreStudy",'Capacity Planning'!BQ12,""))</f>
        <v/>
      </c>
      <c r="AA63" s="204" t="str">
        <f>IF(AA11="","",IF(AA11="PCI &amp; PreStudy",'Capacity Planning'!BR12,""))</f>
        <v/>
      </c>
    </row>
    <row r="64" spans="1:27" ht="15.75" thickBot="1" x14ac:dyDescent="0.3">
      <c r="A64" s="3" t="str">
        <f>IF('Capacity Planning'!$B13="","",'Capacity Planning'!$B13)</f>
        <v>J</v>
      </c>
      <c r="B64" s="204" t="str">
        <f>IF(B12="","",IF(B12="PCI &amp; PreStudy",'Capacity Planning'!AS13,""))</f>
        <v/>
      </c>
      <c r="C64" s="204" t="str">
        <f>IF(C12="","",IF(C12="PCI &amp; PreStudy",'Capacity Planning'!AT13,""))</f>
        <v/>
      </c>
      <c r="D64" s="204" t="str">
        <f>IF(D12="","",IF(D12="PCI &amp; PreStudy",'Capacity Planning'!AU13,""))</f>
        <v/>
      </c>
      <c r="E64" s="204" t="str">
        <f>IF(E12="","",IF(E12="PCI &amp; PreStudy",'Capacity Planning'!AV13,""))</f>
        <v/>
      </c>
      <c r="F64" s="204" t="str">
        <f>IF(F12="","",IF(F12="PCI &amp; PreStudy",'Capacity Planning'!AW13,""))</f>
        <v/>
      </c>
      <c r="G64" s="204" t="str">
        <f>IF(G12="","",IF(G12="PCI &amp; PreStudy",'Capacity Planning'!AX13,""))</f>
        <v/>
      </c>
      <c r="H64" s="204" t="str">
        <f>IF(H12="","",IF(H12="PCI &amp; PreStudy",'Capacity Planning'!AY13,""))</f>
        <v/>
      </c>
      <c r="I64" s="204" t="str">
        <f>IF(I12="","",IF(I12="PCI &amp; PreStudy",'Capacity Planning'!AZ13,""))</f>
        <v/>
      </c>
      <c r="J64" s="204" t="str">
        <f>IF(J12="","",IF(J12="PCI &amp; PreStudy",'Capacity Planning'!BA13,""))</f>
        <v/>
      </c>
      <c r="K64" s="204" t="str">
        <f>IF(K12="","",IF(K12="PCI &amp; PreStudy",'Capacity Planning'!BB13,""))</f>
        <v/>
      </c>
      <c r="L64" s="204">
        <f>IF(L12="","",IF(L12="PCI &amp; PreStudy",'Capacity Planning'!BC13,""))</f>
        <v>1.32</v>
      </c>
      <c r="M64" s="204" t="str">
        <f>IF(M12="","",IF(M12="PCI &amp; PreStudy",'Capacity Planning'!BD13,""))</f>
        <v/>
      </c>
      <c r="N64" s="204" t="str">
        <f>IF(N12="","",IF(N12="PCI &amp; PreStudy",'Capacity Planning'!BE13,""))</f>
        <v/>
      </c>
      <c r="O64" s="204" t="str">
        <f>IF(O12="","",IF(O12="PCI &amp; PreStudy",'Capacity Planning'!BF13,""))</f>
        <v/>
      </c>
      <c r="P64" s="204" t="str">
        <f>IF(P12="","",IF(P12="PCI &amp; PreStudy",'Capacity Planning'!BG13,""))</f>
        <v/>
      </c>
      <c r="Q64" s="204" t="str">
        <f>IF(Q12="","",IF(Q12="PCI &amp; PreStudy",'Capacity Planning'!BH13,""))</f>
        <v/>
      </c>
      <c r="R64" s="204" t="str">
        <f>IF(R12="","",IF(R12="PCI &amp; PreStudy",'Capacity Planning'!BI13,""))</f>
        <v/>
      </c>
      <c r="S64" s="204" t="str">
        <f>IF(S12="","",IF(S12="PCI &amp; PreStudy",'Capacity Planning'!BJ13,""))</f>
        <v/>
      </c>
      <c r="T64" s="204" t="str">
        <f>IF(T12="","",IF(T12="PCI &amp; PreStudy",'Capacity Planning'!BK13,""))</f>
        <v/>
      </c>
      <c r="U64" s="204" t="str">
        <f>IF(U12="","",IF(U12="PCI &amp; PreStudy",'Capacity Planning'!BL13,""))</f>
        <v/>
      </c>
      <c r="V64" s="204" t="str">
        <f>IF(V12="","",IF(V12="PCI &amp; PreStudy",'Capacity Planning'!BM13,""))</f>
        <v/>
      </c>
      <c r="W64" s="204" t="str">
        <f>IF(W12="","",IF(W12="PCI &amp; PreStudy",'Capacity Planning'!BN13,""))</f>
        <v/>
      </c>
      <c r="X64" s="204" t="str">
        <f>IF(X12="","",IF(X12="PCI &amp; PreStudy",'Capacity Planning'!BO13,""))</f>
        <v/>
      </c>
      <c r="Y64" s="204" t="str">
        <f>IF(Y12="","",IF(Y12="PCI &amp; PreStudy",'Capacity Planning'!BP13,""))</f>
        <v/>
      </c>
      <c r="Z64" s="204" t="str">
        <f>IF(Z12="","",IF(Z12="PCI &amp; PreStudy",'Capacity Planning'!BQ13,""))</f>
        <v/>
      </c>
      <c r="AA64" s="204" t="str">
        <f>IF(AA12="","",IF(AA12="PCI &amp; PreStudy",'Capacity Planning'!BR13,""))</f>
        <v/>
      </c>
    </row>
    <row r="65" spans="1:27" ht="15.75" thickBot="1" x14ac:dyDescent="0.3">
      <c r="A65" s="3" t="str">
        <f>IF('Capacity Planning'!$B14="","",'Capacity Planning'!$B14)</f>
        <v>K</v>
      </c>
      <c r="B65" s="204" t="str">
        <f>IF(B13="","",IF(B13="PCI &amp; PreStudy",'Capacity Planning'!AS14,""))</f>
        <v/>
      </c>
      <c r="C65" s="204" t="str">
        <f>IF(C13="","",IF(C13="PCI &amp; PreStudy",'Capacity Planning'!AT14,""))</f>
        <v/>
      </c>
      <c r="D65" s="204" t="str">
        <f>IF(D13="","",IF(D13="PCI &amp; PreStudy",'Capacity Planning'!AU14,""))</f>
        <v/>
      </c>
      <c r="E65" s="204" t="str">
        <f>IF(E13="","",IF(E13="PCI &amp; PreStudy",'Capacity Planning'!AV14,""))</f>
        <v/>
      </c>
      <c r="F65" s="204" t="str">
        <f>IF(F13="","",IF(F13="PCI &amp; PreStudy",'Capacity Planning'!AW14,""))</f>
        <v/>
      </c>
      <c r="G65" s="204">
        <f>IF(G13="","",IF(G13="PCI &amp; PreStudy",'Capacity Planning'!AX14,""))</f>
        <v>3.6</v>
      </c>
      <c r="H65" s="204" t="str">
        <f>IF(H13="","",IF(H13="PCI &amp; PreStudy",'Capacity Planning'!AY14,""))</f>
        <v/>
      </c>
      <c r="I65" s="204" t="str">
        <f>IF(I13="","",IF(I13="PCI &amp; PreStudy",'Capacity Planning'!AZ14,""))</f>
        <v/>
      </c>
      <c r="J65" s="204" t="str">
        <f>IF(J13="","",IF(J13="PCI &amp; PreStudy",'Capacity Planning'!BA14,""))</f>
        <v/>
      </c>
      <c r="K65" s="204" t="str">
        <f>IF(K13="","",IF(K13="PCI &amp; PreStudy",'Capacity Planning'!BB14,""))</f>
        <v/>
      </c>
      <c r="L65" s="204" t="str">
        <f>IF(L13="","",IF(L13="PCI &amp; PreStudy",'Capacity Planning'!BC14,""))</f>
        <v/>
      </c>
      <c r="M65" s="204" t="str">
        <f>IF(M13="","",IF(M13="PCI &amp; PreStudy",'Capacity Planning'!BD14,""))</f>
        <v/>
      </c>
      <c r="N65" s="204" t="str">
        <f>IF(N13="","",IF(N13="PCI &amp; PreStudy",'Capacity Planning'!BE14,""))</f>
        <v/>
      </c>
      <c r="O65" s="204" t="str">
        <f>IF(O13="","",IF(O13="PCI &amp; PreStudy",'Capacity Planning'!BF14,""))</f>
        <v/>
      </c>
      <c r="P65" s="204" t="str">
        <f>IF(P13="","",IF(P13="PCI &amp; PreStudy",'Capacity Planning'!BG14,""))</f>
        <v/>
      </c>
      <c r="Q65" s="204" t="str">
        <f>IF(Q13="","",IF(Q13="PCI &amp; PreStudy",'Capacity Planning'!BH14,""))</f>
        <v/>
      </c>
      <c r="R65" s="204" t="str">
        <f>IF(R13="","",IF(R13="PCI &amp; PreStudy",'Capacity Planning'!BI14,""))</f>
        <v/>
      </c>
      <c r="S65" s="204" t="str">
        <f>IF(S13="","",IF(S13="PCI &amp; PreStudy",'Capacity Planning'!BJ14,""))</f>
        <v/>
      </c>
      <c r="T65" s="204" t="str">
        <f>IF(T13="","",IF(T13="PCI &amp; PreStudy",'Capacity Planning'!BK14,""))</f>
        <v/>
      </c>
      <c r="U65" s="204" t="str">
        <f>IF(U13="","",IF(U13="PCI &amp; PreStudy",'Capacity Planning'!BL14,""))</f>
        <v/>
      </c>
      <c r="V65" s="204" t="str">
        <f>IF(V13="","",IF(V13="PCI &amp; PreStudy",'Capacity Planning'!BM14,""))</f>
        <v/>
      </c>
      <c r="W65" s="204" t="str">
        <f>IF(W13="","",IF(W13="PCI &amp; PreStudy",'Capacity Planning'!BN14,""))</f>
        <v/>
      </c>
      <c r="X65" s="204" t="str">
        <f>IF(X13="","",IF(X13="PCI &amp; PreStudy",'Capacity Planning'!BO14,""))</f>
        <v/>
      </c>
      <c r="Y65" s="204" t="str">
        <f>IF(Y13="","",IF(Y13="PCI &amp; PreStudy",'Capacity Planning'!BP14,""))</f>
        <v/>
      </c>
      <c r="Z65" s="204" t="str">
        <f>IF(Z13="","",IF(Z13="PCI &amp; PreStudy",'Capacity Planning'!BQ14,""))</f>
        <v/>
      </c>
      <c r="AA65" s="204" t="str">
        <f>IF(AA13="","",IF(AA13="PCI &amp; PreStudy",'Capacity Planning'!BR14,""))</f>
        <v/>
      </c>
    </row>
    <row r="66" spans="1:27" ht="15.75" thickBot="1" x14ac:dyDescent="0.3">
      <c r="A66" s="3" t="str">
        <f>IF('Capacity Planning'!$B15="","",'Capacity Planning'!$B15)</f>
        <v>L</v>
      </c>
      <c r="B66" s="204" t="str">
        <f>IF(B14="","",IF(B14="PCI &amp; PreStudy",'Capacity Planning'!AS15,""))</f>
        <v/>
      </c>
      <c r="C66" s="204" t="str">
        <f>IF(C14="","",IF(C14="PCI &amp; PreStudy",'Capacity Planning'!AT15,""))</f>
        <v/>
      </c>
      <c r="D66" s="204" t="str">
        <f>IF(D14="","",IF(D14="PCI &amp; PreStudy",'Capacity Planning'!AU15,""))</f>
        <v/>
      </c>
      <c r="E66" s="204" t="str">
        <f>IF(E14="","",IF(E14="PCI &amp; PreStudy",'Capacity Planning'!AV15,""))</f>
        <v/>
      </c>
      <c r="F66" s="204" t="str">
        <f>IF(F14="","",IF(F14="PCI &amp; PreStudy",'Capacity Planning'!AW15,""))</f>
        <v/>
      </c>
      <c r="G66" s="204" t="str">
        <f>IF(G14="","",IF(G14="PCI &amp; PreStudy",'Capacity Planning'!AX15,""))</f>
        <v/>
      </c>
      <c r="H66" s="204" t="str">
        <f>IF(H14="","",IF(H14="PCI &amp; PreStudy",'Capacity Planning'!AY15,""))</f>
        <v/>
      </c>
      <c r="I66" s="204" t="str">
        <f>IF(I14="","",IF(I14="PCI &amp; PreStudy",'Capacity Planning'!AZ15,""))</f>
        <v/>
      </c>
      <c r="J66" s="204" t="str">
        <f>IF(J14="","",IF(J14="PCI &amp; PreStudy",'Capacity Planning'!BA15,""))</f>
        <v/>
      </c>
      <c r="K66" s="204" t="str">
        <f>IF(K14="","",IF(K14="PCI &amp; PreStudy",'Capacity Planning'!BB15,""))</f>
        <v/>
      </c>
      <c r="L66" s="204" t="str">
        <f>IF(L14="","",IF(L14="PCI &amp; PreStudy",'Capacity Planning'!BC15,""))</f>
        <v/>
      </c>
      <c r="M66" s="204">
        <f>IF(M14="","",IF(M14="PCI &amp; PreStudy",'Capacity Planning'!BD15,""))</f>
        <v>4.2</v>
      </c>
      <c r="N66" s="204" t="str">
        <f>IF(N14="","",IF(N14="PCI &amp; PreStudy",'Capacity Planning'!BE15,""))</f>
        <v/>
      </c>
      <c r="O66" s="204" t="str">
        <f>IF(O14="","",IF(O14="PCI &amp; PreStudy",'Capacity Planning'!BF15,""))</f>
        <v/>
      </c>
      <c r="P66" s="204" t="str">
        <f>IF(P14="","",IF(P14="PCI &amp; PreStudy",'Capacity Planning'!BG15,""))</f>
        <v/>
      </c>
      <c r="Q66" s="204" t="str">
        <f>IF(Q14="","",IF(Q14="PCI &amp; PreStudy",'Capacity Planning'!BH15,""))</f>
        <v/>
      </c>
      <c r="R66" s="204" t="str">
        <f>IF(R14="","",IF(R14="PCI &amp; PreStudy",'Capacity Planning'!BI15,""))</f>
        <v/>
      </c>
      <c r="S66" s="204" t="str">
        <f>IF(S14="","",IF(S14="PCI &amp; PreStudy",'Capacity Planning'!BJ15,""))</f>
        <v/>
      </c>
      <c r="T66" s="204" t="str">
        <f>IF(T14="","",IF(T14="PCI &amp; PreStudy",'Capacity Planning'!BK15,""))</f>
        <v/>
      </c>
      <c r="U66" s="204" t="str">
        <f>IF(U14="","",IF(U14="PCI &amp; PreStudy",'Capacity Planning'!BL15,""))</f>
        <v/>
      </c>
      <c r="V66" s="204" t="str">
        <f>IF(V14="","",IF(V14="PCI &amp; PreStudy",'Capacity Planning'!BM15,""))</f>
        <v/>
      </c>
      <c r="W66" s="204" t="str">
        <f>IF(W14="","",IF(W14="PCI &amp; PreStudy",'Capacity Planning'!BN15,""))</f>
        <v/>
      </c>
      <c r="X66" s="204" t="str">
        <f>IF(X14="","",IF(X14="PCI &amp; PreStudy",'Capacity Planning'!BO15,""))</f>
        <v/>
      </c>
      <c r="Y66" s="204" t="str">
        <f>IF(Y14="","",IF(Y14="PCI &amp; PreStudy",'Capacity Planning'!BP15,""))</f>
        <v/>
      </c>
      <c r="Z66" s="204" t="str">
        <f>IF(Z14="","",IF(Z14="PCI &amp; PreStudy",'Capacity Planning'!BQ15,""))</f>
        <v/>
      </c>
      <c r="AA66" s="204" t="str">
        <f>IF(AA14="","",IF(AA14="PCI &amp; PreStudy",'Capacity Planning'!BR15,""))</f>
        <v/>
      </c>
    </row>
    <row r="67" spans="1:27" ht="15.75" thickBot="1" x14ac:dyDescent="0.3">
      <c r="A67" s="3" t="str">
        <f>IF('Capacity Planning'!$B16="","",'Capacity Planning'!$B16)</f>
        <v>M</v>
      </c>
      <c r="B67" s="204" t="str">
        <f>IF(B15="","",IF(B15="PCI &amp; PreStudy",'Capacity Planning'!AS16,""))</f>
        <v/>
      </c>
      <c r="C67" s="204" t="str">
        <f>IF(C15="","",IF(C15="PCI &amp; PreStudy",'Capacity Planning'!AT16,""))</f>
        <v/>
      </c>
      <c r="D67" s="204" t="str">
        <f>IF(D15="","",IF(D15="PCI &amp; PreStudy",'Capacity Planning'!AU16,""))</f>
        <v/>
      </c>
      <c r="E67" s="204" t="str">
        <f>IF(E15="","",IF(E15="PCI &amp; PreStudy",'Capacity Planning'!AV16,""))</f>
        <v/>
      </c>
      <c r="F67" s="204" t="str">
        <f>IF(F15="","",IF(F15="PCI &amp; PreStudy",'Capacity Planning'!AW16,""))</f>
        <v/>
      </c>
      <c r="G67" s="204" t="str">
        <f>IF(G15="","",IF(G15="PCI &amp; PreStudy",'Capacity Planning'!AX16,""))</f>
        <v/>
      </c>
      <c r="H67" s="204" t="str">
        <f>IF(H15="","",IF(H15="PCI &amp; PreStudy",'Capacity Planning'!AY16,""))</f>
        <v/>
      </c>
      <c r="I67" s="204" t="str">
        <f>IF(I15="","",IF(I15="PCI &amp; PreStudy",'Capacity Planning'!AZ16,""))</f>
        <v/>
      </c>
      <c r="J67" s="204">
        <f>IF(J15="","",IF(J15="PCI &amp; PreStudy",'Capacity Planning'!BA16,""))</f>
        <v>0.9</v>
      </c>
      <c r="K67" s="204" t="str">
        <f>IF(K15="","",IF(K15="PCI &amp; PreStudy",'Capacity Planning'!BB16,""))</f>
        <v/>
      </c>
      <c r="L67" s="204" t="str">
        <f>IF(L15="","",IF(L15="PCI &amp; PreStudy",'Capacity Planning'!BC16,""))</f>
        <v/>
      </c>
      <c r="M67" s="204" t="str">
        <f>IF(M15="","",IF(M15="PCI &amp; PreStudy",'Capacity Planning'!BD16,""))</f>
        <v/>
      </c>
      <c r="N67" s="204" t="str">
        <f>IF(N15="","",IF(N15="PCI &amp; PreStudy",'Capacity Planning'!BE16,""))</f>
        <v/>
      </c>
      <c r="O67" s="204" t="str">
        <f>IF(O15="","",IF(O15="PCI &amp; PreStudy",'Capacity Planning'!BF16,""))</f>
        <v/>
      </c>
      <c r="P67" s="204" t="str">
        <f>IF(P15="","",IF(P15="PCI &amp; PreStudy",'Capacity Planning'!BG16,""))</f>
        <v/>
      </c>
      <c r="Q67" s="204" t="str">
        <f>IF(Q15="","",IF(Q15="PCI &amp; PreStudy",'Capacity Planning'!BH16,""))</f>
        <v/>
      </c>
      <c r="R67" s="204" t="str">
        <f>IF(R15="","",IF(R15="PCI &amp; PreStudy",'Capacity Planning'!BI16,""))</f>
        <v/>
      </c>
      <c r="S67" s="204" t="str">
        <f>IF(S15="","",IF(S15="PCI &amp; PreStudy",'Capacity Planning'!BJ16,""))</f>
        <v/>
      </c>
      <c r="T67" s="204" t="str">
        <f>IF(T15="","",IF(T15="PCI &amp; PreStudy",'Capacity Planning'!BK16,""))</f>
        <v/>
      </c>
      <c r="U67" s="204" t="str">
        <f>IF(U15="","",IF(U15="PCI &amp; PreStudy",'Capacity Planning'!BL16,""))</f>
        <v/>
      </c>
      <c r="V67" s="204" t="str">
        <f>IF(V15="","",IF(V15="PCI &amp; PreStudy",'Capacity Planning'!BM16,""))</f>
        <v/>
      </c>
      <c r="W67" s="204" t="str">
        <f>IF(W15="","",IF(W15="PCI &amp; PreStudy",'Capacity Planning'!BN16,""))</f>
        <v/>
      </c>
      <c r="X67" s="204" t="str">
        <f>IF(X15="","",IF(X15="PCI &amp; PreStudy",'Capacity Planning'!BO16,""))</f>
        <v/>
      </c>
      <c r="Y67" s="204" t="str">
        <f>IF(Y15="","",IF(Y15="PCI &amp; PreStudy",'Capacity Planning'!BP16,""))</f>
        <v/>
      </c>
      <c r="Z67" s="204" t="str">
        <f>IF(Z15="","",IF(Z15="PCI &amp; PreStudy",'Capacity Planning'!BQ16,""))</f>
        <v/>
      </c>
      <c r="AA67" s="204" t="str">
        <f>IF(AA15="","",IF(AA15="PCI &amp; PreStudy",'Capacity Planning'!BR16,""))</f>
        <v/>
      </c>
    </row>
    <row r="68" spans="1:27" ht="15.75" thickBot="1" x14ac:dyDescent="0.3">
      <c r="A68" s="3" t="str">
        <f>IF('Capacity Planning'!$B17="","",'Capacity Planning'!$B17)</f>
        <v>N</v>
      </c>
      <c r="B68" s="204">
        <f>IF(B16="","",IF(B16="PCI &amp; PreStudy",'Capacity Planning'!AS17,""))</f>
        <v>0.6</v>
      </c>
      <c r="C68" s="204" t="str">
        <f>IF(C16="","",IF(C16="PCI &amp; PreStudy",'Capacity Planning'!AT17,""))</f>
        <v/>
      </c>
      <c r="D68" s="204" t="str">
        <f>IF(D16="","",IF(D16="PCI &amp; PreStudy",'Capacity Planning'!AU17,""))</f>
        <v/>
      </c>
      <c r="E68" s="204" t="str">
        <f>IF(E16="","",IF(E16="PCI &amp; PreStudy",'Capacity Planning'!AV17,""))</f>
        <v/>
      </c>
      <c r="F68" s="204" t="str">
        <f>IF(F16="","",IF(F16="PCI &amp; PreStudy",'Capacity Planning'!AW17,""))</f>
        <v/>
      </c>
      <c r="G68" s="204" t="str">
        <f>IF(G16="","",IF(G16="PCI &amp; PreStudy",'Capacity Planning'!AX17,""))</f>
        <v/>
      </c>
      <c r="H68" s="204" t="str">
        <f>IF(H16="","",IF(H16="PCI &amp; PreStudy",'Capacity Planning'!AY17,""))</f>
        <v/>
      </c>
      <c r="I68" s="204" t="str">
        <f>IF(I16="","",IF(I16="PCI &amp; PreStudy",'Capacity Planning'!AZ17,""))</f>
        <v/>
      </c>
      <c r="J68" s="204" t="str">
        <f>IF(J16="","",IF(J16="PCI &amp; PreStudy",'Capacity Planning'!BA17,""))</f>
        <v/>
      </c>
      <c r="K68" s="204" t="str">
        <f>IF(K16="","",IF(K16="PCI &amp; PreStudy",'Capacity Planning'!BB17,""))</f>
        <v/>
      </c>
      <c r="L68" s="204" t="str">
        <f>IF(L16="","",IF(L16="PCI &amp; PreStudy",'Capacity Planning'!BC17,""))</f>
        <v/>
      </c>
      <c r="M68" s="204" t="str">
        <f>IF(M16="","",IF(M16="PCI &amp; PreStudy",'Capacity Planning'!BD17,""))</f>
        <v/>
      </c>
      <c r="N68" s="204" t="str">
        <f>IF(N16="","",IF(N16="PCI &amp; PreStudy",'Capacity Planning'!BE17,""))</f>
        <v/>
      </c>
      <c r="O68" s="204" t="str">
        <f>IF(O16="","",IF(O16="PCI &amp; PreStudy",'Capacity Planning'!BF17,""))</f>
        <v/>
      </c>
      <c r="P68" s="204" t="str">
        <f>IF(P16="","",IF(P16="PCI &amp; PreStudy",'Capacity Planning'!BG17,""))</f>
        <v/>
      </c>
      <c r="Q68" s="204" t="str">
        <f>IF(Q16="","",IF(Q16="PCI &amp; PreStudy",'Capacity Planning'!BH17,""))</f>
        <v/>
      </c>
      <c r="R68" s="204" t="str">
        <f>IF(R16="","",IF(R16="PCI &amp; PreStudy",'Capacity Planning'!BI17,""))</f>
        <v/>
      </c>
      <c r="S68" s="204" t="str">
        <f>IF(S16="","",IF(S16="PCI &amp; PreStudy",'Capacity Planning'!BJ17,""))</f>
        <v/>
      </c>
      <c r="T68" s="204" t="str">
        <f>IF(T16="","",IF(T16="PCI &amp; PreStudy",'Capacity Planning'!BK17,""))</f>
        <v/>
      </c>
      <c r="U68" s="204" t="str">
        <f>IF(U16="","",IF(U16="PCI &amp; PreStudy",'Capacity Planning'!BL17,""))</f>
        <v/>
      </c>
      <c r="V68" s="204" t="str">
        <f>IF(V16="","",IF(V16="PCI &amp; PreStudy",'Capacity Planning'!BM17,""))</f>
        <v/>
      </c>
      <c r="W68" s="204" t="str">
        <f>IF(W16="","",IF(W16="PCI &amp; PreStudy",'Capacity Planning'!BN17,""))</f>
        <v/>
      </c>
      <c r="X68" s="204" t="str">
        <f>IF(X16="","",IF(X16="PCI &amp; PreStudy",'Capacity Planning'!BO17,""))</f>
        <v/>
      </c>
      <c r="Y68" s="204" t="str">
        <f>IF(Y16="","",IF(Y16="PCI &amp; PreStudy",'Capacity Planning'!BP17,""))</f>
        <v/>
      </c>
      <c r="Z68" s="204" t="str">
        <f>IF(Z16="","",IF(Z16="PCI &amp; PreStudy",'Capacity Planning'!BQ17,""))</f>
        <v/>
      </c>
      <c r="AA68" s="204" t="str">
        <f>IF(AA16="","",IF(AA16="PCI &amp; PreStudy",'Capacity Planning'!BR17,""))</f>
        <v/>
      </c>
    </row>
    <row r="69" spans="1:27" ht="15.75" thickBot="1" x14ac:dyDescent="0.3">
      <c r="A69" s="3" t="str">
        <f>IF('Capacity Planning'!$B18="","",'Capacity Planning'!$B18)</f>
        <v>O</v>
      </c>
      <c r="B69" s="204" t="str">
        <f>IF(B17="","",IF(B17="PCI &amp; PreStudy",'Capacity Planning'!AS18,""))</f>
        <v/>
      </c>
      <c r="C69" s="204" t="str">
        <f>IF(C17="","",IF(C17="PCI &amp; PreStudy",'Capacity Planning'!AT18,""))</f>
        <v/>
      </c>
      <c r="D69" s="204" t="str">
        <f>IF(D17="","",IF(D17="PCI &amp; PreStudy",'Capacity Planning'!AU18,""))</f>
        <v/>
      </c>
      <c r="E69" s="204" t="str">
        <f>IF(E17="","",IF(E17="PCI &amp; PreStudy",'Capacity Planning'!AV18,""))</f>
        <v/>
      </c>
      <c r="F69" s="204" t="str">
        <f>IF(F17="","",IF(F17="PCI &amp; PreStudy",'Capacity Planning'!AW18,""))</f>
        <v/>
      </c>
      <c r="G69" s="204" t="str">
        <f>IF(G17="","",IF(G17="PCI &amp; PreStudy",'Capacity Planning'!AX18,""))</f>
        <v/>
      </c>
      <c r="H69" s="204" t="str">
        <f>IF(H17="","",IF(H17="PCI &amp; PreStudy",'Capacity Planning'!AY18,""))</f>
        <v/>
      </c>
      <c r="I69" s="204" t="str">
        <f>IF(I17="","",IF(I17="PCI &amp; PreStudy",'Capacity Planning'!AZ18,""))</f>
        <v/>
      </c>
      <c r="J69" s="204" t="str">
        <f>IF(J17="","",IF(J17="PCI &amp; PreStudy",'Capacity Planning'!BA18,""))</f>
        <v/>
      </c>
      <c r="K69" s="204" t="str">
        <f>IF(K17="","",IF(K17="PCI &amp; PreStudy",'Capacity Planning'!BB18,""))</f>
        <v/>
      </c>
      <c r="L69" s="204" t="str">
        <f>IF(L17="","",IF(L17="PCI &amp; PreStudy",'Capacity Planning'!BC18,""))</f>
        <v/>
      </c>
      <c r="M69" s="204" t="str">
        <f>IF(M17="","",IF(M17="PCI &amp; PreStudy",'Capacity Planning'!BD18,""))</f>
        <v/>
      </c>
      <c r="N69" s="204" t="str">
        <f>IF(N17="","",IF(N17="PCI &amp; PreStudy",'Capacity Planning'!BE18,""))</f>
        <v/>
      </c>
      <c r="O69" s="204" t="str">
        <f>IF(O17="","",IF(O17="PCI &amp; PreStudy",'Capacity Planning'!BF18,""))</f>
        <v/>
      </c>
      <c r="P69" s="204" t="str">
        <f>IF(P17="","",IF(P17="PCI &amp; PreStudy",'Capacity Planning'!BG18,""))</f>
        <v/>
      </c>
      <c r="Q69" s="204" t="str">
        <f>IF(Q17="","",IF(Q17="PCI &amp; PreStudy",'Capacity Planning'!BH18,""))</f>
        <v/>
      </c>
      <c r="R69" s="204" t="str">
        <f>IF(R17="","",IF(R17="PCI &amp; PreStudy",'Capacity Planning'!BI18,""))</f>
        <v/>
      </c>
      <c r="S69" s="204" t="str">
        <f>IF(S17="","",IF(S17="PCI &amp; PreStudy",'Capacity Planning'!BJ18,""))</f>
        <v/>
      </c>
      <c r="T69" s="204" t="str">
        <f>IF(T17="","",IF(T17="PCI &amp; PreStudy",'Capacity Planning'!BK18,""))</f>
        <v/>
      </c>
      <c r="U69" s="204" t="str">
        <f>IF(U17="","",IF(U17="PCI &amp; PreStudy",'Capacity Planning'!BL18,""))</f>
        <v/>
      </c>
      <c r="V69" s="204" t="str">
        <f>IF(V17="","",IF(V17="PCI &amp; PreStudy",'Capacity Planning'!BM18,""))</f>
        <v/>
      </c>
      <c r="W69" s="204">
        <f>IF(W17="","",IF(W17="PCI &amp; PreStudy",'Capacity Planning'!BN18,""))</f>
        <v>3.6</v>
      </c>
      <c r="X69" s="204" t="str">
        <f>IF(X17="","",IF(X17="PCI &amp; PreStudy",'Capacity Planning'!BO18,""))</f>
        <v/>
      </c>
      <c r="Y69" s="204" t="str">
        <f>IF(Y17="","",IF(Y17="PCI &amp; PreStudy",'Capacity Planning'!BP18,""))</f>
        <v/>
      </c>
      <c r="Z69" s="204" t="str">
        <f>IF(Z17="","",IF(Z17="PCI &amp; PreStudy",'Capacity Planning'!BQ18,""))</f>
        <v/>
      </c>
      <c r="AA69" s="204" t="str">
        <f>IF(AA17="","",IF(AA17="PCI &amp; PreStudy",'Capacity Planning'!BR18,""))</f>
        <v/>
      </c>
    </row>
    <row r="70" spans="1:27" ht="15.75" thickBot="1" x14ac:dyDescent="0.3">
      <c r="A70" s="3" t="str">
        <f>IF('Capacity Planning'!$B19="","",'Capacity Planning'!$B19)</f>
        <v>P</v>
      </c>
      <c r="B70" s="204" t="str">
        <f>IF(B18="","",IF(B18="PCI &amp; PreStudy",'Capacity Planning'!AS19,""))</f>
        <v/>
      </c>
      <c r="C70" s="204" t="str">
        <f>IF(C18="","",IF(C18="PCI &amp; PreStudy",'Capacity Planning'!AT19,""))</f>
        <v/>
      </c>
      <c r="D70" s="204" t="str">
        <f>IF(D18="","",IF(D18="PCI &amp; PreStudy",'Capacity Planning'!AU19,""))</f>
        <v/>
      </c>
      <c r="E70" s="204" t="str">
        <f>IF(E18="","",IF(E18="PCI &amp; PreStudy",'Capacity Planning'!AV19,""))</f>
        <v/>
      </c>
      <c r="F70" s="204">
        <f>IF(F18="","",IF(F18="PCI &amp; PreStudy",'Capacity Planning'!AW19,""))</f>
        <v>6.6</v>
      </c>
      <c r="G70" s="204" t="str">
        <f>IF(G18="","",IF(G18="PCI &amp; PreStudy",'Capacity Planning'!AX19,""))</f>
        <v/>
      </c>
      <c r="H70" s="204" t="str">
        <f>IF(H18="","",IF(H18="PCI &amp; PreStudy",'Capacity Planning'!AY19,""))</f>
        <v/>
      </c>
      <c r="I70" s="204" t="str">
        <f>IF(I18="","",IF(I18="PCI &amp; PreStudy",'Capacity Planning'!AZ19,""))</f>
        <v/>
      </c>
      <c r="J70" s="204" t="str">
        <f>IF(J18="","",IF(J18="PCI &amp; PreStudy",'Capacity Planning'!BA19,""))</f>
        <v/>
      </c>
      <c r="K70" s="204" t="str">
        <f>IF(K18="","",IF(K18="PCI &amp; PreStudy",'Capacity Planning'!BB19,""))</f>
        <v/>
      </c>
      <c r="L70" s="204" t="str">
        <f>IF(L18="","",IF(L18="PCI &amp; PreStudy",'Capacity Planning'!BC19,""))</f>
        <v/>
      </c>
      <c r="M70" s="204" t="str">
        <f>IF(M18="","",IF(M18="PCI &amp; PreStudy",'Capacity Planning'!BD19,""))</f>
        <v/>
      </c>
      <c r="N70" s="204" t="str">
        <f>IF(N18="","",IF(N18="PCI &amp; PreStudy",'Capacity Planning'!BE19,""))</f>
        <v/>
      </c>
      <c r="O70" s="204" t="str">
        <f>IF(O18="","",IF(O18="PCI &amp; PreStudy",'Capacity Planning'!BF19,""))</f>
        <v/>
      </c>
      <c r="P70" s="204" t="str">
        <f>IF(P18="","",IF(P18="PCI &amp; PreStudy",'Capacity Planning'!BG19,""))</f>
        <v/>
      </c>
      <c r="Q70" s="204" t="str">
        <f>IF(Q18="","",IF(Q18="PCI &amp; PreStudy",'Capacity Planning'!BH19,""))</f>
        <v/>
      </c>
      <c r="R70" s="204" t="str">
        <f>IF(R18="","",IF(R18="PCI &amp; PreStudy",'Capacity Planning'!BI19,""))</f>
        <v/>
      </c>
      <c r="S70" s="204" t="str">
        <f>IF(S18="","",IF(S18="PCI &amp; PreStudy",'Capacity Planning'!BJ19,""))</f>
        <v/>
      </c>
      <c r="T70" s="204" t="str">
        <f>IF(T18="","",IF(T18="PCI &amp; PreStudy",'Capacity Planning'!BK19,""))</f>
        <v/>
      </c>
      <c r="U70" s="204" t="str">
        <f>IF(U18="","",IF(U18="PCI &amp; PreStudy",'Capacity Planning'!BL19,""))</f>
        <v/>
      </c>
      <c r="V70" s="204" t="str">
        <f>IF(V18="","",IF(V18="PCI &amp; PreStudy",'Capacity Planning'!BM19,""))</f>
        <v/>
      </c>
      <c r="W70" s="204" t="str">
        <f>IF(W18="","",IF(W18="PCI &amp; PreStudy",'Capacity Planning'!BN19,""))</f>
        <v/>
      </c>
      <c r="X70" s="204" t="str">
        <f>IF(X18="","",IF(X18="PCI &amp; PreStudy",'Capacity Planning'!BO19,""))</f>
        <v/>
      </c>
      <c r="Y70" s="204" t="str">
        <f>IF(Y18="","",IF(Y18="PCI &amp; PreStudy",'Capacity Planning'!BP19,""))</f>
        <v/>
      </c>
      <c r="Z70" s="204" t="str">
        <f>IF(Z18="","",IF(Z18="PCI &amp; PreStudy",'Capacity Planning'!BQ19,""))</f>
        <v/>
      </c>
      <c r="AA70" s="204" t="str">
        <f>IF(AA18="","",IF(AA18="PCI &amp; PreStudy",'Capacity Planning'!BR19,""))</f>
        <v/>
      </c>
    </row>
    <row r="71" spans="1:27" ht="15.75" thickBot="1" x14ac:dyDescent="0.3">
      <c r="A71" s="3" t="str">
        <f>IF('Capacity Planning'!$B20="","",'Capacity Planning'!$B20)</f>
        <v>Q</v>
      </c>
      <c r="B71" s="204" t="str">
        <f>IF(B19="","",IF(B19="PCI &amp; PreStudy",'Capacity Planning'!AS20,""))</f>
        <v/>
      </c>
      <c r="C71" s="204" t="str">
        <f>IF(C19="","",IF(C19="PCI &amp; PreStudy",'Capacity Planning'!AT20,""))</f>
        <v/>
      </c>
      <c r="D71" s="204" t="str">
        <f>IF(D19="","",IF(D19="PCI &amp; PreStudy",'Capacity Planning'!AU20,""))</f>
        <v/>
      </c>
      <c r="E71" s="204" t="str">
        <f>IF(E19="","",IF(E19="PCI &amp; PreStudy",'Capacity Planning'!AV20,""))</f>
        <v/>
      </c>
      <c r="F71" s="204" t="str">
        <f>IF(F19="","",IF(F19="PCI &amp; PreStudy",'Capacity Planning'!AW20,""))</f>
        <v/>
      </c>
      <c r="G71" s="204" t="str">
        <f>IF(G19="","",IF(G19="PCI &amp; PreStudy",'Capacity Planning'!AX20,""))</f>
        <v/>
      </c>
      <c r="H71" s="204" t="str">
        <f>IF(H19="","",IF(H19="PCI &amp; PreStudy",'Capacity Planning'!AY20,""))</f>
        <v/>
      </c>
      <c r="I71" s="204">
        <f>IF(I19="","",IF(I19="PCI &amp; PreStudy",'Capacity Planning'!AZ20,""))</f>
        <v>3</v>
      </c>
      <c r="J71" s="204" t="str">
        <f>IF(J19="","",IF(J19="PCI &amp; PreStudy",'Capacity Planning'!BA20,""))</f>
        <v/>
      </c>
      <c r="K71" s="204" t="str">
        <f>IF(K19="","",IF(K19="PCI &amp; PreStudy",'Capacity Planning'!BB20,""))</f>
        <v/>
      </c>
      <c r="L71" s="204" t="str">
        <f>IF(L19="","",IF(L19="PCI &amp; PreStudy",'Capacity Planning'!BC20,""))</f>
        <v/>
      </c>
      <c r="M71" s="204" t="str">
        <f>IF(M19="","",IF(M19="PCI &amp; PreStudy",'Capacity Planning'!BD20,""))</f>
        <v/>
      </c>
      <c r="N71" s="204" t="str">
        <f>IF(N19="","",IF(N19="PCI &amp; PreStudy",'Capacity Planning'!BE20,""))</f>
        <v/>
      </c>
      <c r="O71" s="204" t="str">
        <f>IF(O19="","",IF(O19="PCI &amp; PreStudy",'Capacity Planning'!BF20,""))</f>
        <v/>
      </c>
      <c r="P71" s="204" t="str">
        <f>IF(P19="","",IF(P19="PCI &amp; PreStudy",'Capacity Planning'!BG20,""))</f>
        <v/>
      </c>
      <c r="Q71" s="204" t="str">
        <f>IF(Q19="","",IF(Q19="PCI &amp; PreStudy",'Capacity Planning'!BH20,""))</f>
        <v/>
      </c>
      <c r="R71" s="204" t="str">
        <f>IF(R19="","",IF(R19="PCI &amp; PreStudy",'Capacity Planning'!BI20,""))</f>
        <v/>
      </c>
      <c r="S71" s="204" t="str">
        <f>IF(S19="","",IF(S19="PCI &amp; PreStudy",'Capacity Planning'!BJ20,""))</f>
        <v/>
      </c>
      <c r="T71" s="204" t="str">
        <f>IF(T19="","",IF(T19="PCI &amp; PreStudy",'Capacity Planning'!BK20,""))</f>
        <v/>
      </c>
      <c r="U71" s="204" t="str">
        <f>IF(U19="","",IF(U19="PCI &amp; PreStudy",'Capacity Planning'!BL20,""))</f>
        <v/>
      </c>
      <c r="V71" s="204" t="str">
        <f>IF(V19="","",IF(V19="PCI &amp; PreStudy",'Capacity Planning'!BM20,""))</f>
        <v/>
      </c>
      <c r="W71" s="204" t="str">
        <f>IF(W19="","",IF(W19="PCI &amp; PreStudy",'Capacity Planning'!BN20,""))</f>
        <v/>
      </c>
      <c r="X71" s="204" t="str">
        <f>IF(X19="","",IF(X19="PCI &amp; PreStudy",'Capacity Planning'!BO20,""))</f>
        <v/>
      </c>
      <c r="Y71" s="204" t="str">
        <f>IF(Y19="","",IF(Y19="PCI &amp; PreStudy",'Capacity Planning'!BP20,""))</f>
        <v/>
      </c>
      <c r="Z71" s="204" t="str">
        <f>IF(Z19="","",IF(Z19="PCI &amp; PreStudy",'Capacity Planning'!BQ20,""))</f>
        <v/>
      </c>
      <c r="AA71" s="204" t="str">
        <f>IF(AA19="","",IF(AA19="PCI &amp; PreStudy",'Capacity Planning'!BR20,""))</f>
        <v/>
      </c>
    </row>
    <row r="72" spans="1:27" ht="15.75" thickBot="1" x14ac:dyDescent="0.3">
      <c r="A72" s="3" t="str">
        <f>IF('Capacity Planning'!$B21="","",'Capacity Planning'!$B21)</f>
        <v>R</v>
      </c>
      <c r="B72" s="204" t="str">
        <f>IF(B20="","",IF(B20="PCI &amp; PreStudy",'Capacity Planning'!AS21,""))</f>
        <v/>
      </c>
      <c r="C72" s="204" t="str">
        <f>IF(C20="","",IF(C20="PCI &amp; PreStudy",'Capacity Planning'!AT21,""))</f>
        <v/>
      </c>
      <c r="D72" s="204" t="str">
        <f>IF(D20="","",IF(D20="PCI &amp; PreStudy",'Capacity Planning'!AU21,""))</f>
        <v/>
      </c>
      <c r="E72" s="204" t="str">
        <f>IF(E20="","",IF(E20="PCI &amp; PreStudy",'Capacity Planning'!AV21,""))</f>
        <v/>
      </c>
      <c r="F72" s="204" t="str">
        <f>IF(F20="","",IF(F20="PCI &amp; PreStudy",'Capacity Planning'!AW21,""))</f>
        <v/>
      </c>
      <c r="G72" s="204">
        <f>IF(G20="","",IF(G20="PCI &amp; PreStudy",'Capacity Planning'!AX21,""))</f>
        <v>10.8</v>
      </c>
      <c r="H72" s="204">
        <f>IF(H20="","",IF(H20="PCI &amp; PreStudy",'Capacity Planning'!AY21,""))</f>
        <v>10.8</v>
      </c>
      <c r="I72" s="204" t="str">
        <f>IF(I20="","",IF(I20="PCI &amp; PreStudy",'Capacity Planning'!AZ21,""))</f>
        <v/>
      </c>
      <c r="J72" s="204" t="str">
        <f>IF(J20="","",IF(J20="PCI &amp; PreStudy",'Capacity Planning'!BA21,""))</f>
        <v/>
      </c>
      <c r="K72" s="204" t="str">
        <f>IF(K20="","",IF(K20="PCI &amp; PreStudy",'Capacity Planning'!BB21,""))</f>
        <v/>
      </c>
      <c r="L72" s="204" t="str">
        <f>IF(L20="","",IF(L20="PCI &amp; PreStudy",'Capacity Planning'!BC21,""))</f>
        <v/>
      </c>
      <c r="M72" s="204" t="str">
        <f>IF(M20="","",IF(M20="PCI &amp; PreStudy",'Capacity Planning'!BD21,""))</f>
        <v/>
      </c>
      <c r="N72" s="204" t="str">
        <f>IF(N20="","",IF(N20="PCI &amp; PreStudy",'Capacity Planning'!BE21,""))</f>
        <v/>
      </c>
      <c r="O72" s="204" t="str">
        <f>IF(O20="","",IF(O20="PCI &amp; PreStudy",'Capacity Planning'!BF21,""))</f>
        <v/>
      </c>
      <c r="P72" s="204" t="str">
        <f>IF(P20="","",IF(P20="PCI &amp; PreStudy",'Capacity Planning'!BG21,""))</f>
        <v/>
      </c>
      <c r="Q72" s="204" t="str">
        <f>IF(Q20="","",IF(Q20="PCI &amp; PreStudy",'Capacity Planning'!BH21,""))</f>
        <v/>
      </c>
      <c r="R72" s="204" t="str">
        <f>IF(R20="","",IF(R20="PCI &amp; PreStudy",'Capacity Planning'!BI21,""))</f>
        <v/>
      </c>
      <c r="S72" s="204" t="str">
        <f>IF(S20="","",IF(S20="PCI &amp; PreStudy",'Capacity Planning'!BJ21,""))</f>
        <v/>
      </c>
      <c r="T72" s="204" t="str">
        <f>IF(T20="","",IF(T20="PCI &amp; PreStudy",'Capacity Planning'!BK21,""))</f>
        <v/>
      </c>
      <c r="U72" s="204" t="str">
        <f>IF(U20="","",IF(U20="PCI &amp; PreStudy",'Capacity Planning'!BL21,""))</f>
        <v/>
      </c>
      <c r="V72" s="204" t="str">
        <f>IF(V20="","",IF(V20="PCI &amp; PreStudy",'Capacity Planning'!BM21,""))</f>
        <v/>
      </c>
      <c r="W72" s="204" t="str">
        <f>IF(W20="","",IF(W20="PCI &amp; PreStudy",'Capacity Planning'!BN21,""))</f>
        <v/>
      </c>
      <c r="X72" s="204" t="str">
        <f>IF(X20="","",IF(X20="PCI &amp; PreStudy",'Capacity Planning'!BO21,""))</f>
        <v/>
      </c>
      <c r="Y72" s="204" t="str">
        <f>IF(Y20="","",IF(Y20="PCI &amp; PreStudy",'Capacity Planning'!BP21,""))</f>
        <v/>
      </c>
      <c r="Z72" s="204" t="str">
        <f>IF(Z20="","",IF(Z20="PCI &amp; PreStudy",'Capacity Planning'!BQ21,""))</f>
        <v/>
      </c>
      <c r="AA72" s="204" t="str">
        <f>IF(AA20="","",IF(AA20="PCI &amp; PreStudy",'Capacity Planning'!BR21,""))</f>
        <v/>
      </c>
    </row>
    <row r="73" spans="1:27" ht="15.75" thickBot="1" x14ac:dyDescent="0.3">
      <c r="A73" s="3" t="str">
        <f>IF('Capacity Planning'!$B22="","",'Capacity Planning'!$B22)</f>
        <v>S</v>
      </c>
      <c r="B73" s="204" t="str">
        <f>IF(B21="","",IF(B21="PCI &amp; PreStudy",'Capacity Planning'!AS22,""))</f>
        <v/>
      </c>
      <c r="C73" s="204" t="str">
        <f>IF(C21="","",IF(C21="PCI &amp; PreStudy",'Capacity Planning'!AT22,""))</f>
        <v/>
      </c>
      <c r="D73" s="204" t="str">
        <f>IF(D21="","",IF(D21="PCI &amp; PreStudy",'Capacity Planning'!AU22,""))</f>
        <v/>
      </c>
      <c r="E73" s="204" t="str">
        <f>IF(E21="","",IF(E21="PCI &amp; PreStudy",'Capacity Planning'!AV22,""))</f>
        <v/>
      </c>
      <c r="F73" s="204" t="str">
        <f>IF(F21="","",IF(F21="PCI &amp; PreStudy",'Capacity Planning'!AW22,""))</f>
        <v/>
      </c>
      <c r="G73" s="204" t="str">
        <f>IF(G21="","",IF(G21="PCI &amp; PreStudy",'Capacity Planning'!AX22,""))</f>
        <v/>
      </c>
      <c r="H73" s="204" t="str">
        <f>IF(H21="","",IF(H21="PCI &amp; PreStudy",'Capacity Planning'!AY22,""))</f>
        <v/>
      </c>
      <c r="I73" s="204" t="str">
        <f>IF(I21="","",IF(I21="PCI &amp; PreStudy",'Capacity Planning'!AZ22,""))</f>
        <v/>
      </c>
      <c r="J73" s="204" t="str">
        <f>IF(J21="","",IF(J21="PCI &amp; PreStudy",'Capacity Planning'!BA22,""))</f>
        <v/>
      </c>
      <c r="K73" s="204" t="str">
        <f>IF(K21="","",IF(K21="PCI &amp; PreStudy",'Capacity Planning'!BB22,""))</f>
        <v/>
      </c>
      <c r="L73" s="204" t="str">
        <f>IF(L21="","",IF(L21="PCI &amp; PreStudy",'Capacity Planning'!BC22,""))</f>
        <v/>
      </c>
      <c r="M73" s="204" t="str">
        <f>IF(M21="","",IF(M21="PCI &amp; PreStudy",'Capacity Planning'!BD22,""))</f>
        <v/>
      </c>
      <c r="N73" s="204" t="str">
        <f>IF(N21="","",IF(N21="PCI &amp; PreStudy",'Capacity Planning'!BE22,""))</f>
        <v/>
      </c>
      <c r="O73" s="204" t="str">
        <f>IF(O21="","",IF(O21="PCI &amp; PreStudy",'Capacity Planning'!BF22,""))</f>
        <v/>
      </c>
      <c r="P73" s="204" t="str">
        <f>IF(P21="","",IF(P21="PCI &amp; PreStudy",'Capacity Planning'!BG22,""))</f>
        <v/>
      </c>
      <c r="Q73" s="204" t="str">
        <f>IF(Q21="","",IF(Q21="PCI &amp; PreStudy",'Capacity Planning'!BH22,""))</f>
        <v/>
      </c>
      <c r="R73" s="204" t="str">
        <f>IF(R21="","",IF(R21="PCI &amp; PreStudy",'Capacity Planning'!BI22,""))</f>
        <v/>
      </c>
      <c r="S73" s="204" t="str">
        <f>IF(S21="","",IF(S21="PCI &amp; PreStudy",'Capacity Planning'!BJ22,""))</f>
        <v/>
      </c>
      <c r="T73" s="204" t="str">
        <f>IF(T21="","",IF(T21="PCI &amp; PreStudy",'Capacity Planning'!BK22,""))</f>
        <v/>
      </c>
      <c r="U73" s="204" t="str">
        <f>IF(U21="","",IF(U21="PCI &amp; PreStudy",'Capacity Planning'!BL22,""))</f>
        <v/>
      </c>
      <c r="V73" s="204" t="str">
        <f>IF(V21="","",IF(V21="PCI &amp; PreStudy",'Capacity Planning'!BM22,""))</f>
        <v/>
      </c>
      <c r="W73" s="204" t="str">
        <f>IF(W21="","",IF(W21="PCI &amp; PreStudy",'Capacity Planning'!BN22,""))</f>
        <v/>
      </c>
      <c r="X73" s="204" t="str">
        <f>IF(X21="","",IF(X21="PCI &amp; PreStudy",'Capacity Planning'!BO22,""))</f>
        <v/>
      </c>
      <c r="Y73" s="204" t="str">
        <f>IF(Y21="","",IF(Y21="PCI &amp; PreStudy",'Capacity Planning'!BP22,""))</f>
        <v/>
      </c>
      <c r="Z73" s="204" t="str">
        <f>IF(Z21="","",IF(Z21="PCI &amp; PreStudy",'Capacity Planning'!BQ22,""))</f>
        <v/>
      </c>
      <c r="AA73" s="204" t="str">
        <f>IF(AA21="","",IF(AA21="PCI &amp; PreStudy",'Capacity Planning'!BR22,""))</f>
        <v/>
      </c>
    </row>
    <row r="74" spans="1:27" ht="15.75" thickBot="1" x14ac:dyDescent="0.3">
      <c r="A74" s="3" t="str">
        <f>IF('Capacity Planning'!$B23="","",'Capacity Planning'!$B23)</f>
        <v>T</v>
      </c>
      <c r="B74" s="204" t="str">
        <f>IF(B22="","",IF(B22="PCI &amp; PreStudy",'Capacity Planning'!AS23,""))</f>
        <v/>
      </c>
      <c r="C74" s="204" t="str">
        <f>IF(C22="","",IF(C22="PCI &amp; PreStudy",'Capacity Planning'!AT23,""))</f>
        <v/>
      </c>
      <c r="D74" s="204" t="str">
        <f>IF(D22="","",IF(D22="PCI &amp; PreStudy",'Capacity Planning'!AU23,""))</f>
        <v/>
      </c>
      <c r="E74" s="204" t="str">
        <f>IF(E22="","",IF(E22="PCI &amp; PreStudy",'Capacity Planning'!AV23,""))</f>
        <v/>
      </c>
      <c r="F74" s="204" t="str">
        <f>IF(F22="","",IF(F22="PCI &amp; PreStudy",'Capacity Planning'!AW23,""))</f>
        <v/>
      </c>
      <c r="G74" s="204" t="str">
        <f>IF(G22="","",IF(G22="PCI &amp; PreStudy",'Capacity Planning'!AX23,""))</f>
        <v/>
      </c>
      <c r="H74" s="204" t="str">
        <f>IF(H22="","",IF(H22="PCI &amp; PreStudy",'Capacity Planning'!AY23,""))</f>
        <v/>
      </c>
      <c r="I74" s="204" t="str">
        <f>IF(I22="","",IF(I22="PCI &amp; PreStudy",'Capacity Planning'!AZ23,""))</f>
        <v/>
      </c>
      <c r="J74" s="204" t="str">
        <f>IF(J22="","",IF(J22="PCI &amp; PreStudy",'Capacity Planning'!BA23,""))</f>
        <v/>
      </c>
      <c r="K74" s="204" t="str">
        <f>IF(K22="","",IF(K22="PCI &amp; PreStudy",'Capacity Planning'!BB23,""))</f>
        <v/>
      </c>
      <c r="L74" s="204" t="str">
        <f>IF(L22="","",IF(L22="PCI &amp; PreStudy",'Capacity Planning'!BC23,""))</f>
        <v/>
      </c>
      <c r="M74" s="204" t="str">
        <f>IF(M22="","",IF(M22="PCI &amp; PreStudy",'Capacity Planning'!BD23,""))</f>
        <v/>
      </c>
      <c r="N74" s="204">
        <f>IF(N22="","",IF(N22="PCI &amp; PreStudy",'Capacity Planning'!BE23,""))</f>
        <v>1.5</v>
      </c>
      <c r="O74" s="204" t="str">
        <f>IF(O22="","",IF(O22="PCI &amp; PreStudy",'Capacity Planning'!BF23,""))</f>
        <v/>
      </c>
      <c r="P74" s="204" t="str">
        <f>IF(P22="","",IF(P22="PCI &amp; PreStudy",'Capacity Planning'!BG23,""))</f>
        <v/>
      </c>
      <c r="Q74" s="204" t="str">
        <f>IF(Q22="","",IF(Q22="PCI &amp; PreStudy",'Capacity Planning'!BH23,""))</f>
        <v/>
      </c>
      <c r="R74" s="204" t="str">
        <f>IF(R22="","",IF(R22="PCI &amp; PreStudy",'Capacity Planning'!BI23,""))</f>
        <v/>
      </c>
      <c r="S74" s="204" t="str">
        <f>IF(S22="","",IF(S22="PCI &amp; PreStudy",'Capacity Planning'!BJ23,""))</f>
        <v/>
      </c>
      <c r="T74" s="204" t="str">
        <f>IF(T22="","",IF(T22="PCI &amp; PreStudy",'Capacity Planning'!BK23,""))</f>
        <v/>
      </c>
      <c r="U74" s="204" t="str">
        <f>IF(U22="","",IF(U22="PCI &amp; PreStudy",'Capacity Planning'!BL23,""))</f>
        <v/>
      </c>
      <c r="V74" s="204" t="str">
        <f>IF(V22="","",IF(V22="PCI &amp; PreStudy",'Capacity Planning'!BM23,""))</f>
        <v/>
      </c>
      <c r="W74" s="204" t="str">
        <f>IF(W22="","",IF(W22="PCI &amp; PreStudy",'Capacity Planning'!BN23,""))</f>
        <v/>
      </c>
      <c r="X74" s="204" t="str">
        <f>IF(X22="","",IF(X22="PCI &amp; PreStudy",'Capacity Planning'!BO23,""))</f>
        <v/>
      </c>
      <c r="Y74" s="204" t="str">
        <f>IF(Y22="","",IF(Y22="PCI &amp; PreStudy",'Capacity Planning'!BP23,""))</f>
        <v/>
      </c>
      <c r="Z74" s="204" t="str">
        <f>IF(Z22="","",IF(Z22="PCI &amp; PreStudy",'Capacity Planning'!BQ23,""))</f>
        <v/>
      </c>
      <c r="AA74" s="204" t="str">
        <f>IF(AA22="","",IF(AA22="PCI &amp; PreStudy",'Capacity Planning'!BR23,""))</f>
        <v/>
      </c>
    </row>
    <row r="75" spans="1:27" ht="15.75" thickBot="1" x14ac:dyDescent="0.3">
      <c r="A75" s="3" t="str">
        <f>IF('Capacity Planning'!$B24="","",'Capacity Planning'!$B24)</f>
        <v>U</v>
      </c>
      <c r="B75" s="204" t="str">
        <f>IF(B23="","",IF(B23="PCI &amp; PreStudy",'Capacity Planning'!AS24,""))</f>
        <v/>
      </c>
      <c r="C75" s="204" t="str">
        <f>IF(C23="","",IF(C23="PCI &amp; PreStudy",'Capacity Planning'!AT24,""))</f>
        <v/>
      </c>
      <c r="D75" s="204" t="str">
        <f>IF(D23="","",IF(D23="PCI &amp; PreStudy",'Capacity Planning'!AU24,""))</f>
        <v/>
      </c>
      <c r="E75" s="204" t="str">
        <f>IF(E23="","",IF(E23="PCI &amp; PreStudy",'Capacity Planning'!AV24,""))</f>
        <v/>
      </c>
      <c r="F75" s="204" t="str">
        <f>IF(F23="","",IF(F23="PCI &amp; PreStudy",'Capacity Planning'!AW24,""))</f>
        <v/>
      </c>
      <c r="G75" s="204" t="str">
        <f>IF(G23="","",IF(G23="PCI &amp; PreStudy",'Capacity Planning'!AX24,""))</f>
        <v/>
      </c>
      <c r="H75" s="204" t="str">
        <f>IF(H23="","",IF(H23="PCI &amp; PreStudy",'Capacity Planning'!AY24,""))</f>
        <v/>
      </c>
      <c r="I75" s="204" t="str">
        <f>IF(I23="","",IF(I23="PCI &amp; PreStudy",'Capacity Planning'!AZ24,""))</f>
        <v/>
      </c>
      <c r="J75" s="204" t="str">
        <f>IF(J23="","",IF(J23="PCI &amp; PreStudy",'Capacity Planning'!BA24,""))</f>
        <v/>
      </c>
      <c r="K75" s="204" t="str">
        <f>IF(K23="","",IF(K23="PCI &amp; PreStudy",'Capacity Planning'!BB24,""))</f>
        <v/>
      </c>
      <c r="L75" s="204" t="str">
        <f>IF(L23="","",IF(L23="PCI &amp; PreStudy",'Capacity Planning'!BC24,""))</f>
        <v/>
      </c>
      <c r="M75" s="204" t="str">
        <f>IF(M23="","",IF(M23="PCI &amp; PreStudy",'Capacity Planning'!BD24,""))</f>
        <v/>
      </c>
      <c r="N75" s="204" t="str">
        <f>IF(N23="","",IF(N23="PCI &amp; PreStudy",'Capacity Planning'!BE24,""))</f>
        <v/>
      </c>
      <c r="O75" s="204" t="str">
        <f>IF(O23="","",IF(O23="PCI &amp; PreStudy",'Capacity Planning'!BF24,""))</f>
        <v/>
      </c>
      <c r="P75" s="204" t="str">
        <f>IF(P23="","",IF(P23="PCI &amp; PreStudy",'Capacity Planning'!BG24,""))</f>
        <v/>
      </c>
      <c r="Q75" s="204" t="str">
        <f>IF(Q23="","",IF(Q23="PCI &amp; PreStudy",'Capacity Planning'!BH24,""))</f>
        <v/>
      </c>
      <c r="R75" s="204" t="str">
        <f>IF(R23="","",IF(R23="PCI &amp; PreStudy",'Capacity Planning'!BI24,""))</f>
        <v/>
      </c>
      <c r="S75" s="204">
        <f>IF(S23="","",IF(S23="PCI &amp; PreStudy",'Capacity Planning'!BJ24,""))</f>
        <v>3.9600000000000004</v>
      </c>
      <c r="T75" s="204" t="str">
        <f>IF(T23="","",IF(T23="PCI &amp; PreStudy",'Capacity Planning'!BK24,""))</f>
        <v/>
      </c>
      <c r="U75" s="204" t="str">
        <f>IF(U23="","",IF(U23="PCI &amp; PreStudy",'Capacity Planning'!BL24,""))</f>
        <v/>
      </c>
      <c r="V75" s="204" t="str">
        <f>IF(V23="","",IF(V23="PCI &amp; PreStudy",'Capacity Planning'!BM24,""))</f>
        <v/>
      </c>
      <c r="W75" s="204" t="str">
        <f>IF(W23="","",IF(W23="PCI &amp; PreStudy",'Capacity Planning'!BN24,""))</f>
        <v/>
      </c>
      <c r="X75" s="204" t="str">
        <f>IF(X23="","",IF(X23="PCI &amp; PreStudy",'Capacity Planning'!BO24,""))</f>
        <v/>
      </c>
      <c r="Y75" s="204" t="str">
        <f>IF(Y23="","",IF(Y23="PCI &amp; PreStudy",'Capacity Planning'!BP24,""))</f>
        <v/>
      </c>
      <c r="Z75" s="204" t="str">
        <f>IF(Z23="","",IF(Z23="PCI &amp; PreStudy",'Capacity Planning'!BQ24,""))</f>
        <v/>
      </c>
      <c r="AA75" s="204" t="str">
        <f>IF(AA23="","",IF(AA23="PCI &amp; PreStudy",'Capacity Planning'!BR24,""))</f>
        <v/>
      </c>
    </row>
    <row r="76" spans="1:27" ht="15.75" thickBot="1" x14ac:dyDescent="0.3">
      <c r="A76" s="3" t="str">
        <f>IF('Capacity Planning'!$B25="","",'Capacity Planning'!$B25)</f>
        <v>V</v>
      </c>
      <c r="B76" s="204">
        <f>IF(B24="","",IF(B24="PCI &amp; PreStudy",'Capacity Planning'!AS25,""))</f>
        <v>9</v>
      </c>
      <c r="C76" s="204">
        <f>IF(C24="","",IF(C24="PCI &amp; PreStudy",'Capacity Planning'!AT25,""))</f>
        <v>9</v>
      </c>
      <c r="D76" s="204" t="str">
        <f>IF(D24="","",IF(D24="PCI &amp; PreStudy",'Capacity Planning'!AU25,""))</f>
        <v/>
      </c>
      <c r="E76" s="204" t="str">
        <f>IF(E24="","",IF(E24="PCI &amp; PreStudy",'Capacity Planning'!AV25,""))</f>
        <v/>
      </c>
      <c r="F76" s="204" t="str">
        <f>IF(F24="","",IF(F24="PCI &amp; PreStudy",'Capacity Planning'!AW25,""))</f>
        <v/>
      </c>
      <c r="G76" s="204" t="str">
        <f>IF(G24="","",IF(G24="PCI &amp; PreStudy",'Capacity Planning'!AX25,""))</f>
        <v/>
      </c>
      <c r="H76" s="204" t="str">
        <f>IF(H24="","",IF(H24="PCI &amp; PreStudy",'Capacity Planning'!AY25,""))</f>
        <v/>
      </c>
      <c r="I76" s="204" t="str">
        <f>IF(I24="","",IF(I24="PCI &amp; PreStudy",'Capacity Planning'!AZ25,""))</f>
        <v/>
      </c>
      <c r="J76" s="204" t="str">
        <f>IF(J24="","",IF(J24="PCI &amp; PreStudy",'Capacity Planning'!BA25,""))</f>
        <v/>
      </c>
      <c r="K76" s="204" t="str">
        <f>IF(K24="","",IF(K24="PCI &amp; PreStudy",'Capacity Planning'!BB25,""))</f>
        <v/>
      </c>
      <c r="L76" s="204" t="str">
        <f>IF(L24="","",IF(L24="PCI &amp; PreStudy",'Capacity Planning'!BC25,""))</f>
        <v/>
      </c>
      <c r="M76" s="204" t="str">
        <f>IF(M24="","",IF(M24="PCI &amp; PreStudy",'Capacity Planning'!BD25,""))</f>
        <v/>
      </c>
      <c r="N76" s="204" t="str">
        <f>IF(N24="","",IF(N24="PCI &amp; PreStudy",'Capacity Planning'!BE25,""))</f>
        <v/>
      </c>
      <c r="O76" s="204" t="str">
        <f>IF(O24="","",IF(O24="PCI &amp; PreStudy",'Capacity Planning'!BF25,""))</f>
        <v/>
      </c>
      <c r="P76" s="204" t="str">
        <f>IF(P24="","",IF(P24="PCI &amp; PreStudy",'Capacity Planning'!BG25,""))</f>
        <v/>
      </c>
      <c r="Q76" s="204" t="str">
        <f>IF(Q24="","",IF(Q24="PCI &amp; PreStudy",'Capacity Planning'!BH25,""))</f>
        <v/>
      </c>
      <c r="R76" s="204" t="str">
        <f>IF(R24="","",IF(R24="PCI &amp; PreStudy",'Capacity Planning'!BI25,""))</f>
        <v/>
      </c>
      <c r="S76" s="204" t="str">
        <f>IF(S24="","",IF(S24="PCI &amp; PreStudy",'Capacity Planning'!BJ25,""))</f>
        <v/>
      </c>
      <c r="T76" s="204" t="str">
        <f>IF(T24="","",IF(T24="PCI &amp; PreStudy",'Capacity Planning'!BK25,""))</f>
        <v/>
      </c>
      <c r="U76" s="204" t="str">
        <f>IF(U24="","",IF(U24="PCI &amp; PreStudy",'Capacity Planning'!BL25,""))</f>
        <v/>
      </c>
      <c r="V76" s="204" t="str">
        <f>IF(V24="","",IF(V24="PCI &amp; PreStudy",'Capacity Planning'!BM25,""))</f>
        <v/>
      </c>
      <c r="W76" s="204" t="str">
        <f>IF(W24="","",IF(W24="PCI &amp; PreStudy",'Capacity Planning'!BN25,""))</f>
        <v/>
      </c>
      <c r="X76" s="204" t="str">
        <f>IF(X24="","",IF(X24="PCI &amp; PreStudy",'Capacity Planning'!BO25,""))</f>
        <v/>
      </c>
      <c r="Y76" s="204" t="str">
        <f>IF(Y24="","",IF(Y24="PCI &amp; PreStudy",'Capacity Planning'!BP25,""))</f>
        <v/>
      </c>
      <c r="Z76" s="204" t="str">
        <f>IF(Z24="","",IF(Z24="PCI &amp; PreStudy",'Capacity Planning'!BQ25,""))</f>
        <v/>
      </c>
      <c r="AA76" s="204" t="str">
        <f>IF(AA24="","",IF(AA24="PCI &amp; PreStudy",'Capacity Planning'!BR25,""))</f>
        <v/>
      </c>
    </row>
    <row r="77" spans="1:27" ht="15.75" thickBot="1" x14ac:dyDescent="0.3">
      <c r="A77" s="3" t="str">
        <f>IF('Capacity Planning'!$B26="","",'Capacity Planning'!$B26)</f>
        <v>W</v>
      </c>
      <c r="B77" s="204" t="str">
        <f>IF(B25="","",IF(B25="PCI &amp; PreStudy",'Capacity Planning'!AS26,""))</f>
        <v/>
      </c>
      <c r="C77" s="204" t="str">
        <f>IF(C25="","",IF(C25="PCI &amp; PreStudy",'Capacity Planning'!AT26,""))</f>
        <v/>
      </c>
      <c r="D77" s="204" t="str">
        <f>IF(D25="","",IF(D25="PCI &amp; PreStudy",'Capacity Planning'!AU26,""))</f>
        <v/>
      </c>
      <c r="E77" s="204" t="str">
        <f>IF(E25="","",IF(E25="PCI &amp; PreStudy",'Capacity Planning'!AV26,""))</f>
        <v/>
      </c>
      <c r="F77" s="204" t="str">
        <f>IF(F25="","",IF(F25="PCI &amp; PreStudy",'Capacity Planning'!AW26,""))</f>
        <v/>
      </c>
      <c r="G77" s="204" t="str">
        <f>IF(G25="","",IF(G25="PCI &amp; PreStudy",'Capacity Planning'!AX26,""))</f>
        <v/>
      </c>
      <c r="H77" s="204" t="str">
        <f>IF(H25="","",IF(H25="PCI &amp; PreStudy",'Capacity Planning'!AY26,""))</f>
        <v/>
      </c>
      <c r="I77" s="204" t="str">
        <f>IF(I25="","",IF(I25="PCI &amp; PreStudy",'Capacity Planning'!AZ26,""))</f>
        <v/>
      </c>
      <c r="J77" s="204" t="str">
        <f>IF(J25="","",IF(J25="PCI &amp; PreStudy",'Capacity Planning'!BA26,""))</f>
        <v/>
      </c>
      <c r="K77" s="204" t="str">
        <f>IF(K25="","",IF(K25="PCI &amp; PreStudy",'Capacity Planning'!BB26,""))</f>
        <v/>
      </c>
      <c r="L77" s="204" t="str">
        <f>IF(L25="","",IF(L25="PCI &amp; PreStudy",'Capacity Planning'!BC26,""))</f>
        <v/>
      </c>
      <c r="M77" s="204" t="str">
        <f>IF(M25="","",IF(M25="PCI &amp; PreStudy",'Capacity Planning'!BD26,""))</f>
        <v/>
      </c>
      <c r="N77" s="204" t="str">
        <f>IF(N25="","",IF(N25="PCI &amp; PreStudy",'Capacity Planning'!BE26,""))</f>
        <v/>
      </c>
      <c r="O77" s="204" t="str">
        <f>IF(O25="","",IF(O25="PCI &amp; PreStudy",'Capacity Planning'!BF26,""))</f>
        <v/>
      </c>
      <c r="P77" s="204" t="str">
        <f>IF(P25="","",IF(P25="PCI &amp; PreStudy",'Capacity Planning'!BG26,""))</f>
        <v/>
      </c>
      <c r="Q77" s="204" t="str">
        <f>IF(Q25="","",IF(Q25="PCI &amp; PreStudy",'Capacity Planning'!BH26,""))</f>
        <v/>
      </c>
      <c r="R77" s="204" t="str">
        <f>IF(R25="","",IF(R25="PCI &amp; PreStudy",'Capacity Planning'!BI26,""))</f>
        <v/>
      </c>
      <c r="S77" s="204" t="str">
        <f>IF(S25="","",IF(S25="PCI &amp; PreStudy",'Capacity Planning'!BJ26,""))</f>
        <v/>
      </c>
      <c r="T77" s="204" t="str">
        <f>IF(T25="","",IF(T25="PCI &amp; PreStudy",'Capacity Planning'!BK26,""))</f>
        <v/>
      </c>
      <c r="U77" s="204" t="str">
        <f>IF(U25="","",IF(U25="PCI &amp; PreStudy",'Capacity Planning'!BL26,""))</f>
        <v/>
      </c>
      <c r="V77" s="204" t="str">
        <f>IF(V25="","",IF(V25="PCI &amp; PreStudy",'Capacity Planning'!BM26,""))</f>
        <v/>
      </c>
      <c r="W77" s="204" t="str">
        <f>IF(W25="","",IF(W25="PCI &amp; PreStudy",'Capacity Planning'!BN26,""))</f>
        <v/>
      </c>
      <c r="X77" s="204" t="str">
        <f>IF(X25="","",IF(X25="PCI &amp; PreStudy",'Capacity Planning'!BO26,""))</f>
        <v/>
      </c>
      <c r="Y77" s="204" t="str">
        <f>IF(Y25="","",IF(Y25="PCI &amp; PreStudy",'Capacity Planning'!BP26,""))</f>
        <v/>
      </c>
      <c r="Z77" s="204" t="str">
        <f>IF(Z25="","",IF(Z25="PCI &amp; PreStudy",'Capacity Planning'!BQ26,""))</f>
        <v/>
      </c>
      <c r="AA77" s="204" t="str">
        <f>IF(AA25="","",IF(AA25="PCI &amp; PreStudy",'Capacity Planning'!BR26,""))</f>
        <v/>
      </c>
    </row>
    <row r="78" spans="1:27" ht="15.75" thickBot="1" x14ac:dyDescent="0.3">
      <c r="A78" s="3" t="str">
        <f>IF('Capacity Planning'!$B27="","",'Capacity Planning'!$B27)</f>
        <v>X</v>
      </c>
      <c r="B78" s="204" t="str">
        <f>IF(B26="","",IF(B26="PCI &amp; PreStudy",'Capacity Planning'!AS27,""))</f>
        <v/>
      </c>
      <c r="C78" s="204" t="str">
        <f>IF(C26="","",IF(C26="PCI &amp; PreStudy",'Capacity Planning'!AT27,""))</f>
        <v/>
      </c>
      <c r="D78" s="204" t="str">
        <f>IF(D26="","",IF(D26="PCI &amp; PreStudy",'Capacity Planning'!AU27,""))</f>
        <v/>
      </c>
      <c r="E78" s="204" t="str">
        <f>IF(E26="","",IF(E26="PCI &amp; PreStudy",'Capacity Planning'!AV27,""))</f>
        <v/>
      </c>
      <c r="F78" s="204" t="str">
        <f>IF(F26="","",IF(F26="PCI &amp; PreStudy",'Capacity Planning'!AW27,""))</f>
        <v/>
      </c>
      <c r="G78" s="204" t="str">
        <f>IF(G26="","",IF(G26="PCI &amp; PreStudy",'Capacity Planning'!AX27,""))</f>
        <v/>
      </c>
      <c r="H78" s="204" t="str">
        <f>IF(H26="","",IF(H26="PCI &amp; PreStudy",'Capacity Planning'!AY27,""))</f>
        <v/>
      </c>
      <c r="I78" s="204" t="str">
        <f>IF(I26="","",IF(I26="PCI &amp; PreStudy",'Capacity Planning'!AZ27,""))</f>
        <v/>
      </c>
      <c r="J78" s="204" t="str">
        <f>IF(J26="","",IF(J26="PCI &amp; PreStudy",'Capacity Planning'!BA27,""))</f>
        <v/>
      </c>
      <c r="K78" s="204">
        <f>IF(K26="","",IF(K26="PCI &amp; PreStudy",'Capacity Planning'!BB27,""))</f>
        <v>0.9</v>
      </c>
      <c r="L78" s="204" t="str">
        <f>IF(L26="","",IF(L26="PCI &amp; PreStudy",'Capacity Planning'!BC27,""))</f>
        <v/>
      </c>
      <c r="M78" s="204" t="str">
        <f>IF(M26="","",IF(M26="PCI &amp; PreStudy",'Capacity Planning'!BD27,""))</f>
        <v/>
      </c>
      <c r="N78" s="204" t="str">
        <f>IF(N26="","",IF(N26="PCI &amp; PreStudy",'Capacity Planning'!BE27,""))</f>
        <v/>
      </c>
      <c r="O78" s="204" t="str">
        <f>IF(O26="","",IF(O26="PCI &amp; PreStudy",'Capacity Planning'!BF27,""))</f>
        <v/>
      </c>
      <c r="P78" s="204" t="str">
        <f>IF(P26="","",IF(P26="PCI &amp; PreStudy",'Capacity Planning'!BG27,""))</f>
        <v/>
      </c>
      <c r="Q78" s="204" t="str">
        <f>IF(Q26="","",IF(Q26="PCI &amp; PreStudy",'Capacity Planning'!BH27,""))</f>
        <v/>
      </c>
      <c r="R78" s="204" t="str">
        <f>IF(R26="","",IF(R26="PCI &amp; PreStudy",'Capacity Planning'!BI27,""))</f>
        <v/>
      </c>
      <c r="S78" s="204" t="str">
        <f>IF(S26="","",IF(S26="PCI &amp; PreStudy",'Capacity Planning'!BJ27,""))</f>
        <v/>
      </c>
      <c r="T78" s="204" t="str">
        <f>IF(T26="","",IF(T26="PCI &amp; PreStudy",'Capacity Planning'!BK27,""))</f>
        <v/>
      </c>
      <c r="U78" s="204" t="str">
        <f>IF(U26="","",IF(U26="PCI &amp; PreStudy",'Capacity Planning'!BL27,""))</f>
        <v/>
      </c>
      <c r="V78" s="204" t="str">
        <f>IF(V26="","",IF(V26="PCI &amp; PreStudy",'Capacity Planning'!BM27,""))</f>
        <v/>
      </c>
      <c r="W78" s="204" t="str">
        <f>IF(W26="","",IF(W26="PCI &amp; PreStudy",'Capacity Planning'!BN27,""))</f>
        <v/>
      </c>
      <c r="X78" s="204" t="str">
        <f>IF(X26="","",IF(X26="PCI &amp; PreStudy",'Capacity Planning'!BO27,""))</f>
        <v/>
      </c>
      <c r="Y78" s="204" t="str">
        <f>IF(Y26="","",IF(Y26="PCI &amp; PreStudy",'Capacity Planning'!BP27,""))</f>
        <v/>
      </c>
      <c r="Z78" s="204" t="str">
        <f>IF(Z26="","",IF(Z26="PCI &amp; PreStudy",'Capacity Planning'!BQ27,""))</f>
        <v/>
      </c>
      <c r="AA78" s="204" t="str">
        <f>IF(AA26="","",IF(AA26="PCI &amp; PreStudy",'Capacity Planning'!BR27,""))</f>
        <v/>
      </c>
    </row>
    <row r="79" spans="1:27" ht="15.75" thickBot="1" x14ac:dyDescent="0.3">
      <c r="A79" s="3" t="str">
        <f>IF('Capacity Planning'!$B28="","",'Capacity Planning'!$B28)</f>
        <v>Y</v>
      </c>
      <c r="B79" s="204" t="str">
        <f>IF(B27="","",IF(B27="PCI &amp; PreStudy",'Capacity Planning'!AS28,""))</f>
        <v/>
      </c>
      <c r="C79" s="204" t="str">
        <f>IF(C27="","",IF(C27="PCI &amp; PreStudy",'Capacity Planning'!AT28,""))</f>
        <v/>
      </c>
      <c r="D79" s="204" t="str">
        <f>IF(D27="","",IF(D27="PCI &amp; PreStudy",'Capacity Planning'!AU28,""))</f>
        <v/>
      </c>
      <c r="E79" s="204" t="str">
        <f>IF(E27="","",IF(E27="PCI &amp; PreStudy",'Capacity Planning'!AV28,""))</f>
        <v/>
      </c>
      <c r="F79" s="204" t="str">
        <f>IF(F27="","",IF(F27="PCI &amp; PreStudy",'Capacity Planning'!AW28,""))</f>
        <v/>
      </c>
      <c r="G79" s="204" t="str">
        <f>IF(G27="","",IF(G27="PCI &amp; PreStudy",'Capacity Planning'!AX28,""))</f>
        <v/>
      </c>
      <c r="H79" s="204" t="str">
        <f>IF(H27="","",IF(H27="PCI &amp; PreStudy",'Capacity Planning'!AY28,""))</f>
        <v/>
      </c>
      <c r="I79" s="204" t="str">
        <f>IF(I27="","",IF(I27="PCI &amp; PreStudy",'Capacity Planning'!AZ28,""))</f>
        <v/>
      </c>
      <c r="J79" s="204" t="str">
        <f>IF(J27="","",IF(J27="PCI &amp; PreStudy",'Capacity Planning'!BA28,""))</f>
        <v/>
      </c>
      <c r="K79" s="204" t="str">
        <f>IF(K27="","",IF(K27="PCI &amp; PreStudy",'Capacity Planning'!BB28,""))</f>
        <v/>
      </c>
      <c r="L79" s="204" t="str">
        <f>IF(L27="","",IF(L27="PCI &amp; PreStudy",'Capacity Planning'!BC28,""))</f>
        <v/>
      </c>
      <c r="M79" s="204" t="str">
        <f>IF(M27="","",IF(M27="PCI &amp; PreStudy",'Capacity Planning'!BD28,""))</f>
        <v/>
      </c>
      <c r="N79" s="204" t="str">
        <f>IF(N27="","",IF(N27="PCI &amp; PreStudy",'Capacity Planning'!BE28,""))</f>
        <v/>
      </c>
      <c r="O79" s="204" t="str">
        <f>IF(O27="","",IF(O27="PCI &amp; PreStudy",'Capacity Planning'!BF28,""))</f>
        <v/>
      </c>
      <c r="P79" s="204" t="str">
        <f>IF(P27="","",IF(P27="PCI &amp; PreStudy",'Capacity Planning'!BG28,""))</f>
        <v/>
      </c>
      <c r="Q79" s="204" t="str">
        <f>IF(Q27="","",IF(Q27="PCI &amp; PreStudy",'Capacity Planning'!BH28,""))</f>
        <v/>
      </c>
      <c r="R79" s="204" t="str">
        <f>IF(R27="","",IF(R27="PCI &amp; PreStudy",'Capacity Planning'!BI28,""))</f>
        <v/>
      </c>
      <c r="S79" s="204" t="str">
        <f>IF(S27="","",IF(S27="PCI &amp; PreStudy",'Capacity Planning'!BJ28,""))</f>
        <v/>
      </c>
      <c r="T79" s="204" t="str">
        <f>IF(T27="","",IF(T27="PCI &amp; PreStudy",'Capacity Planning'!BK28,""))</f>
        <v/>
      </c>
      <c r="U79" s="204" t="str">
        <f>IF(U27="","",IF(U27="PCI &amp; PreStudy",'Capacity Planning'!BL28,""))</f>
        <v/>
      </c>
      <c r="V79" s="204" t="str">
        <f>IF(V27="","",IF(V27="PCI &amp; PreStudy",'Capacity Planning'!BM28,""))</f>
        <v/>
      </c>
      <c r="W79" s="204" t="str">
        <f>IF(W27="","",IF(W27="PCI &amp; PreStudy",'Capacity Planning'!BN28,""))</f>
        <v/>
      </c>
      <c r="X79" s="204" t="str">
        <f>IF(X27="","",IF(X27="PCI &amp; PreStudy",'Capacity Planning'!BO28,""))</f>
        <v/>
      </c>
      <c r="Y79" s="204" t="str">
        <f>IF(Y27="","",IF(Y27="PCI &amp; PreStudy",'Capacity Planning'!BP28,""))</f>
        <v/>
      </c>
      <c r="Z79" s="204" t="str">
        <f>IF(Z27="","",IF(Z27="PCI &amp; PreStudy",'Capacity Planning'!BQ28,""))</f>
        <v/>
      </c>
      <c r="AA79" s="204" t="str">
        <f>IF(AA27="","",IF(AA27="PCI &amp; PreStudy",'Capacity Planning'!BR28,""))</f>
        <v/>
      </c>
    </row>
    <row r="80" spans="1:27" ht="15.75" thickBot="1" x14ac:dyDescent="0.3">
      <c r="A80" s="3" t="str">
        <f>IF('Capacity Planning'!$B29="","",'Capacity Planning'!$B29)</f>
        <v>Z</v>
      </c>
      <c r="B80" s="204" t="str">
        <f>IF(B28="","",IF(B28="PCI &amp; PreStudy",'Capacity Planning'!AS29,""))</f>
        <v/>
      </c>
      <c r="C80" s="204" t="str">
        <f>IF(C28="","",IF(C28="PCI &amp; PreStudy",'Capacity Planning'!AT29,""))</f>
        <v/>
      </c>
      <c r="D80" s="204" t="str">
        <f>IF(D28="","",IF(D28="PCI &amp; PreStudy",'Capacity Planning'!AU29,""))</f>
        <v/>
      </c>
      <c r="E80" s="204" t="str">
        <f>IF(E28="","",IF(E28="PCI &amp; PreStudy",'Capacity Planning'!AV29,""))</f>
        <v/>
      </c>
      <c r="F80" s="204" t="str">
        <f>IF(F28="","",IF(F28="PCI &amp; PreStudy",'Capacity Planning'!AW29,""))</f>
        <v/>
      </c>
      <c r="G80" s="204" t="str">
        <f>IF(G28="","",IF(G28="PCI &amp; PreStudy",'Capacity Planning'!AX29,""))</f>
        <v/>
      </c>
      <c r="H80" s="204" t="str">
        <f>IF(H28="","",IF(H28="PCI &amp; PreStudy",'Capacity Planning'!AY29,""))</f>
        <v/>
      </c>
      <c r="I80" s="204" t="str">
        <f>IF(I28="","",IF(I28="PCI &amp; PreStudy",'Capacity Planning'!AZ29,""))</f>
        <v/>
      </c>
      <c r="J80" s="204" t="str">
        <f>IF(J28="","",IF(J28="PCI &amp; PreStudy",'Capacity Planning'!BA29,""))</f>
        <v/>
      </c>
      <c r="K80" s="204" t="str">
        <f>IF(K28="","",IF(K28="PCI &amp; PreStudy",'Capacity Planning'!BB29,""))</f>
        <v/>
      </c>
      <c r="L80" s="204" t="str">
        <f>IF(L28="","",IF(L28="PCI &amp; PreStudy",'Capacity Planning'!BC29,""))</f>
        <v/>
      </c>
      <c r="M80" s="204" t="str">
        <f>IF(M28="","",IF(M28="PCI &amp; PreStudy",'Capacity Planning'!BD29,""))</f>
        <v/>
      </c>
      <c r="N80" s="204">
        <f>IF(N28="","",IF(N28="PCI &amp; PreStudy",'Capacity Planning'!BE29,""))</f>
        <v>12.120000000000001</v>
      </c>
      <c r="O80" s="204" t="str">
        <f>IF(O28="","",IF(O28="PCI &amp; PreStudy",'Capacity Planning'!BF29,""))</f>
        <v/>
      </c>
      <c r="P80" s="204" t="str">
        <f>IF(P28="","",IF(P28="PCI &amp; PreStudy",'Capacity Planning'!BG29,""))</f>
        <v/>
      </c>
      <c r="Q80" s="204" t="str">
        <f>IF(Q28="","",IF(Q28="PCI &amp; PreStudy",'Capacity Planning'!BH29,""))</f>
        <v/>
      </c>
      <c r="R80" s="204" t="str">
        <f>IF(R28="","",IF(R28="PCI &amp; PreStudy",'Capacity Planning'!BI29,""))</f>
        <v/>
      </c>
      <c r="S80" s="204" t="str">
        <f>IF(S28="","",IF(S28="PCI &amp; PreStudy",'Capacity Planning'!BJ29,""))</f>
        <v/>
      </c>
      <c r="T80" s="204" t="str">
        <f>IF(T28="","",IF(T28="PCI &amp; PreStudy",'Capacity Planning'!BK29,""))</f>
        <v/>
      </c>
      <c r="U80" s="204" t="str">
        <f>IF(U28="","",IF(U28="PCI &amp; PreStudy",'Capacity Planning'!BL29,""))</f>
        <v/>
      </c>
      <c r="V80" s="204" t="str">
        <f>IF(V28="","",IF(V28="PCI &amp; PreStudy",'Capacity Planning'!BM29,""))</f>
        <v/>
      </c>
      <c r="W80" s="204" t="str">
        <f>IF(W28="","",IF(W28="PCI &amp; PreStudy",'Capacity Planning'!BN29,""))</f>
        <v/>
      </c>
      <c r="X80" s="204" t="str">
        <f>IF(X28="","",IF(X28="PCI &amp; PreStudy",'Capacity Planning'!BO29,""))</f>
        <v/>
      </c>
      <c r="Y80" s="204" t="str">
        <f>IF(Y28="","",IF(Y28="PCI &amp; PreStudy",'Capacity Planning'!BP29,""))</f>
        <v/>
      </c>
      <c r="Z80" s="204" t="str">
        <f>IF(Z28="","",IF(Z28="PCI &amp; PreStudy",'Capacity Planning'!BQ29,""))</f>
        <v/>
      </c>
      <c r="AA80" s="204" t="str">
        <f>IF(AA28="","",IF(AA28="PCI &amp; PreStudy",'Capacity Planning'!BR29,""))</f>
        <v/>
      </c>
    </row>
    <row r="81" spans="1:27" ht="15.75" thickBot="1" x14ac:dyDescent="0.3">
      <c r="A81" s="3" t="str">
        <f>IF('Capacity Planning'!$B30="","",'Capacity Planning'!$B30)</f>
        <v>AA</v>
      </c>
      <c r="B81" s="204" t="str">
        <f>IF(B29="","",IF(B29="PCI &amp; PreStudy",'Capacity Planning'!AS30,""))</f>
        <v/>
      </c>
      <c r="C81" s="204" t="str">
        <f>IF(C29="","",IF(C29="PCI &amp; PreStudy",'Capacity Planning'!AT30,""))</f>
        <v/>
      </c>
      <c r="D81" s="204" t="str">
        <f>IF(D29="","",IF(D29="PCI &amp; PreStudy",'Capacity Planning'!AU30,""))</f>
        <v/>
      </c>
      <c r="E81" s="204" t="str">
        <f>IF(E29="","",IF(E29="PCI &amp; PreStudy",'Capacity Planning'!AV30,""))</f>
        <v/>
      </c>
      <c r="F81" s="204" t="str">
        <f>IF(F29="","",IF(F29="PCI &amp; PreStudy",'Capacity Planning'!AW30,""))</f>
        <v/>
      </c>
      <c r="G81" s="204" t="str">
        <f>IF(G29="","",IF(G29="PCI &amp; PreStudy",'Capacity Planning'!AX30,""))</f>
        <v/>
      </c>
      <c r="H81" s="204" t="str">
        <f>IF(H29="","",IF(H29="PCI &amp; PreStudy",'Capacity Planning'!AY30,""))</f>
        <v/>
      </c>
      <c r="I81" s="204" t="str">
        <f>IF(I29="","",IF(I29="PCI &amp; PreStudy",'Capacity Planning'!AZ30,""))</f>
        <v/>
      </c>
      <c r="J81" s="204" t="str">
        <f>IF(J29="","",IF(J29="PCI &amp; PreStudy",'Capacity Planning'!BA30,""))</f>
        <v/>
      </c>
      <c r="K81" s="204" t="str">
        <f>IF(K29="","",IF(K29="PCI &amp; PreStudy",'Capacity Planning'!BB30,""))</f>
        <v/>
      </c>
      <c r="L81" s="204" t="str">
        <f>IF(L29="","",IF(L29="PCI &amp; PreStudy",'Capacity Planning'!BC30,""))</f>
        <v/>
      </c>
      <c r="M81" s="204" t="str">
        <f>IF(M29="","",IF(M29="PCI &amp; PreStudy",'Capacity Planning'!BD30,""))</f>
        <v/>
      </c>
      <c r="N81" s="204" t="str">
        <f>IF(N29="","",IF(N29="PCI &amp; PreStudy",'Capacity Planning'!BE30,""))</f>
        <v/>
      </c>
      <c r="O81" s="204" t="str">
        <f>IF(O29="","",IF(O29="PCI &amp; PreStudy",'Capacity Planning'!BF30,""))</f>
        <v/>
      </c>
      <c r="P81" s="204" t="str">
        <f>IF(P29="","",IF(P29="PCI &amp; PreStudy",'Capacity Planning'!BG30,""))</f>
        <v/>
      </c>
      <c r="Q81" s="204" t="str">
        <f>IF(Q29="","",IF(Q29="PCI &amp; PreStudy",'Capacity Planning'!BH30,""))</f>
        <v/>
      </c>
      <c r="R81" s="204" t="str">
        <f>IF(R29="","",IF(R29="PCI &amp; PreStudy",'Capacity Planning'!BI30,""))</f>
        <v/>
      </c>
      <c r="S81" s="204" t="str">
        <f>IF(S29="","",IF(S29="PCI &amp; PreStudy",'Capacity Planning'!BJ30,""))</f>
        <v/>
      </c>
      <c r="T81" s="204" t="str">
        <f>IF(T29="","",IF(T29="PCI &amp; PreStudy",'Capacity Planning'!BK30,""))</f>
        <v/>
      </c>
      <c r="U81" s="204" t="str">
        <f>IF(U29="","",IF(U29="PCI &amp; PreStudy",'Capacity Planning'!BL30,""))</f>
        <v/>
      </c>
      <c r="V81" s="204">
        <f>IF(V29="","",IF(V29="PCI &amp; PreStudy",'Capacity Planning'!BM30,""))</f>
        <v>3.72</v>
      </c>
      <c r="W81" s="204" t="str">
        <f>IF(W29="","",IF(W29="PCI &amp; PreStudy",'Capacity Planning'!BN30,""))</f>
        <v/>
      </c>
      <c r="X81" s="204" t="str">
        <f>IF(X29="","",IF(X29="PCI &amp; PreStudy",'Capacity Planning'!BO30,""))</f>
        <v/>
      </c>
      <c r="Y81" s="204" t="str">
        <f>IF(Y29="","",IF(Y29="PCI &amp; PreStudy",'Capacity Planning'!BP30,""))</f>
        <v/>
      </c>
      <c r="Z81" s="204" t="str">
        <f>IF(Z29="","",IF(Z29="PCI &amp; PreStudy",'Capacity Planning'!BQ30,""))</f>
        <v/>
      </c>
      <c r="AA81" s="204" t="str">
        <f>IF(AA29="","",IF(AA29="PCI &amp; PreStudy",'Capacity Planning'!BR30,""))</f>
        <v/>
      </c>
    </row>
    <row r="82" spans="1:27" ht="15.75" thickBot="1" x14ac:dyDescent="0.3">
      <c r="A82" s="3" t="str">
        <f>IF('Capacity Planning'!$B31="","",'Capacity Planning'!$B31)</f>
        <v>AB</v>
      </c>
      <c r="B82" s="204" t="str">
        <f>IF(B30="","",IF(B30="PCI &amp; PreStudy",'Capacity Planning'!AS31,""))</f>
        <v/>
      </c>
      <c r="C82" s="204" t="str">
        <f>IF(C30="","",IF(C30="PCI &amp; PreStudy",'Capacity Planning'!AT31,""))</f>
        <v/>
      </c>
      <c r="D82" s="204" t="str">
        <f>IF(D30="","",IF(D30="PCI &amp; PreStudy",'Capacity Planning'!AU31,""))</f>
        <v/>
      </c>
      <c r="E82" s="204" t="str">
        <f>IF(E30="","",IF(E30="PCI &amp; PreStudy",'Capacity Planning'!AV31,""))</f>
        <v/>
      </c>
      <c r="F82" s="204" t="str">
        <f>IF(F30="","",IF(F30="PCI &amp; PreStudy",'Capacity Planning'!AW31,""))</f>
        <v/>
      </c>
      <c r="G82" s="204" t="str">
        <f>IF(G30="","",IF(G30="PCI &amp; PreStudy",'Capacity Planning'!AX31,""))</f>
        <v/>
      </c>
      <c r="H82" s="204" t="str">
        <f>IF(H30="","",IF(H30="PCI &amp; PreStudy",'Capacity Planning'!AY31,""))</f>
        <v/>
      </c>
      <c r="I82" s="204" t="str">
        <f>IF(I30="","",IF(I30="PCI &amp; PreStudy",'Capacity Planning'!AZ31,""))</f>
        <v/>
      </c>
      <c r="J82" s="204" t="str">
        <f>IF(J30="","",IF(J30="PCI &amp; PreStudy",'Capacity Planning'!BA31,""))</f>
        <v/>
      </c>
      <c r="K82" s="204" t="str">
        <f>IF(K30="","",IF(K30="PCI &amp; PreStudy",'Capacity Planning'!BB31,""))</f>
        <v/>
      </c>
      <c r="L82" s="204" t="str">
        <f>IF(L30="","",IF(L30="PCI &amp; PreStudy",'Capacity Planning'!BC31,""))</f>
        <v/>
      </c>
      <c r="M82" s="204" t="str">
        <f>IF(M30="","",IF(M30="PCI &amp; PreStudy",'Capacity Planning'!BD31,""))</f>
        <v/>
      </c>
      <c r="N82" s="204" t="str">
        <f>IF(N30="","",IF(N30="PCI &amp; PreStudy",'Capacity Planning'!BE31,""))</f>
        <v/>
      </c>
      <c r="O82" s="204" t="str">
        <f>IF(O30="","",IF(O30="PCI &amp; PreStudy",'Capacity Planning'!BF31,""))</f>
        <v/>
      </c>
      <c r="P82" s="204" t="str">
        <f>IF(P30="","",IF(P30="PCI &amp; PreStudy",'Capacity Planning'!BG31,""))</f>
        <v/>
      </c>
      <c r="Q82" s="204" t="str">
        <f>IF(Q30="","",IF(Q30="PCI &amp; PreStudy",'Capacity Planning'!BH31,""))</f>
        <v/>
      </c>
      <c r="R82" s="204" t="str">
        <f>IF(R30="","",IF(R30="PCI &amp; PreStudy",'Capacity Planning'!BI31,""))</f>
        <v/>
      </c>
      <c r="S82" s="204" t="str">
        <f>IF(S30="","",IF(S30="PCI &amp; PreStudy",'Capacity Planning'!BJ31,""))</f>
        <v/>
      </c>
      <c r="T82" s="204" t="str">
        <f>IF(T30="","",IF(T30="PCI &amp; PreStudy",'Capacity Planning'!BK31,""))</f>
        <v/>
      </c>
      <c r="U82" s="204">
        <f>IF(U30="","",IF(U30="PCI &amp; PreStudy",'Capacity Planning'!BL31,""))</f>
        <v>1.32</v>
      </c>
      <c r="V82" s="204" t="str">
        <f>IF(V30="","",IF(V30="PCI &amp; PreStudy",'Capacity Planning'!BM31,""))</f>
        <v/>
      </c>
      <c r="W82" s="204" t="str">
        <f>IF(W30="","",IF(W30="PCI &amp; PreStudy",'Capacity Planning'!BN31,""))</f>
        <v/>
      </c>
      <c r="X82" s="204" t="str">
        <f>IF(X30="","",IF(X30="PCI &amp; PreStudy",'Capacity Planning'!BO31,""))</f>
        <v/>
      </c>
      <c r="Y82" s="204" t="str">
        <f>IF(Y30="","",IF(Y30="PCI &amp; PreStudy",'Capacity Planning'!BP31,""))</f>
        <v/>
      </c>
      <c r="Z82" s="204" t="str">
        <f>IF(Z30="","",IF(Z30="PCI &amp; PreStudy",'Capacity Planning'!BQ31,""))</f>
        <v/>
      </c>
      <c r="AA82" s="204" t="str">
        <f>IF(AA30="","",IF(AA30="PCI &amp; PreStudy",'Capacity Planning'!BR31,""))</f>
        <v/>
      </c>
    </row>
    <row r="83" spans="1:27" ht="15.75" thickBot="1" x14ac:dyDescent="0.3">
      <c r="A83" s="3" t="str">
        <f>IF('Capacity Planning'!$B32="","",'Capacity Planning'!$B32)</f>
        <v>AC</v>
      </c>
      <c r="B83" s="204" t="str">
        <f>IF(B31="","",IF(B31="PCI &amp; PreStudy",'Capacity Planning'!AS32,""))</f>
        <v/>
      </c>
      <c r="C83" s="204" t="str">
        <f>IF(C31="","",IF(C31="PCI &amp; PreStudy",'Capacity Planning'!AT32,""))</f>
        <v/>
      </c>
      <c r="D83" s="204" t="str">
        <f>IF(D31="","",IF(D31="PCI &amp; PreStudy",'Capacity Planning'!AU32,""))</f>
        <v/>
      </c>
      <c r="E83" s="204" t="str">
        <f>IF(E31="","",IF(E31="PCI &amp; PreStudy",'Capacity Planning'!AV32,""))</f>
        <v/>
      </c>
      <c r="F83" s="204" t="str">
        <f>IF(F31="","",IF(F31="PCI &amp; PreStudy",'Capacity Planning'!AW32,""))</f>
        <v/>
      </c>
      <c r="G83" s="204" t="str">
        <f>IF(G31="","",IF(G31="PCI &amp; PreStudy",'Capacity Planning'!AX32,""))</f>
        <v/>
      </c>
      <c r="H83" s="204" t="str">
        <f>IF(H31="","",IF(H31="PCI &amp; PreStudy",'Capacity Planning'!AY32,""))</f>
        <v/>
      </c>
      <c r="I83" s="204" t="str">
        <f>IF(I31="","",IF(I31="PCI &amp; PreStudy",'Capacity Planning'!AZ32,""))</f>
        <v/>
      </c>
      <c r="J83" s="204" t="str">
        <f>IF(J31="","",IF(J31="PCI &amp; PreStudy",'Capacity Planning'!BA32,""))</f>
        <v/>
      </c>
      <c r="K83" s="204" t="str">
        <f>IF(K31="","",IF(K31="PCI &amp; PreStudy",'Capacity Planning'!BB32,""))</f>
        <v/>
      </c>
      <c r="L83" s="204" t="str">
        <f>IF(L31="","",IF(L31="PCI &amp; PreStudy",'Capacity Planning'!BC32,""))</f>
        <v/>
      </c>
      <c r="M83" s="204" t="str">
        <f>IF(M31="","",IF(M31="PCI &amp; PreStudy",'Capacity Planning'!BD32,""))</f>
        <v/>
      </c>
      <c r="N83" s="204" t="str">
        <f>IF(N31="","",IF(N31="PCI &amp; PreStudy",'Capacity Planning'!BE32,""))</f>
        <v/>
      </c>
      <c r="O83" s="204" t="str">
        <f>IF(O31="","",IF(O31="PCI &amp; PreStudy",'Capacity Planning'!BF32,""))</f>
        <v/>
      </c>
      <c r="P83" s="204" t="str">
        <f>IF(P31="","",IF(P31="PCI &amp; PreStudy",'Capacity Planning'!BG32,""))</f>
        <v/>
      </c>
      <c r="Q83" s="204" t="str">
        <f>IF(Q31="","",IF(Q31="PCI &amp; PreStudy",'Capacity Planning'!BH32,""))</f>
        <v/>
      </c>
      <c r="R83" s="204" t="str">
        <f>IF(R31="","",IF(R31="PCI &amp; PreStudy",'Capacity Planning'!BI32,""))</f>
        <v/>
      </c>
      <c r="S83" s="204" t="str">
        <f>IF(S31="","",IF(S31="PCI &amp; PreStudy",'Capacity Planning'!BJ32,""))</f>
        <v/>
      </c>
      <c r="T83" s="204" t="str">
        <f>IF(T31="","",IF(T31="PCI &amp; PreStudy",'Capacity Planning'!BK32,""))</f>
        <v/>
      </c>
      <c r="U83" s="204" t="str">
        <f>IF(U31="","",IF(U31="PCI &amp; PreStudy",'Capacity Planning'!BL32,""))</f>
        <v/>
      </c>
      <c r="V83" s="204" t="str">
        <f>IF(V31="","",IF(V31="PCI &amp; PreStudy",'Capacity Planning'!BM32,""))</f>
        <v/>
      </c>
      <c r="W83" s="204" t="str">
        <f>IF(W31="","",IF(W31="PCI &amp; PreStudy",'Capacity Planning'!BN32,""))</f>
        <v/>
      </c>
      <c r="X83" s="204" t="str">
        <f>IF(X31="","",IF(X31="PCI &amp; PreStudy",'Capacity Planning'!BO32,""))</f>
        <v/>
      </c>
      <c r="Y83" s="204" t="str">
        <f>IF(Y31="","",IF(Y31="PCI &amp; PreStudy",'Capacity Planning'!BP32,""))</f>
        <v/>
      </c>
      <c r="Z83" s="204" t="str">
        <f>IF(Z31="","",IF(Z31="PCI &amp; PreStudy",'Capacity Planning'!BQ32,""))</f>
        <v/>
      </c>
      <c r="AA83" s="204" t="str">
        <f>IF(AA31="","",IF(AA31="PCI &amp; PreStudy",'Capacity Planning'!BR32,""))</f>
        <v/>
      </c>
    </row>
    <row r="84" spans="1:27" ht="15.75" thickBot="1" x14ac:dyDescent="0.3">
      <c r="A84" s="3" t="str">
        <f>IF('Capacity Planning'!$B33="","",'Capacity Planning'!$B33)</f>
        <v>AD</v>
      </c>
      <c r="B84" s="204" t="str">
        <f>IF(B32="","",IF(B32="PCI &amp; PreStudy",'Capacity Planning'!AS33,""))</f>
        <v/>
      </c>
      <c r="C84" s="204" t="str">
        <f>IF(C32="","",IF(C32="PCI &amp; PreStudy",'Capacity Planning'!AT33,""))</f>
        <v/>
      </c>
      <c r="D84" s="204" t="str">
        <f>IF(D32="","",IF(D32="PCI &amp; PreStudy",'Capacity Planning'!AU33,""))</f>
        <v/>
      </c>
      <c r="E84" s="204" t="str">
        <f>IF(E32="","",IF(E32="PCI &amp; PreStudy",'Capacity Planning'!AV33,""))</f>
        <v/>
      </c>
      <c r="F84" s="204" t="str">
        <f>IF(F32="","",IF(F32="PCI &amp; PreStudy",'Capacity Planning'!AW33,""))</f>
        <v/>
      </c>
      <c r="G84" s="204" t="str">
        <f>IF(G32="","",IF(G32="PCI &amp; PreStudy",'Capacity Planning'!AX33,""))</f>
        <v/>
      </c>
      <c r="H84" s="204" t="str">
        <f>IF(H32="","",IF(H32="PCI &amp; PreStudy",'Capacity Planning'!AY33,""))</f>
        <v/>
      </c>
      <c r="I84" s="204" t="str">
        <f>IF(I32="","",IF(I32="PCI &amp; PreStudy",'Capacity Planning'!AZ33,""))</f>
        <v/>
      </c>
      <c r="J84" s="204" t="str">
        <f>IF(J32="","",IF(J32="PCI &amp; PreStudy",'Capacity Planning'!BA33,""))</f>
        <v/>
      </c>
      <c r="K84" s="204">
        <f>IF(K32="","",IF(K32="PCI &amp; PreStudy",'Capacity Planning'!BB33,""))</f>
        <v>13.260000000000002</v>
      </c>
      <c r="L84" s="204" t="str">
        <f>IF(L32="","",IF(L32="PCI &amp; PreStudy",'Capacity Planning'!BC33,""))</f>
        <v/>
      </c>
      <c r="M84" s="204" t="str">
        <f>IF(M32="","",IF(M32="PCI &amp; PreStudy",'Capacity Planning'!BD33,""))</f>
        <v/>
      </c>
      <c r="N84" s="204" t="str">
        <f>IF(N32="","",IF(N32="PCI &amp; PreStudy",'Capacity Planning'!BE33,""))</f>
        <v/>
      </c>
      <c r="O84" s="204" t="str">
        <f>IF(O32="","",IF(O32="PCI &amp; PreStudy",'Capacity Planning'!BF33,""))</f>
        <v/>
      </c>
      <c r="P84" s="204" t="str">
        <f>IF(P32="","",IF(P32="PCI &amp; PreStudy",'Capacity Planning'!BG33,""))</f>
        <v/>
      </c>
      <c r="Q84" s="204" t="str">
        <f>IF(Q32="","",IF(Q32="PCI &amp; PreStudy",'Capacity Planning'!BH33,""))</f>
        <v/>
      </c>
      <c r="R84" s="204" t="str">
        <f>IF(R32="","",IF(R32="PCI &amp; PreStudy",'Capacity Planning'!BI33,""))</f>
        <v/>
      </c>
      <c r="S84" s="204" t="str">
        <f>IF(S32="","",IF(S32="PCI &amp; PreStudy",'Capacity Planning'!BJ33,""))</f>
        <v/>
      </c>
      <c r="T84" s="204" t="str">
        <f>IF(T32="","",IF(T32="PCI &amp; PreStudy",'Capacity Planning'!BK33,""))</f>
        <v/>
      </c>
      <c r="U84" s="204" t="str">
        <f>IF(U32="","",IF(U32="PCI &amp; PreStudy",'Capacity Planning'!BL33,""))</f>
        <v/>
      </c>
      <c r="V84" s="204" t="str">
        <f>IF(V32="","",IF(V32="PCI &amp; PreStudy",'Capacity Planning'!BM33,""))</f>
        <v/>
      </c>
      <c r="W84" s="204" t="str">
        <f>IF(W32="","",IF(W32="PCI &amp; PreStudy",'Capacity Planning'!BN33,""))</f>
        <v/>
      </c>
      <c r="X84" s="204" t="str">
        <f>IF(X32="","",IF(X32="PCI &amp; PreStudy",'Capacity Planning'!BO33,""))</f>
        <v/>
      </c>
      <c r="Y84" s="204" t="str">
        <f>IF(Y32="","",IF(Y32="PCI &amp; PreStudy",'Capacity Planning'!BP33,""))</f>
        <v/>
      </c>
      <c r="Z84" s="204" t="str">
        <f>IF(Z32="","",IF(Z32="PCI &amp; PreStudy",'Capacity Planning'!BQ33,""))</f>
        <v/>
      </c>
      <c r="AA84" s="204" t="str">
        <f>IF(AA32="","",IF(AA32="PCI &amp; PreStudy",'Capacity Planning'!BR33,""))</f>
        <v/>
      </c>
    </row>
    <row r="85" spans="1:27" ht="15.75" thickBot="1" x14ac:dyDescent="0.3">
      <c r="A85" s="3" t="str">
        <f>IF('Capacity Planning'!$B34="","",'Capacity Planning'!$B34)</f>
        <v>AE</v>
      </c>
      <c r="B85" s="204" t="str">
        <f>IF(B33="","",IF(B33="PCI &amp; PreStudy",'Capacity Planning'!AS34,""))</f>
        <v/>
      </c>
      <c r="C85" s="204" t="str">
        <f>IF(C33="","",IF(C33="PCI &amp; PreStudy",'Capacity Planning'!AT34,""))</f>
        <v/>
      </c>
      <c r="D85" s="204" t="str">
        <f>IF(D33="","",IF(D33="PCI &amp; PreStudy",'Capacity Planning'!AU34,""))</f>
        <v/>
      </c>
      <c r="E85" s="204" t="str">
        <f>IF(E33="","",IF(E33="PCI &amp; PreStudy",'Capacity Planning'!AV34,""))</f>
        <v/>
      </c>
      <c r="F85" s="204" t="str">
        <f>IF(F33="","",IF(F33="PCI &amp; PreStudy",'Capacity Planning'!AW34,""))</f>
        <v/>
      </c>
      <c r="G85" s="204" t="str">
        <f>IF(G33="","",IF(G33="PCI &amp; PreStudy",'Capacity Planning'!AX34,""))</f>
        <v/>
      </c>
      <c r="H85" s="204" t="str">
        <f>IF(H33="","",IF(H33="PCI &amp; PreStudy",'Capacity Planning'!AY34,""))</f>
        <v/>
      </c>
      <c r="I85" s="204" t="str">
        <f>IF(I33="","",IF(I33="PCI &amp; PreStudy",'Capacity Planning'!AZ34,""))</f>
        <v/>
      </c>
      <c r="J85" s="204" t="str">
        <f>IF(J33="","",IF(J33="PCI &amp; PreStudy",'Capacity Planning'!BA34,""))</f>
        <v/>
      </c>
      <c r="K85" s="204" t="str">
        <f>IF(K33="","",IF(K33="PCI &amp; PreStudy",'Capacity Planning'!BB34,""))</f>
        <v/>
      </c>
      <c r="L85" s="204" t="str">
        <f>IF(L33="","",IF(L33="PCI &amp; PreStudy",'Capacity Planning'!BC34,""))</f>
        <v/>
      </c>
      <c r="M85" s="204" t="str">
        <f>IF(M33="","",IF(M33="PCI &amp; PreStudy",'Capacity Planning'!BD34,""))</f>
        <v/>
      </c>
      <c r="N85" s="204" t="str">
        <f>IF(N33="","",IF(N33="PCI &amp; PreStudy",'Capacity Planning'!BE34,""))</f>
        <v/>
      </c>
      <c r="O85" s="204" t="str">
        <f>IF(O33="","",IF(O33="PCI &amp; PreStudy",'Capacity Planning'!BF34,""))</f>
        <v/>
      </c>
      <c r="P85" s="204">
        <f>IF(P33="","",IF(P33="PCI &amp; PreStudy",'Capacity Planning'!BG34,""))</f>
        <v>3.4800000000000004</v>
      </c>
      <c r="Q85" s="204" t="str">
        <f>IF(Q33="","",IF(Q33="PCI &amp; PreStudy",'Capacity Planning'!BH34,""))</f>
        <v/>
      </c>
      <c r="R85" s="204" t="str">
        <f>IF(R33="","",IF(R33="PCI &amp; PreStudy",'Capacity Planning'!BI34,""))</f>
        <v/>
      </c>
      <c r="S85" s="204" t="str">
        <f>IF(S33="","",IF(S33="PCI &amp; PreStudy",'Capacity Planning'!BJ34,""))</f>
        <v/>
      </c>
      <c r="T85" s="204" t="str">
        <f>IF(T33="","",IF(T33="PCI &amp; PreStudy",'Capacity Planning'!BK34,""))</f>
        <v/>
      </c>
      <c r="U85" s="204" t="str">
        <f>IF(U33="","",IF(U33="PCI &amp; PreStudy",'Capacity Planning'!BL34,""))</f>
        <v/>
      </c>
      <c r="V85" s="204" t="str">
        <f>IF(V33="","",IF(V33="PCI &amp; PreStudy",'Capacity Planning'!BM34,""))</f>
        <v/>
      </c>
      <c r="W85" s="204" t="str">
        <f>IF(W33="","",IF(W33="PCI &amp; PreStudy",'Capacity Planning'!BN34,""))</f>
        <v/>
      </c>
      <c r="X85" s="204" t="str">
        <f>IF(X33="","",IF(X33="PCI &amp; PreStudy",'Capacity Planning'!BO34,""))</f>
        <v/>
      </c>
      <c r="Y85" s="204" t="str">
        <f>IF(Y33="","",IF(Y33="PCI &amp; PreStudy",'Capacity Planning'!BP34,""))</f>
        <v/>
      </c>
      <c r="Z85" s="204" t="str">
        <f>IF(Z33="","",IF(Z33="PCI &amp; PreStudy",'Capacity Planning'!BQ34,""))</f>
        <v/>
      </c>
      <c r="AA85" s="204" t="str">
        <f>IF(AA33="","",IF(AA33="PCI &amp; PreStudy",'Capacity Planning'!BR34,""))</f>
        <v/>
      </c>
    </row>
    <row r="86" spans="1:27" ht="15.75" thickBot="1" x14ac:dyDescent="0.3">
      <c r="A86" s="3" t="str">
        <f>IF('Capacity Planning'!$B35="","",'Capacity Planning'!$B35)</f>
        <v>AF</v>
      </c>
      <c r="B86" s="204" t="str">
        <f>IF(B34="","",IF(B34="PCI &amp; PreStudy",'Capacity Planning'!AS35,""))</f>
        <v/>
      </c>
      <c r="C86" s="204" t="str">
        <f>IF(C34="","",IF(C34="PCI &amp; PreStudy",'Capacity Planning'!AT35,""))</f>
        <v/>
      </c>
      <c r="D86" s="204" t="str">
        <f>IF(D34="","",IF(D34="PCI &amp; PreStudy",'Capacity Planning'!AU35,""))</f>
        <v/>
      </c>
      <c r="E86" s="204" t="str">
        <f>IF(E34="","",IF(E34="PCI &amp; PreStudy",'Capacity Planning'!AV35,""))</f>
        <v/>
      </c>
      <c r="F86" s="204" t="str">
        <f>IF(F34="","",IF(F34="PCI &amp; PreStudy",'Capacity Planning'!AW35,""))</f>
        <v/>
      </c>
      <c r="G86" s="204" t="str">
        <f>IF(G34="","",IF(G34="PCI &amp; PreStudy",'Capacity Planning'!AX35,""))</f>
        <v/>
      </c>
      <c r="H86" s="204" t="str">
        <f>IF(H34="","",IF(H34="PCI &amp; PreStudy",'Capacity Planning'!AY35,""))</f>
        <v/>
      </c>
      <c r="I86" s="204" t="str">
        <f>IF(I34="","",IF(I34="PCI &amp; PreStudy",'Capacity Planning'!AZ35,""))</f>
        <v/>
      </c>
      <c r="J86" s="204" t="str">
        <f>IF(J34="","",IF(J34="PCI &amp; PreStudy",'Capacity Planning'!BA35,""))</f>
        <v/>
      </c>
      <c r="K86" s="204" t="str">
        <f>IF(K34="","",IF(K34="PCI &amp; PreStudy",'Capacity Planning'!BB35,""))</f>
        <v/>
      </c>
      <c r="L86" s="204" t="str">
        <f>IF(L34="","",IF(L34="PCI &amp; PreStudy",'Capacity Planning'!BC35,""))</f>
        <v/>
      </c>
      <c r="M86" s="204" t="str">
        <f>IF(M34="","",IF(M34="PCI &amp; PreStudy",'Capacity Planning'!BD35,""))</f>
        <v/>
      </c>
      <c r="N86" s="204" t="str">
        <f>IF(N34="","",IF(N34="PCI &amp; PreStudy",'Capacity Planning'!BE35,""))</f>
        <v/>
      </c>
      <c r="O86" s="204" t="str">
        <f>IF(O34="","",IF(O34="PCI &amp; PreStudy",'Capacity Planning'!BF35,""))</f>
        <v/>
      </c>
      <c r="P86" s="204" t="str">
        <f>IF(P34="","",IF(P34="PCI &amp; PreStudy",'Capacity Planning'!BG35,""))</f>
        <v/>
      </c>
      <c r="Q86" s="204" t="str">
        <f>IF(Q34="","",IF(Q34="PCI &amp; PreStudy",'Capacity Planning'!BH35,""))</f>
        <v/>
      </c>
      <c r="R86" s="204" t="str">
        <f>IF(R34="","",IF(R34="PCI &amp; PreStudy",'Capacity Planning'!BI35,""))</f>
        <v/>
      </c>
      <c r="S86" s="204" t="str">
        <f>IF(S34="","",IF(S34="PCI &amp; PreStudy",'Capacity Planning'!BJ35,""))</f>
        <v/>
      </c>
      <c r="T86" s="204" t="str">
        <f>IF(T34="","",IF(T34="PCI &amp; PreStudy",'Capacity Planning'!BK35,""))</f>
        <v/>
      </c>
      <c r="U86" s="204" t="str">
        <f>IF(U34="","",IF(U34="PCI &amp; PreStudy",'Capacity Planning'!BL35,""))</f>
        <v/>
      </c>
      <c r="V86" s="204" t="str">
        <f>IF(V34="","",IF(V34="PCI &amp; PreStudy",'Capacity Planning'!BM35,""))</f>
        <v/>
      </c>
      <c r="W86" s="204" t="str">
        <f>IF(W34="","",IF(W34="PCI &amp; PreStudy",'Capacity Planning'!BN35,""))</f>
        <v/>
      </c>
      <c r="X86" s="204" t="str">
        <f>IF(X34="","",IF(X34="PCI &amp; PreStudy",'Capacity Planning'!BO35,""))</f>
        <v/>
      </c>
      <c r="Y86" s="204" t="str">
        <f>IF(Y34="","",IF(Y34="PCI &amp; PreStudy",'Capacity Planning'!BP35,""))</f>
        <v/>
      </c>
      <c r="Z86" s="204" t="str">
        <f>IF(Z34="","",IF(Z34="PCI &amp; PreStudy",'Capacity Planning'!BQ35,""))</f>
        <v/>
      </c>
      <c r="AA86" s="204" t="str">
        <f>IF(AA34="","",IF(AA34="PCI &amp; PreStudy",'Capacity Planning'!BR35,""))</f>
        <v/>
      </c>
    </row>
    <row r="87" spans="1:27" ht="15.75" thickBot="1" x14ac:dyDescent="0.3">
      <c r="A87" s="3" t="str">
        <f>IF('Capacity Planning'!$B36="","",'Capacity Planning'!$B36)</f>
        <v>AG</v>
      </c>
      <c r="B87" s="204" t="str">
        <f>IF(B35="","",IF(B35="PCI &amp; PreStudy",'Capacity Planning'!AS36,""))</f>
        <v/>
      </c>
      <c r="C87" s="204" t="str">
        <f>IF(C35="","",IF(C35="PCI &amp; PreStudy",'Capacity Planning'!AT36,""))</f>
        <v/>
      </c>
      <c r="D87" s="204" t="str">
        <f>IF(D35="","",IF(D35="PCI &amp; PreStudy",'Capacity Planning'!AU36,""))</f>
        <v/>
      </c>
      <c r="E87" s="204" t="str">
        <f>IF(E35="","",IF(E35="PCI &amp; PreStudy",'Capacity Planning'!AV36,""))</f>
        <v/>
      </c>
      <c r="F87" s="204" t="str">
        <f>IF(F35="","",IF(F35="PCI &amp; PreStudy",'Capacity Planning'!AW36,""))</f>
        <v/>
      </c>
      <c r="G87" s="204" t="str">
        <f>IF(G35="","",IF(G35="PCI &amp; PreStudy",'Capacity Planning'!AX36,""))</f>
        <v/>
      </c>
      <c r="H87" s="204" t="str">
        <f>IF(H35="","",IF(H35="PCI &amp; PreStudy",'Capacity Planning'!AY36,""))</f>
        <v/>
      </c>
      <c r="I87" s="204" t="str">
        <f>IF(I35="","",IF(I35="PCI &amp; PreStudy",'Capacity Planning'!AZ36,""))</f>
        <v/>
      </c>
      <c r="J87" s="204" t="str">
        <f>IF(J35="","",IF(J35="PCI &amp; PreStudy",'Capacity Planning'!BA36,""))</f>
        <v/>
      </c>
      <c r="K87" s="204" t="str">
        <f>IF(K35="","",IF(K35="PCI &amp; PreStudy",'Capacity Planning'!BB36,""))</f>
        <v/>
      </c>
      <c r="L87" s="204" t="str">
        <f>IF(L35="","",IF(L35="PCI &amp; PreStudy",'Capacity Planning'!BC36,""))</f>
        <v/>
      </c>
      <c r="M87" s="204" t="str">
        <f>IF(M35="","",IF(M35="PCI &amp; PreStudy",'Capacity Planning'!BD36,""))</f>
        <v/>
      </c>
      <c r="N87" s="204" t="str">
        <f>IF(N35="","",IF(N35="PCI &amp; PreStudy",'Capacity Planning'!BE36,""))</f>
        <v/>
      </c>
      <c r="O87" s="204" t="str">
        <f>IF(O35="","",IF(O35="PCI &amp; PreStudy",'Capacity Planning'!BF36,""))</f>
        <v/>
      </c>
      <c r="P87" s="204" t="str">
        <f>IF(P35="","",IF(P35="PCI &amp; PreStudy",'Capacity Planning'!BG36,""))</f>
        <v/>
      </c>
      <c r="Q87" s="204" t="str">
        <f>IF(Q35="","",IF(Q35="PCI &amp; PreStudy",'Capacity Planning'!BH36,""))</f>
        <v/>
      </c>
      <c r="R87" s="204" t="str">
        <f>IF(R35="","",IF(R35="PCI &amp; PreStudy",'Capacity Planning'!BI36,""))</f>
        <v/>
      </c>
      <c r="S87" s="204" t="str">
        <f>IF(S35="","",IF(S35="PCI &amp; PreStudy",'Capacity Planning'!BJ36,""))</f>
        <v/>
      </c>
      <c r="T87" s="204">
        <f>IF(T35="","",IF(T35="PCI &amp; PreStudy",'Capacity Planning'!BK36,""))</f>
        <v>1.2</v>
      </c>
      <c r="U87" s="204" t="str">
        <f>IF(U35="","",IF(U35="PCI &amp; PreStudy",'Capacity Planning'!BL36,""))</f>
        <v/>
      </c>
      <c r="V87" s="204" t="str">
        <f>IF(V35="","",IF(V35="PCI &amp; PreStudy",'Capacity Planning'!BM36,""))</f>
        <v/>
      </c>
      <c r="W87" s="204" t="str">
        <f>IF(W35="","",IF(W35="PCI &amp; PreStudy",'Capacity Planning'!BN36,""))</f>
        <v/>
      </c>
      <c r="X87" s="204" t="str">
        <f>IF(X35="","",IF(X35="PCI &amp; PreStudy",'Capacity Planning'!BO36,""))</f>
        <v/>
      </c>
      <c r="Y87" s="204" t="str">
        <f>IF(Y35="","",IF(Y35="PCI &amp; PreStudy",'Capacity Planning'!BP36,""))</f>
        <v/>
      </c>
      <c r="Z87" s="204" t="str">
        <f>IF(Z35="","",IF(Z35="PCI &amp; PreStudy",'Capacity Planning'!BQ36,""))</f>
        <v/>
      </c>
      <c r="AA87" s="204" t="str">
        <f>IF(AA35="","",IF(AA35="PCI &amp; PreStudy",'Capacity Planning'!BR36,""))</f>
        <v/>
      </c>
    </row>
    <row r="88" spans="1:27" ht="15.75" thickBot="1" x14ac:dyDescent="0.3">
      <c r="A88" s="3" t="str">
        <f>IF('Capacity Planning'!$B37="","",'Capacity Planning'!$B37)</f>
        <v>AH</v>
      </c>
      <c r="B88" s="204" t="str">
        <f>IF(B36="","",IF(B36="PCI &amp; PreStudy",'Capacity Planning'!AS37,""))</f>
        <v/>
      </c>
      <c r="C88" s="204" t="str">
        <f>IF(C36="","",IF(C36="PCI &amp; PreStudy",'Capacity Planning'!AT37,""))</f>
        <v/>
      </c>
      <c r="D88" s="204" t="str">
        <f>IF(D36="","",IF(D36="PCI &amp; PreStudy",'Capacity Planning'!AU37,""))</f>
        <v/>
      </c>
      <c r="E88" s="204" t="str">
        <f>IF(E36="","",IF(E36="PCI &amp; PreStudy",'Capacity Planning'!AV37,""))</f>
        <v/>
      </c>
      <c r="F88" s="204" t="str">
        <f>IF(F36="","",IF(F36="PCI &amp; PreStudy",'Capacity Planning'!AW37,""))</f>
        <v/>
      </c>
      <c r="G88" s="204" t="str">
        <f>IF(G36="","",IF(G36="PCI &amp; PreStudy",'Capacity Planning'!AX37,""))</f>
        <v/>
      </c>
      <c r="H88" s="204" t="str">
        <f>IF(H36="","",IF(H36="PCI &amp; PreStudy",'Capacity Planning'!AY37,""))</f>
        <v/>
      </c>
      <c r="I88" s="204" t="str">
        <f>IF(I36="","",IF(I36="PCI &amp; PreStudy",'Capacity Planning'!AZ37,""))</f>
        <v/>
      </c>
      <c r="J88" s="204" t="str">
        <f>IF(J36="","",IF(J36="PCI &amp; PreStudy",'Capacity Planning'!BA37,""))</f>
        <v/>
      </c>
      <c r="K88" s="204" t="str">
        <f>IF(K36="","",IF(K36="PCI &amp; PreStudy",'Capacity Planning'!BB37,""))</f>
        <v/>
      </c>
      <c r="L88" s="204" t="str">
        <f>IF(L36="","",IF(L36="PCI &amp; PreStudy",'Capacity Planning'!BC37,""))</f>
        <v/>
      </c>
      <c r="M88" s="204" t="str">
        <f>IF(M36="","",IF(M36="PCI &amp; PreStudy",'Capacity Planning'!BD37,""))</f>
        <v/>
      </c>
      <c r="N88" s="204" t="str">
        <f>IF(N36="","",IF(N36="PCI &amp; PreStudy",'Capacity Planning'!BE37,""))</f>
        <v/>
      </c>
      <c r="O88" s="204" t="str">
        <f>IF(O36="","",IF(O36="PCI &amp; PreStudy",'Capacity Planning'!BF37,""))</f>
        <v/>
      </c>
      <c r="P88" s="204" t="str">
        <f>IF(P36="","",IF(P36="PCI &amp; PreStudy",'Capacity Planning'!BG37,""))</f>
        <v/>
      </c>
      <c r="Q88" s="204" t="str">
        <f>IF(Q36="","",IF(Q36="PCI &amp; PreStudy",'Capacity Planning'!BH37,""))</f>
        <v/>
      </c>
      <c r="R88" s="204" t="str">
        <f>IF(R36="","",IF(R36="PCI &amp; PreStudy",'Capacity Planning'!BI37,""))</f>
        <v/>
      </c>
      <c r="S88" s="204" t="str">
        <f>IF(S36="","",IF(S36="PCI &amp; PreStudy",'Capacity Planning'!BJ37,""))</f>
        <v/>
      </c>
      <c r="T88" s="204" t="str">
        <f>IF(T36="","",IF(T36="PCI &amp; PreStudy",'Capacity Planning'!BK37,""))</f>
        <v/>
      </c>
      <c r="U88" s="204" t="str">
        <f>IF(U36="","",IF(U36="PCI &amp; PreStudy",'Capacity Planning'!BL37,""))</f>
        <v/>
      </c>
      <c r="V88" s="204" t="str">
        <f>IF(V36="","",IF(V36="PCI &amp; PreStudy",'Capacity Planning'!BM37,""))</f>
        <v/>
      </c>
      <c r="W88" s="204">
        <f>IF(W36="","",IF(W36="PCI &amp; PreStudy",'Capacity Planning'!BN37,""))</f>
        <v>4.2</v>
      </c>
      <c r="X88" s="204" t="str">
        <f>IF(X36="","",IF(X36="PCI &amp; PreStudy",'Capacity Planning'!BO37,""))</f>
        <v/>
      </c>
      <c r="Y88" s="204" t="str">
        <f>IF(Y36="","",IF(Y36="PCI &amp; PreStudy",'Capacity Planning'!BP37,""))</f>
        <v/>
      </c>
      <c r="Z88" s="204" t="str">
        <f>IF(Z36="","",IF(Z36="PCI &amp; PreStudy",'Capacity Planning'!BQ37,""))</f>
        <v/>
      </c>
      <c r="AA88" s="204" t="str">
        <f>IF(AA36="","",IF(AA36="PCI &amp; PreStudy",'Capacity Planning'!BR37,""))</f>
        <v/>
      </c>
    </row>
    <row r="89" spans="1:27" ht="15.75" thickBot="1" x14ac:dyDescent="0.3">
      <c r="A89" s="3" t="str">
        <f>IF('Capacity Planning'!$B38="","",'Capacity Planning'!$B38)</f>
        <v/>
      </c>
      <c r="B89" s="204" t="str">
        <f>IF(B37="","",IF(B37="PCI &amp; PreStudy",'Capacity Planning'!AS38,""))</f>
        <v/>
      </c>
      <c r="C89" s="204" t="str">
        <f>IF(C37="","",IF(C37="PCI &amp; PreStudy",'Capacity Planning'!AT38,""))</f>
        <v/>
      </c>
      <c r="D89" s="204" t="str">
        <f>IF(D37="","",IF(D37="PCI &amp; PreStudy",'Capacity Planning'!AU38,""))</f>
        <v/>
      </c>
      <c r="E89" s="204" t="str">
        <f>IF(E37="","",IF(E37="PCI &amp; PreStudy",'Capacity Planning'!AV38,""))</f>
        <v/>
      </c>
      <c r="F89" s="204" t="str">
        <f>IF(F37="","",IF(F37="PCI &amp; PreStudy",'Capacity Planning'!AW38,""))</f>
        <v/>
      </c>
      <c r="G89" s="204" t="str">
        <f>IF(G37="","",IF(G37="PCI &amp; PreStudy",'Capacity Planning'!AX38,""))</f>
        <v/>
      </c>
      <c r="H89" s="204" t="str">
        <f>IF(H37="","",IF(H37="PCI &amp; PreStudy",'Capacity Planning'!AY38,""))</f>
        <v/>
      </c>
      <c r="I89" s="204" t="str">
        <f>IF(I37="","",IF(I37="PCI &amp; PreStudy",'Capacity Planning'!AZ38,""))</f>
        <v/>
      </c>
      <c r="J89" s="204" t="str">
        <f>IF(J37="","",IF(J37="PCI &amp; PreStudy",'Capacity Planning'!BA38,""))</f>
        <v/>
      </c>
      <c r="K89" s="204" t="str">
        <f>IF(K37="","",IF(K37="PCI &amp; PreStudy",'Capacity Planning'!BB38,""))</f>
        <v/>
      </c>
      <c r="L89" s="204" t="str">
        <f>IF(L37="","",IF(L37="PCI &amp; PreStudy",'Capacity Planning'!BC38,""))</f>
        <v/>
      </c>
      <c r="M89" s="204" t="str">
        <f>IF(M37="","",IF(M37="PCI &amp; PreStudy",'Capacity Planning'!BD38,""))</f>
        <v/>
      </c>
      <c r="N89" s="204" t="str">
        <f>IF(N37="","",IF(N37="PCI &amp; PreStudy",'Capacity Planning'!BE38,""))</f>
        <v/>
      </c>
      <c r="O89" s="204" t="str">
        <f>IF(O37="","",IF(O37="PCI &amp; PreStudy",'Capacity Planning'!BF38,""))</f>
        <v/>
      </c>
      <c r="P89" s="204" t="str">
        <f>IF(P37="","",IF(P37="PCI &amp; PreStudy",'Capacity Planning'!BG38,""))</f>
        <v/>
      </c>
      <c r="Q89" s="204" t="str">
        <f>IF(Q37="","",IF(Q37="PCI &amp; PreStudy",'Capacity Planning'!BH38,""))</f>
        <v/>
      </c>
      <c r="R89" s="204" t="str">
        <f>IF(R37="","",IF(R37="PCI &amp; PreStudy",'Capacity Planning'!BI38,""))</f>
        <v/>
      </c>
      <c r="S89" s="204" t="str">
        <f>IF(S37="","",IF(S37="PCI &amp; PreStudy",'Capacity Planning'!BJ38,""))</f>
        <v/>
      </c>
      <c r="T89" s="204" t="str">
        <f>IF(T37="","",IF(T37="PCI &amp; PreStudy",'Capacity Planning'!BK38,""))</f>
        <v/>
      </c>
      <c r="U89" s="204" t="str">
        <f>IF(U37="","",IF(U37="PCI &amp; PreStudy",'Capacity Planning'!BL38,""))</f>
        <v/>
      </c>
      <c r="V89" s="204" t="str">
        <f>IF(V37="","",IF(V37="PCI &amp; PreStudy",'Capacity Planning'!BM38,""))</f>
        <v/>
      </c>
      <c r="W89" s="204" t="str">
        <f>IF(W37="","",IF(W37="PCI &amp; PreStudy",'Capacity Planning'!BN38,""))</f>
        <v/>
      </c>
      <c r="X89" s="204" t="str">
        <f>IF(X37="","",IF(X37="PCI &amp; PreStudy",'Capacity Planning'!BO38,""))</f>
        <v/>
      </c>
      <c r="Y89" s="204" t="str">
        <f>IF(Y37="","",IF(Y37="PCI &amp; PreStudy",'Capacity Planning'!BP38,""))</f>
        <v/>
      </c>
      <c r="Z89" s="204" t="str">
        <f>IF(Z37="","",IF(Z37="PCI &amp; PreStudy",'Capacity Planning'!BQ38,""))</f>
        <v/>
      </c>
      <c r="AA89" s="204" t="str">
        <f>IF(AA37="","",IF(AA37="PCI &amp; PreStudy",'Capacity Planning'!BR38,""))</f>
        <v/>
      </c>
    </row>
    <row r="90" spans="1:27" ht="15.75" thickBot="1" x14ac:dyDescent="0.3">
      <c r="A90" s="3" t="str">
        <f>IF('Capacity Planning'!$B39="","",'Capacity Planning'!$B39)</f>
        <v/>
      </c>
      <c r="B90" s="204" t="str">
        <f>IF(B38="","",IF(B38="PCI &amp; PreStudy",'Capacity Planning'!AS39,""))</f>
        <v/>
      </c>
      <c r="C90" s="204" t="str">
        <f>IF(C38="","",IF(C38="PCI &amp; PreStudy",'Capacity Planning'!AT39,""))</f>
        <v/>
      </c>
      <c r="D90" s="204" t="str">
        <f>IF(D38="","",IF(D38="PCI &amp; PreStudy",'Capacity Planning'!AU39,""))</f>
        <v/>
      </c>
      <c r="E90" s="204" t="str">
        <f>IF(E38="","",IF(E38="PCI &amp; PreStudy",'Capacity Planning'!AV39,""))</f>
        <v/>
      </c>
      <c r="F90" s="204" t="str">
        <f>IF(F38="","",IF(F38="PCI &amp; PreStudy",'Capacity Planning'!AW39,""))</f>
        <v/>
      </c>
      <c r="G90" s="204" t="str">
        <f>IF(G38="","",IF(G38="PCI &amp; PreStudy",'Capacity Planning'!AX39,""))</f>
        <v/>
      </c>
      <c r="H90" s="204" t="str">
        <f>IF(H38="","",IF(H38="PCI &amp; PreStudy",'Capacity Planning'!AY39,""))</f>
        <v/>
      </c>
      <c r="I90" s="204" t="str">
        <f>IF(I38="","",IF(I38="PCI &amp; PreStudy",'Capacity Planning'!AZ39,""))</f>
        <v/>
      </c>
      <c r="J90" s="204" t="str">
        <f>IF(J38="","",IF(J38="PCI &amp; PreStudy",'Capacity Planning'!BA39,""))</f>
        <v/>
      </c>
      <c r="K90" s="204" t="str">
        <f>IF(K38="","",IF(K38="PCI &amp; PreStudy",'Capacity Planning'!BB39,""))</f>
        <v/>
      </c>
      <c r="L90" s="204" t="str">
        <f>IF(L38="","",IF(L38="PCI &amp; PreStudy",'Capacity Planning'!BC39,""))</f>
        <v/>
      </c>
      <c r="M90" s="204" t="str">
        <f>IF(M38="","",IF(M38="PCI &amp; PreStudy",'Capacity Planning'!BD39,""))</f>
        <v/>
      </c>
      <c r="N90" s="204" t="str">
        <f>IF(N38="","",IF(N38="PCI &amp; PreStudy",'Capacity Planning'!BE39,""))</f>
        <v/>
      </c>
      <c r="O90" s="204" t="str">
        <f>IF(O38="","",IF(O38="PCI &amp; PreStudy",'Capacity Planning'!BF39,""))</f>
        <v/>
      </c>
      <c r="P90" s="204" t="str">
        <f>IF(P38="","",IF(P38="PCI &amp; PreStudy",'Capacity Planning'!BG39,""))</f>
        <v/>
      </c>
      <c r="Q90" s="204" t="str">
        <f>IF(Q38="","",IF(Q38="PCI &amp; PreStudy",'Capacity Planning'!BH39,""))</f>
        <v/>
      </c>
      <c r="R90" s="204" t="str">
        <f>IF(R38="","",IF(R38="PCI &amp; PreStudy",'Capacity Planning'!BI39,""))</f>
        <v/>
      </c>
      <c r="S90" s="204" t="str">
        <f>IF(S38="","",IF(S38="PCI &amp; PreStudy",'Capacity Planning'!BJ39,""))</f>
        <v/>
      </c>
      <c r="T90" s="204" t="str">
        <f>IF(T38="","",IF(T38="PCI &amp; PreStudy",'Capacity Planning'!BK39,""))</f>
        <v/>
      </c>
      <c r="U90" s="204" t="str">
        <f>IF(U38="","",IF(U38="PCI &amp; PreStudy",'Capacity Planning'!BL39,""))</f>
        <v/>
      </c>
      <c r="V90" s="204" t="str">
        <f>IF(V38="","",IF(V38="PCI &amp; PreStudy",'Capacity Planning'!BM39,""))</f>
        <v/>
      </c>
      <c r="W90" s="204" t="str">
        <f>IF(W38="","",IF(W38="PCI &amp; PreStudy",'Capacity Planning'!BN39,""))</f>
        <v/>
      </c>
      <c r="X90" s="204" t="str">
        <f>IF(X38="","",IF(X38="PCI &amp; PreStudy",'Capacity Planning'!BO39,""))</f>
        <v/>
      </c>
      <c r="Y90" s="204" t="str">
        <f>IF(Y38="","",IF(Y38="PCI &amp; PreStudy",'Capacity Planning'!BP39,""))</f>
        <v/>
      </c>
      <c r="Z90" s="204" t="str">
        <f>IF(Z38="","",IF(Z38="PCI &amp; PreStudy",'Capacity Planning'!BQ39,""))</f>
        <v/>
      </c>
      <c r="AA90" s="204" t="str">
        <f>IF(AA38="","",IF(AA38="PCI &amp; PreStudy",'Capacity Planning'!BR39,""))</f>
        <v/>
      </c>
    </row>
    <row r="91" spans="1:27" ht="15.75" thickBot="1" x14ac:dyDescent="0.3">
      <c r="A91" s="4" t="str">
        <f>IF('Capacity Planning'!$B40="","",'Capacity Planning'!$B40)</f>
        <v/>
      </c>
      <c r="B91" s="204" t="str">
        <f>IF(B39="","",IF(B39="PCI &amp; PreStudy",'Capacity Planning'!AS40,""))</f>
        <v/>
      </c>
      <c r="C91" s="39"/>
      <c r="D91" s="39"/>
      <c r="E91" s="39"/>
      <c r="F91" s="39"/>
      <c r="G91" s="39"/>
      <c r="H91" s="39"/>
      <c r="I91" s="39"/>
      <c r="J91" s="39"/>
      <c r="K91" s="39"/>
      <c r="L91" s="39"/>
      <c r="M91" s="39"/>
      <c r="N91" s="39"/>
      <c r="O91" s="39"/>
      <c r="P91" s="39"/>
      <c r="Q91" s="39"/>
      <c r="R91" s="39"/>
      <c r="S91" s="39"/>
      <c r="T91" s="39"/>
      <c r="U91" s="39"/>
      <c r="V91" s="39"/>
      <c r="W91" s="39"/>
      <c r="X91" s="39"/>
      <c r="Y91" s="39"/>
      <c r="Z91" s="39"/>
      <c r="AA91" s="58"/>
    </row>
    <row r="93" spans="1:27" ht="15.75" thickBot="1" x14ac:dyDescent="0.3">
      <c r="A93" s="205" t="s">
        <v>29</v>
      </c>
    </row>
    <row r="94" spans="1:27" ht="15.75" thickBot="1" x14ac:dyDescent="0.3">
      <c r="A94" s="5" t="str">
        <f>IF('Capacity Planning'!$B4="","",'Capacity Planning'!$B4)</f>
        <v>A</v>
      </c>
      <c r="B94" s="204" t="str">
        <f>IF(B3="","",IF(B3="Factory",'Capacity Planning'!AS4,""))</f>
        <v/>
      </c>
      <c r="C94" s="204" t="str">
        <f>IF(C3="","",IF(C3="Factory",'Capacity Planning'!AT4,""))</f>
        <v/>
      </c>
      <c r="D94" s="204" t="str">
        <f>IF(D3="","",IF(D3="Factory",'Capacity Planning'!AU4,""))</f>
        <v/>
      </c>
      <c r="E94" s="204" t="str">
        <f>IF(E3="","",IF(E3="Factory",'Capacity Planning'!AV4,""))</f>
        <v/>
      </c>
      <c r="F94" s="204" t="str">
        <f>IF(F3="","",IF(F3="Factory",'Capacity Planning'!AW4,""))</f>
        <v/>
      </c>
      <c r="G94" s="204" t="str">
        <f>IF(G3="","",IF(G3="Factory",'Capacity Planning'!AX4,""))</f>
        <v/>
      </c>
      <c r="H94" s="204" t="str">
        <f>IF(H3="","",IF(H3="Factory",'Capacity Planning'!AY4,""))</f>
        <v/>
      </c>
      <c r="I94" s="204" t="str">
        <f>IF(I3="","",IF(I3="Factory",'Capacity Planning'!AZ4,""))</f>
        <v/>
      </c>
      <c r="J94" s="204" t="str">
        <f>IF(J3="","",IF(J3="Factory",'Capacity Planning'!BA4,""))</f>
        <v/>
      </c>
      <c r="K94" s="204" t="str">
        <f>IF(K3="","",IF(K3="Factory",'Capacity Planning'!BB4,""))</f>
        <v/>
      </c>
      <c r="L94" s="204" t="str">
        <f>IF(L3="","",IF(L3="Factory",'Capacity Planning'!BC4,""))</f>
        <v/>
      </c>
      <c r="M94" s="204" t="str">
        <f>IF(M3="","",IF(M3="Factory",'Capacity Planning'!BD4,""))</f>
        <v/>
      </c>
      <c r="N94" s="204" t="str">
        <f>IF(N3="","",IF(N3="Factory",'Capacity Planning'!BE4,""))</f>
        <v/>
      </c>
      <c r="O94" s="204" t="str">
        <f>IF(O3="","",IF(O3="Factory",'Capacity Planning'!BF4,""))</f>
        <v/>
      </c>
      <c r="P94" s="204" t="str">
        <f>IF(P3="","",IF(P3="Factory",'Capacity Planning'!BG4,""))</f>
        <v/>
      </c>
      <c r="Q94" s="204" t="str">
        <f>IF(Q3="","",IF(Q3="Factory",'Capacity Planning'!BH4,""))</f>
        <v/>
      </c>
      <c r="R94" s="204" t="str">
        <f>IF(R3="","",IF(R3="Factory",'Capacity Planning'!BI4,""))</f>
        <v/>
      </c>
      <c r="S94" s="204" t="str">
        <f>IF(S3="","",IF(S3="Factory",'Capacity Planning'!BJ4,""))</f>
        <v/>
      </c>
      <c r="T94" s="204">
        <f>IF(T3="","",IF(T3="Factory",'Capacity Planning'!BK4,""))</f>
        <v>40</v>
      </c>
      <c r="U94" s="204">
        <f>IF(U3="","",IF(U3="Factory",'Capacity Planning'!BL4,""))</f>
        <v>40</v>
      </c>
      <c r="V94" s="204">
        <f>IF(V3="","",IF(V3="Factory",'Capacity Planning'!BM4,""))</f>
        <v>40</v>
      </c>
      <c r="W94" s="204">
        <f>IF(W3="","",IF(W3="Factory",'Capacity Planning'!BN4,""))</f>
        <v>40</v>
      </c>
      <c r="X94" s="204">
        <f>IF(X3="","",IF(X3="Factory",'Capacity Planning'!BO4,""))</f>
        <v>40</v>
      </c>
      <c r="Y94" s="204">
        <f>IF(Y3="","",IF(Y3="Factory",'Capacity Planning'!BP4,""))</f>
        <v>40</v>
      </c>
      <c r="Z94" s="204">
        <f>IF(Z3="","",IF(Z3="Factory",'Capacity Planning'!BQ4,""))</f>
        <v>40</v>
      </c>
      <c r="AA94" s="204">
        <f>IF(AA3="","",IF(AA3="Factory",'Capacity Planning'!BR4,""))</f>
        <v>40</v>
      </c>
    </row>
    <row r="95" spans="1:27" ht="15.75" thickBot="1" x14ac:dyDescent="0.3">
      <c r="A95" s="3" t="str">
        <f>IF('Capacity Planning'!$B5="","",'Capacity Planning'!$B5)</f>
        <v>B</v>
      </c>
      <c r="B95" s="204" t="str">
        <f>IF(B4="","",IF(B4="Factory",'Capacity Planning'!AS5,""))</f>
        <v/>
      </c>
      <c r="C95" s="204" t="str">
        <f>IF(C4="","",IF(C4="Factory",'Capacity Planning'!AT5,""))</f>
        <v/>
      </c>
      <c r="D95" s="204" t="str">
        <f>IF(D4="","",IF(D4="Factory",'Capacity Planning'!AU5,""))</f>
        <v/>
      </c>
      <c r="E95" s="204" t="str">
        <f>IF(E4="","",IF(E4="Factory",'Capacity Planning'!AV5,""))</f>
        <v/>
      </c>
      <c r="F95" s="204" t="str">
        <f>IF(F4="","",IF(F4="Factory",'Capacity Planning'!AW5,""))</f>
        <v/>
      </c>
      <c r="G95" s="204" t="str">
        <f>IF(G4="","",IF(G4="Factory",'Capacity Planning'!AX5,""))</f>
        <v/>
      </c>
      <c r="H95" s="204" t="str">
        <f>IF(H4="","",IF(H4="Factory",'Capacity Planning'!AY5,""))</f>
        <v/>
      </c>
      <c r="I95" s="204" t="str">
        <f>IF(I4="","",IF(I4="Factory",'Capacity Planning'!AZ5,""))</f>
        <v/>
      </c>
      <c r="J95" s="204" t="str">
        <f>IF(J4="","",IF(J4="Factory",'Capacity Planning'!BA5,""))</f>
        <v/>
      </c>
      <c r="K95" s="204" t="str">
        <f>IF(K4="","",IF(K4="Factory",'Capacity Planning'!BB5,""))</f>
        <v/>
      </c>
      <c r="L95" s="204" t="str">
        <f>IF(L4="","",IF(L4="Factory",'Capacity Planning'!BC5,""))</f>
        <v/>
      </c>
      <c r="M95" s="204" t="str">
        <f>IF(M4="","",IF(M4="Factory",'Capacity Planning'!BD5,""))</f>
        <v/>
      </c>
      <c r="N95" s="204">
        <f>IF(N4="","",IF(N4="Factory",'Capacity Planning'!BE5,""))</f>
        <v>9.2999999999999989</v>
      </c>
      <c r="O95" s="204">
        <f>IF(O4="","",IF(O4="Factory",'Capacity Planning'!BF5,""))</f>
        <v>9.2999999999999989</v>
      </c>
      <c r="P95" s="204" t="str">
        <f>IF(P4="","",IF(P4="Factory",'Capacity Planning'!BG5,""))</f>
        <v/>
      </c>
      <c r="Q95" s="204" t="str">
        <f>IF(Q4="","",IF(Q4="Factory",'Capacity Planning'!BH5,""))</f>
        <v/>
      </c>
      <c r="R95" s="204" t="str">
        <f>IF(R4="","",IF(R4="Factory",'Capacity Planning'!BI5,""))</f>
        <v/>
      </c>
      <c r="S95" s="204" t="str">
        <f>IF(S4="","",IF(S4="Factory",'Capacity Planning'!BJ5,""))</f>
        <v/>
      </c>
      <c r="T95" s="204" t="str">
        <f>IF(T4="","",IF(T4="Factory",'Capacity Planning'!BK5,""))</f>
        <v/>
      </c>
      <c r="U95" s="204" t="str">
        <f>IF(U4="","",IF(U4="Factory",'Capacity Planning'!BL5,""))</f>
        <v/>
      </c>
      <c r="V95" s="204" t="str">
        <f>IF(V4="","",IF(V4="Factory",'Capacity Planning'!BM5,""))</f>
        <v/>
      </c>
      <c r="W95" s="204" t="str">
        <f>IF(W4="","",IF(W4="Factory",'Capacity Planning'!BN5,""))</f>
        <v/>
      </c>
      <c r="X95" s="204" t="str">
        <f>IF(X4="","",IF(X4="Factory",'Capacity Planning'!BO5,""))</f>
        <v/>
      </c>
      <c r="Y95" s="204" t="str">
        <f>IF(Y4="","",IF(Y4="Factory",'Capacity Planning'!BP5,""))</f>
        <v/>
      </c>
      <c r="Z95" s="204" t="str">
        <f>IF(Z4="","",IF(Z4="Factory",'Capacity Planning'!BQ5,""))</f>
        <v/>
      </c>
      <c r="AA95" s="204" t="str">
        <f>IF(AA4="","",IF(AA4="Factory",'Capacity Planning'!BR5,""))</f>
        <v/>
      </c>
    </row>
    <row r="96" spans="1:27" ht="15.75" thickBot="1" x14ac:dyDescent="0.3">
      <c r="A96" s="3" t="str">
        <f>IF('Capacity Planning'!$B6="","",'Capacity Planning'!$B6)</f>
        <v>C</v>
      </c>
      <c r="B96" s="204" t="str">
        <f>IF(B5="","",IF(B5="Factory",'Capacity Planning'!AS6,""))</f>
        <v/>
      </c>
      <c r="C96" s="204" t="str">
        <f>IF(C5="","",IF(C5="Factory",'Capacity Planning'!AT6,""))</f>
        <v/>
      </c>
      <c r="D96" s="204" t="str">
        <f>IF(D5="","",IF(D5="Factory",'Capacity Planning'!AU6,""))</f>
        <v/>
      </c>
      <c r="E96" s="204" t="str">
        <f>IF(E5="","",IF(E5="Factory",'Capacity Planning'!AV6,""))</f>
        <v/>
      </c>
      <c r="F96" s="204" t="str">
        <f>IF(F5="","",IF(F5="Factory",'Capacity Planning'!AW6,""))</f>
        <v/>
      </c>
      <c r="G96" s="204" t="str">
        <f>IF(G5="","",IF(G5="Factory",'Capacity Planning'!AX6,""))</f>
        <v/>
      </c>
      <c r="H96" s="204" t="str">
        <f>IF(H5="","",IF(H5="Factory",'Capacity Planning'!AY6,""))</f>
        <v/>
      </c>
      <c r="I96" s="204" t="str">
        <f>IF(I5="","",IF(I5="Factory",'Capacity Planning'!AZ6,""))</f>
        <v/>
      </c>
      <c r="J96" s="204" t="str">
        <f>IF(J5="","",IF(J5="Factory",'Capacity Planning'!BA6,""))</f>
        <v/>
      </c>
      <c r="K96" s="204" t="str">
        <f>IF(K5="","",IF(K5="Factory",'Capacity Planning'!BB6,""))</f>
        <v/>
      </c>
      <c r="L96" s="204" t="str">
        <f>IF(L5="","",IF(L5="Factory",'Capacity Planning'!BC6,""))</f>
        <v/>
      </c>
      <c r="M96" s="204" t="str">
        <f>IF(M5="","",IF(M5="Factory",'Capacity Planning'!BD6,""))</f>
        <v/>
      </c>
      <c r="N96" s="204" t="str">
        <f>IF(N5="","",IF(N5="Factory",'Capacity Planning'!BE6,""))</f>
        <v/>
      </c>
      <c r="O96" s="204" t="str">
        <f>IF(O5="","",IF(O5="Factory",'Capacity Planning'!BF6,""))</f>
        <v/>
      </c>
      <c r="P96" s="204" t="str">
        <f>IF(P5="","",IF(P5="Factory",'Capacity Planning'!BG6,""))</f>
        <v/>
      </c>
      <c r="Q96" s="204" t="str">
        <f>IF(Q5="","",IF(Q5="Factory",'Capacity Planning'!BH6,""))</f>
        <v/>
      </c>
      <c r="R96" s="204" t="str">
        <f>IF(R5="","",IF(R5="Factory",'Capacity Planning'!BI6,""))</f>
        <v/>
      </c>
      <c r="S96" s="204" t="str">
        <f>IF(S5="","",IF(S5="Factory",'Capacity Planning'!BJ6,""))</f>
        <v/>
      </c>
      <c r="T96" s="204" t="str">
        <f>IF(T5="","",IF(T5="Factory",'Capacity Planning'!BK6,""))</f>
        <v/>
      </c>
      <c r="U96" s="204" t="str">
        <f>IF(U5="","",IF(U5="Factory",'Capacity Planning'!BL6,""))</f>
        <v/>
      </c>
      <c r="V96" s="204" t="str">
        <f>IF(V5="","",IF(V5="Factory",'Capacity Planning'!BM6,""))</f>
        <v/>
      </c>
      <c r="W96" s="204" t="str">
        <f>IF(W5="","",IF(W5="Factory",'Capacity Planning'!BN6,""))</f>
        <v/>
      </c>
      <c r="X96" s="204" t="str">
        <f>IF(X5="","",IF(X5="Factory",'Capacity Planning'!BO6,""))</f>
        <v/>
      </c>
      <c r="Y96" s="204" t="str">
        <f>IF(Y5="","",IF(Y5="Factory",'Capacity Planning'!BP6,""))</f>
        <v/>
      </c>
      <c r="Z96" s="204" t="str">
        <f>IF(Z5="","",IF(Z5="Factory",'Capacity Planning'!BQ6,""))</f>
        <v/>
      </c>
      <c r="AA96" s="204" t="str">
        <f>IF(AA5="","",IF(AA5="Factory",'Capacity Planning'!BR6,""))</f>
        <v/>
      </c>
    </row>
    <row r="97" spans="1:27" ht="15.75" thickBot="1" x14ac:dyDescent="0.3">
      <c r="A97" s="3" t="str">
        <f>IF('Capacity Planning'!$B7="","",'Capacity Planning'!$B7)</f>
        <v>D</v>
      </c>
      <c r="B97" s="204" t="str">
        <f>IF(B6="","",IF(B6="Factory",'Capacity Planning'!AS7,""))</f>
        <v/>
      </c>
      <c r="C97" s="204" t="str">
        <f>IF(C6="","",IF(C6="Factory",'Capacity Planning'!AT7,""))</f>
        <v/>
      </c>
      <c r="D97" s="204" t="str">
        <f>IF(D6="","",IF(D6="Factory",'Capacity Planning'!AU7,""))</f>
        <v/>
      </c>
      <c r="E97" s="204" t="str">
        <f>IF(E6="","",IF(E6="Factory",'Capacity Planning'!AV7,""))</f>
        <v/>
      </c>
      <c r="F97" s="204" t="str">
        <f>IF(F6="","",IF(F6="Factory",'Capacity Planning'!AW7,""))</f>
        <v/>
      </c>
      <c r="G97" s="204" t="str">
        <f>IF(G6="","",IF(G6="Factory",'Capacity Planning'!AX7,""))</f>
        <v/>
      </c>
      <c r="H97" s="204" t="str">
        <f>IF(H6="","",IF(H6="Factory",'Capacity Planning'!AY7,""))</f>
        <v/>
      </c>
      <c r="I97" s="204" t="str">
        <f>IF(I6="","",IF(I6="Factory",'Capacity Planning'!AZ7,""))</f>
        <v/>
      </c>
      <c r="J97" s="204" t="str">
        <f>IF(J6="","",IF(J6="Factory",'Capacity Planning'!BA7,""))</f>
        <v/>
      </c>
      <c r="K97" s="204" t="str">
        <f>IF(K6="","",IF(K6="Factory",'Capacity Planning'!BB7,""))</f>
        <v/>
      </c>
      <c r="L97" s="204" t="str">
        <f>IF(L6="","",IF(L6="Factory",'Capacity Planning'!BC7,""))</f>
        <v/>
      </c>
      <c r="M97" s="204">
        <f>IF(M6="","",IF(M6="Factory",'Capacity Planning'!BD7,""))</f>
        <v>9</v>
      </c>
      <c r="N97" s="204">
        <f>IF(N6="","",IF(N6="Factory",'Capacity Planning'!BE7,""))</f>
        <v>9</v>
      </c>
      <c r="O97" s="204" t="str">
        <f>IF(O6="","",IF(O6="Factory",'Capacity Planning'!BF7,""))</f>
        <v/>
      </c>
      <c r="P97" s="204" t="str">
        <f>IF(P6="","",IF(P6="Factory",'Capacity Planning'!BG7,""))</f>
        <v/>
      </c>
      <c r="Q97" s="204" t="str">
        <f>IF(Q6="","",IF(Q6="Factory",'Capacity Planning'!BH7,""))</f>
        <v/>
      </c>
      <c r="R97" s="204" t="str">
        <f>IF(R6="","",IF(R6="Factory",'Capacity Planning'!BI7,""))</f>
        <v/>
      </c>
      <c r="S97" s="204" t="str">
        <f>IF(S6="","",IF(S6="Factory",'Capacity Planning'!BJ7,""))</f>
        <v/>
      </c>
      <c r="T97" s="204" t="str">
        <f>IF(T6="","",IF(T6="Factory",'Capacity Planning'!BK7,""))</f>
        <v/>
      </c>
      <c r="U97" s="204" t="str">
        <f>IF(U6="","",IF(U6="Factory",'Capacity Planning'!BL7,""))</f>
        <v/>
      </c>
      <c r="V97" s="204" t="str">
        <f>IF(V6="","",IF(V6="Factory",'Capacity Planning'!BM7,""))</f>
        <v/>
      </c>
      <c r="W97" s="204" t="str">
        <f>IF(W6="","",IF(W6="Factory",'Capacity Planning'!BN7,""))</f>
        <v/>
      </c>
      <c r="X97" s="204" t="str">
        <f>IF(X6="","",IF(X6="Factory",'Capacity Planning'!BO7,""))</f>
        <v/>
      </c>
      <c r="Y97" s="204" t="str">
        <f>IF(Y6="","",IF(Y6="Factory",'Capacity Planning'!BP7,""))</f>
        <v/>
      </c>
      <c r="Z97" s="204" t="str">
        <f>IF(Z6="","",IF(Z6="Factory",'Capacity Planning'!BQ7,""))</f>
        <v/>
      </c>
      <c r="AA97" s="204" t="str">
        <f>IF(AA6="","",IF(AA6="Factory",'Capacity Planning'!BR7,""))</f>
        <v/>
      </c>
    </row>
    <row r="98" spans="1:27" ht="15.75" thickBot="1" x14ac:dyDescent="0.3">
      <c r="A98" s="3" t="str">
        <f>IF('Capacity Planning'!$B8="","",'Capacity Planning'!$B8)</f>
        <v>E</v>
      </c>
      <c r="B98" s="204" t="str">
        <f>IF(B7="","",IF(B7="Factory",'Capacity Planning'!AS8,""))</f>
        <v/>
      </c>
      <c r="C98" s="204" t="str">
        <f>IF(C7="","",IF(C7="Factory",'Capacity Planning'!AT8,""))</f>
        <v/>
      </c>
      <c r="D98" s="204" t="str">
        <f>IF(D7="","",IF(D7="Factory",'Capacity Planning'!AU8,""))</f>
        <v/>
      </c>
      <c r="E98" s="204" t="str">
        <f>IF(E7="","",IF(E7="Factory",'Capacity Planning'!AV8,""))</f>
        <v/>
      </c>
      <c r="F98" s="204" t="str">
        <f>IF(F7="","",IF(F7="Factory",'Capacity Planning'!AW8,""))</f>
        <v/>
      </c>
      <c r="G98" s="204" t="str">
        <f>IF(G7="","",IF(G7="Factory",'Capacity Planning'!AX8,""))</f>
        <v/>
      </c>
      <c r="H98" s="204" t="str">
        <f>IF(H7="","",IF(H7="Factory",'Capacity Planning'!AY8,""))</f>
        <v/>
      </c>
      <c r="I98" s="204" t="str">
        <f>IF(I7="","",IF(I7="Factory",'Capacity Planning'!AZ8,""))</f>
        <v/>
      </c>
      <c r="J98" s="204" t="str">
        <f>IF(J7="","",IF(J7="Factory",'Capacity Planning'!BA8,""))</f>
        <v/>
      </c>
      <c r="K98" s="204" t="str">
        <f>IF(K7="","",IF(K7="Factory",'Capacity Planning'!BB8,""))</f>
        <v/>
      </c>
      <c r="L98" s="204" t="str">
        <f>IF(L7="","",IF(L7="Factory",'Capacity Planning'!BC8,""))</f>
        <v/>
      </c>
      <c r="M98" s="204" t="str">
        <f>IF(M7="","",IF(M7="Factory",'Capacity Planning'!BD8,""))</f>
        <v/>
      </c>
      <c r="N98" s="204" t="str">
        <f>IF(N7="","",IF(N7="Factory",'Capacity Planning'!BE8,""))</f>
        <v/>
      </c>
      <c r="O98" s="204" t="str">
        <f>IF(O7="","",IF(O7="Factory",'Capacity Planning'!BF8,""))</f>
        <v/>
      </c>
      <c r="P98" s="204" t="str">
        <f>IF(P7="","",IF(P7="Factory",'Capacity Planning'!BG8,""))</f>
        <v/>
      </c>
      <c r="Q98" s="204" t="str">
        <f>IF(Q7="","",IF(Q7="Factory",'Capacity Planning'!BH8,""))</f>
        <v/>
      </c>
      <c r="R98" s="204" t="str">
        <f>IF(R7="","",IF(R7="Factory",'Capacity Planning'!BI8,""))</f>
        <v/>
      </c>
      <c r="S98" s="204" t="str">
        <f>IF(S7="","",IF(S7="Factory",'Capacity Planning'!BJ8,""))</f>
        <v/>
      </c>
      <c r="T98" s="204">
        <f>IF(T7="","",IF(T7="Factory",'Capacity Planning'!BK8,""))</f>
        <v>9.5142857142857142</v>
      </c>
      <c r="U98" s="204">
        <f>IF(U7="","",IF(U7="Factory",'Capacity Planning'!BL8,""))</f>
        <v>9.5142857142857142</v>
      </c>
      <c r="V98" s="204">
        <f>IF(V7="","",IF(V7="Factory",'Capacity Planning'!BM8,""))</f>
        <v>9.5142857142857142</v>
      </c>
      <c r="W98" s="204">
        <f>IF(W7="","",IF(W7="Factory",'Capacity Planning'!BN8,""))</f>
        <v>9.5142857142857142</v>
      </c>
      <c r="X98" s="204">
        <f>IF(X7="","",IF(X7="Factory",'Capacity Planning'!BO8,""))</f>
        <v>9.5142857142857142</v>
      </c>
      <c r="Y98" s="204">
        <f>IF(Y7="","",IF(Y7="Factory",'Capacity Planning'!BP8,""))</f>
        <v>9.5142857142857142</v>
      </c>
      <c r="Z98" s="204">
        <f>IF(Z7="","",IF(Z7="Factory",'Capacity Planning'!BQ8,""))</f>
        <v>9.5142857142857142</v>
      </c>
      <c r="AA98" s="204" t="str">
        <f>IF(AA7="","",IF(AA7="Factory",'Capacity Planning'!BR8,""))</f>
        <v/>
      </c>
    </row>
    <row r="99" spans="1:27" ht="15.75" thickBot="1" x14ac:dyDescent="0.3">
      <c r="A99" s="3" t="str">
        <f>IF('Capacity Planning'!$B9="","",'Capacity Planning'!$B9)</f>
        <v>F</v>
      </c>
      <c r="B99" s="204" t="str">
        <f>IF(B8="","",IF(B8="Factory",'Capacity Planning'!AS9,""))</f>
        <v/>
      </c>
      <c r="C99" s="204" t="str">
        <f>IF(C8="","",IF(C8="Factory",'Capacity Planning'!AT9,""))</f>
        <v/>
      </c>
      <c r="D99" s="204" t="str">
        <f>IF(D8="","",IF(D8="Factory",'Capacity Planning'!AU9,""))</f>
        <v/>
      </c>
      <c r="E99" s="204" t="str">
        <f>IF(E8="","",IF(E8="Factory",'Capacity Planning'!AV9,""))</f>
        <v/>
      </c>
      <c r="F99" s="204" t="str">
        <f>IF(F8="","",IF(F8="Factory",'Capacity Planning'!AW9,""))</f>
        <v/>
      </c>
      <c r="G99" s="204" t="str">
        <f>IF(G8="","",IF(G8="Factory",'Capacity Planning'!AX9,""))</f>
        <v/>
      </c>
      <c r="H99" s="204" t="str">
        <f>IF(H8="","",IF(H8="Factory",'Capacity Planning'!AY9,""))</f>
        <v/>
      </c>
      <c r="I99" s="204" t="str">
        <f>IF(I8="","",IF(I8="Factory",'Capacity Planning'!AZ9,""))</f>
        <v/>
      </c>
      <c r="J99" s="204" t="str">
        <f>IF(J8="","",IF(J8="Factory",'Capacity Planning'!BA9,""))</f>
        <v/>
      </c>
      <c r="K99" s="204" t="str">
        <f>IF(K8="","",IF(K8="Factory",'Capacity Planning'!BB9,""))</f>
        <v/>
      </c>
      <c r="L99" s="204" t="str">
        <f>IF(L8="","",IF(L8="Factory",'Capacity Planning'!BC9,""))</f>
        <v/>
      </c>
      <c r="M99" s="204" t="str">
        <f>IF(M8="","",IF(M8="Factory",'Capacity Planning'!BD9,""))</f>
        <v/>
      </c>
      <c r="N99" s="204" t="str">
        <f>IF(N8="","",IF(N8="Factory",'Capacity Planning'!BE9,""))</f>
        <v/>
      </c>
      <c r="O99" s="204" t="str">
        <f>IF(O8="","",IF(O8="Factory",'Capacity Planning'!BF9,""))</f>
        <v/>
      </c>
      <c r="P99" s="204" t="str">
        <f>IF(P8="","",IF(P8="Factory",'Capacity Planning'!BG9,""))</f>
        <v/>
      </c>
      <c r="Q99" s="204" t="str">
        <f>IF(Q8="","",IF(Q8="Factory",'Capacity Planning'!BH9,""))</f>
        <v/>
      </c>
      <c r="R99" s="204" t="str">
        <f>IF(R8="","",IF(R8="Factory",'Capacity Planning'!BI9,""))</f>
        <v/>
      </c>
      <c r="S99" s="204" t="str">
        <f>IF(S8="","",IF(S8="Factory",'Capacity Planning'!BJ9,""))</f>
        <v/>
      </c>
      <c r="T99" s="204" t="str">
        <f>IF(T8="","",IF(T8="Factory",'Capacity Planning'!BK9,""))</f>
        <v/>
      </c>
      <c r="U99" s="204" t="str">
        <f>IF(U8="","",IF(U8="Factory",'Capacity Planning'!BL9,""))</f>
        <v/>
      </c>
      <c r="V99" s="204" t="str">
        <f>IF(V8="","",IF(V8="Factory",'Capacity Planning'!BM9,""))</f>
        <v/>
      </c>
      <c r="W99" s="204" t="str">
        <f>IF(W8="","",IF(W8="Factory",'Capacity Planning'!BN9,""))</f>
        <v/>
      </c>
      <c r="X99" s="204" t="str">
        <f>IF(X8="","",IF(X8="Factory",'Capacity Planning'!BO9,""))</f>
        <v/>
      </c>
      <c r="Y99" s="204" t="str">
        <f>IF(Y8="","",IF(Y8="Factory",'Capacity Planning'!BP9,""))</f>
        <v/>
      </c>
      <c r="Z99" s="204" t="str">
        <f>IF(Z8="","",IF(Z8="Factory",'Capacity Planning'!BQ9,""))</f>
        <v/>
      </c>
      <c r="AA99" s="204" t="str">
        <f>IF(AA8="","",IF(AA8="Factory",'Capacity Planning'!BR9,""))</f>
        <v/>
      </c>
    </row>
    <row r="100" spans="1:27" ht="15.75" thickBot="1" x14ac:dyDescent="0.3">
      <c r="A100" s="3" t="str">
        <f>IF('Capacity Planning'!$B10="","",'Capacity Planning'!$B10)</f>
        <v>G</v>
      </c>
      <c r="B100" s="204" t="str">
        <f>IF(B9="","",IF(B9="Factory",'Capacity Planning'!AS10,""))</f>
        <v/>
      </c>
      <c r="C100" s="204" t="str">
        <f>IF(C9="","",IF(C9="Factory",'Capacity Planning'!AT10,""))</f>
        <v/>
      </c>
      <c r="D100" s="204" t="str">
        <f>IF(D9="","",IF(D9="Factory",'Capacity Planning'!AU10,""))</f>
        <v/>
      </c>
      <c r="E100" s="204" t="str">
        <f>IF(E9="","",IF(E9="Factory",'Capacity Planning'!AV10,""))</f>
        <v/>
      </c>
      <c r="F100" s="204" t="str">
        <f>IF(F9="","",IF(F9="Factory",'Capacity Planning'!AW10,""))</f>
        <v/>
      </c>
      <c r="G100" s="204" t="str">
        <f>IF(G9="","",IF(G9="Factory",'Capacity Planning'!AX10,""))</f>
        <v/>
      </c>
      <c r="H100" s="204" t="str">
        <f>IF(H9="","",IF(H9="Factory",'Capacity Planning'!AY10,""))</f>
        <v/>
      </c>
      <c r="I100" s="204" t="str">
        <f>IF(I9="","",IF(I9="Factory",'Capacity Planning'!AZ10,""))</f>
        <v/>
      </c>
      <c r="J100" s="204" t="str">
        <f>IF(J9="","",IF(J9="Factory",'Capacity Planning'!BA10,""))</f>
        <v/>
      </c>
      <c r="K100" s="204" t="str">
        <f>IF(K9="","",IF(K9="Factory",'Capacity Planning'!BB10,""))</f>
        <v/>
      </c>
      <c r="L100" s="204" t="str">
        <f>IF(L9="","",IF(L9="Factory",'Capacity Planning'!BC10,""))</f>
        <v/>
      </c>
      <c r="M100" s="204">
        <f>IF(M9="","",IF(M9="Factory",'Capacity Planning'!BD10,""))</f>
        <v>8</v>
      </c>
      <c r="N100" s="204">
        <f>IF(N9="","",IF(N9="Factory",'Capacity Planning'!BE10,""))</f>
        <v>8</v>
      </c>
      <c r="O100" s="204">
        <f>IF(O9="","",IF(O9="Factory",'Capacity Planning'!BF10,""))</f>
        <v>8</v>
      </c>
      <c r="P100" s="204" t="str">
        <f>IF(P9="","",IF(P9="Factory",'Capacity Planning'!BG10,""))</f>
        <v/>
      </c>
      <c r="Q100" s="204" t="str">
        <f>IF(Q9="","",IF(Q9="Factory",'Capacity Planning'!BH10,""))</f>
        <v/>
      </c>
      <c r="R100" s="204" t="str">
        <f>IF(R9="","",IF(R9="Factory",'Capacity Planning'!BI10,""))</f>
        <v/>
      </c>
      <c r="S100" s="204" t="str">
        <f>IF(S9="","",IF(S9="Factory",'Capacity Planning'!BJ10,""))</f>
        <v/>
      </c>
      <c r="T100" s="204" t="str">
        <f>IF(T9="","",IF(T9="Factory",'Capacity Planning'!BK10,""))</f>
        <v/>
      </c>
      <c r="U100" s="204" t="str">
        <f>IF(U9="","",IF(U9="Factory",'Capacity Planning'!BL10,""))</f>
        <v/>
      </c>
      <c r="V100" s="204" t="str">
        <f>IF(V9="","",IF(V9="Factory",'Capacity Planning'!BM10,""))</f>
        <v/>
      </c>
      <c r="W100" s="204" t="str">
        <f>IF(W9="","",IF(W9="Factory",'Capacity Planning'!BN10,""))</f>
        <v/>
      </c>
      <c r="X100" s="204" t="str">
        <f>IF(X9="","",IF(X9="Factory",'Capacity Planning'!BO10,""))</f>
        <v/>
      </c>
      <c r="Y100" s="204" t="str">
        <f>IF(Y9="","",IF(Y9="Factory",'Capacity Planning'!BP10,""))</f>
        <v/>
      </c>
      <c r="Z100" s="204" t="str">
        <f>IF(Z9="","",IF(Z9="Factory",'Capacity Planning'!BQ10,""))</f>
        <v/>
      </c>
      <c r="AA100" s="204" t="str">
        <f>IF(AA9="","",IF(AA9="Factory",'Capacity Planning'!BR10,""))</f>
        <v/>
      </c>
    </row>
    <row r="101" spans="1:27" ht="15.75" thickBot="1" x14ac:dyDescent="0.3">
      <c r="A101" s="3" t="str">
        <f>IF('Capacity Planning'!$B11="","",'Capacity Planning'!$B11)</f>
        <v>H</v>
      </c>
      <c r="B101" s="204" t="str">
        <f>IF(B10="","",IF(B10="Factory",'Capacity Planning'!AS11,""))</f>
        <v/>
      </c>
      <c r="C101" s="204" t="str">
        <f>IF(C10="","",IF(C10="Factory",'Capacity Planning'!AT11,""))</f>
        <v/>
      </c>
      <c r="D101" s="204" t="str">
        <f>IF(D10="","",IF(D10="Factory",'Capacity Planning'!AU11,""))</f>
        <v/>
      </c>
      <c r="E101" s="204" t="str">
        <f>IF(E10="","",IF(E10="Factory",'Capacity Planning'!AV11,""))</f>
        <v/>
      </c>
      <c r="F101" s="204" t="str">
        <f>IF(F10="","",IF(F10="Factory",'Capacity Planning'!AW11,""))</f>
        <v/>
      </c>
      <c r="G101" s="204" t="str">
        <f>IF(G10="","",IF(G10="Factory",'Capacity Planning'!AX11,""))</f>
        <v/>
      </c>
      <c r="H101" s="204" t="str">
        <f>IF(H10="","",IF(H10="Factory",'Capacity Planning'!AY11,""))</f>
        <v/>
      </c>
      <c r="I101" s="204" t="str">
        <f>IF(I10="","",IF(I10="Factory",'Capacity Planning'!AZ11,""))</f>
        <v/>
      </c>
      <c r="J101" s="204" t="str">
        <f>IF(J10="","",IF(J10="Factory",'Capacity Planning'!BA11,""))</f>
        <v/>
      </c>
      <c r="K101" s="204">
        <f>IF(K10="","",IF(K10="Factory",'Capacity Planning'!BB11,""))</f>
        <v>8.4</v>
      </c>
      <c r="L101" s="204">
        <f>IF(L10="","",IF(L10="Factory",'Capacity Planning'!BC11,""))</f>
        <v>8.4</v>
      </c>
      <c r="M101" s="204">
        <f>IF(M10="","",IF(M10="Factory",'Capacity Planning'!BD11,""))</f>
        <v>8.4</v>
      </c>
      <c r="N101" s="204">
        <f>IF(N10="","",IF(N10="Factory",'Capacity Planning'!BE11,""))</f>
        <v>8.4</v>
      </c>
      <c r="O101" s="204">
        <f>IF(O10="","",IF(O10="Factory",'Capacity Planning'!BF11,""))</f>
        <v>8.4</v>
      </c>
      <c r="P101" s="204">
        <f>IF(P10="","",IF(P10="Factory",'Capacity Planning'!BG11,""))</f>
        <v>8.4</v>
      </c>
      <c r="Q101" s="204" t="str">
        <f>IF(Q10="","",IF(Q10="Factory",'Capacity Planning'!BH11,""))</f>
        <v/>
      </c>
      <c r="R101" s="204" t="str">
        <f>IF(R10="","",IF(R10="Factory",'Capacity Planning'!BI11,""))</f>
        <v/>
      </c>
      <c r="S101" s="204" t="str">
        <f>IF(S10="","",IF(S10="Factory",'Capacity Planning'!BJ11,""))</f>
        <v/>
      </c>
      <c r="T101" s="204" t="str">
        <f>IF(T10="","",IF(T10="Factory",'Capacity Planning'!BK11,""))</f>
        <v/>
      </c>
      <c r="U101" s="204" t="str">
        <f>IF(U10="","",IF(U10="Factory",'Capacity Planning'!BL11,""))</f>
        <v/>
      </c>
      <c r="V101" s="204" t="str">
        <f>IF(V10="","",IF(V10="Factory",'Capacity Planning'!BM11,""))</f>
        <v/>
      </c>
      <c r="W101" s="204" t="str">
        <f>IF(W10="","",IF(W10="Factory",'Capacity Planning'!BN11,""))</f>
        <v/>
      </c>
      <c r="X101" s="204" t="str">
        <f>IF(X10="","",IF(X10="Factory",'Capacity Planning'!BO11,""))</f>
        <v/>
      </c>
      <c r="Y101" s="204" t="str">
        <f>IF(Y10="","",IF(Y10="Factory",'Capacity Planning'!BP11,""))</f>
        <v/>
      </c>
      <c r="Z101" s="204" t="str">
        <f>IF(Z10="","",IF(Z10="Factory",'Capacity Planning'!BQ11,""))</f>
        <v/>
      </c>
      <c r="AA101" s="204" t="str">
        <f>IF(AA10="","",IF(AA10="Factory",'Capacity Planning'!BR11,""))</f>
        <v/>
      </c>
    </row>
    <row r="102" spans="1:27" ht="15.75" thickBot="1" x14ac:dyDescent="0.3">
      <c r="A102" s="3" t="str">
        <f>IF('Capacity Planning'!$B12="","",'Capacity Planning'!$B12)</f>
        <v>I</v>
      </c>
      <c r="B102" s="204" t="str">
        <f>IF(B11="","",IF(B11="Factory",'Capacity Planning'!AS12,""))</f>
        <v/>
      </c>
      <c r="C102" s="204" t="str">
        <f>IF(C11="","",IF(C11="Factory",'Capacity Planning'!AT12,""))</f>
        <v/>
      </c>
      <c r="D102" s="204" t="str">
        <f>IF(D11="","",IF(D11="Factory",'Capacity Planning'!AU12,""))</f>
        <v/>
      </c>
      <c r="E102" s="204" t="str">
        <f>IF(E11="","",IF(E11="Factory",'Capacity Planning'!AV12,""))</f>
        <v/>
      </c>
      <c r="F102" s="204" t="str">
        <f>IF(F11="","",IF(F11="Factory",'Capacity Planning'!AW12,""))</f>
        <v/>
      </c>
      <c r="G102" s="204" t="str">
        <f>IF(G11="","",IF(G11="Factory",'Capacity Planning'!AX12,""))</f>
        <v/>
      </c>
      <c r="H102" s="204" t="str">
        <f>IF(H11="","",IF(H11="Factory",'Capacity Planning'!AY12,""))</f>
        <v/>
      </c>
      <c r="I102" s="204" t="str">
        <f>IF(I11="","",IF(I11="Factory",'Capacity Planning'!AZ12,""))</f>
        <v/>
      </c>
      <c r="J102" s="204" t="str">
        <f>IF(J11="","",IF(J11="Factory",'Capacity Planning'!BA12,""))</f>
        <v/>
      </c>
      <c r="K102" s="204" t="str">
        <f>IF(K11="","",IF(K11="Factory",'Capacity Planning'!BB12,""))</f>
        <v/>
      </c>
      <c r="L102" s="204" t="str">
        <f>IF(L11="","",IF(L11="Factory",'Capacity Planning'!BC12,""))</f>
        <v/>
      </c>
      <c r="M102" s="204" t="str">
        <f>IF(M11="","",IF(M11="Factory",'Capacity Planning'!BD12,""))</f>
        <v/>
      </c>
      <c r="N102" s="204" t="str">
        <f>IF(N11="","",IF(N11="Factory",'Capacity Planning'!BE12,""))</f>
        <v/>
      </c>
      <c r="O102" s="204" t="str">
        <f>IF(O11="","",IF(O11="Factory",'Capacity Planning'!BF12,""))</f>
        <v/>
      </c>
      <c r="P102" s="204" t="str">
        <f>IF(P11="","",IF(P11="Factory",'Capacity Planning'!BG12,""))</f>
        <v/>
      </c>
      <c r="Q102" s="204">
        <f>IF(Q11="","",IF(Q11="Factory",'Capacity Planning'!BH12,""))</f>
        <v>7.5</v>
      </c>
      <c r="R102" s="204">
        <f>IF(R11="","",IF(R11="Factory",'Capacity Planning'!BI12,""))</f>
        <v>7.5</v>
      </c>
      <c r="S102" s="204" t="str">
        <f>IF(S11="","",IF(S11="Factory",'Capacity Planning'!BJ12,""))</f>
        <v/>
      </c>
      <c r="T102" s="204" t="str">
        <f>IF(T11="","",IF(T11="Factory",'Capacity Planning'!BK12,""))</f>
        <v/>
      </c>
      <c r="U102" s="204" t="str">
        <f>IF(U11="","",IF(U11="Factory",'Capacity Planning'!BL12,""))</f>
        <v/>
      </c>
      <c r="V102" s="204" t="str">
        <f>IF(V11="","",IF(V11="Factory",'Capacity Planning'!BM12,""))</f>
        <v/>
      </c>
      <c r="W102" s="204" t="str">
        <f>IF(W11="","",IF(W11="Factory",'Capacity Planning'!BN12,""))</f>
        <v/>
      </c>
      <c r="X102" s="204" t="str">
        <f>IF(X11="","",IF(X11="Factory",'Capacity Planning'!BO12,""))</f>
        <v/>
      </c>
      <c r="Y102" s="204" t="str">
        <f>IF(Y11="","",IF(Y11="Factory",'Capacity Planning'!BP12,""))</f>
        <v/>
      </c>
      <c r="Z102" s="204" t="str">
        <f>IF(Z11="","",IF(Z11="Factory",'Capacity Planning'!BQ12,""))</f>
        <v/>
      </c>
      <c r="AA102" s="204" t="str">
        <f>IF(AA11="","",IF(AA11="Factory",'Capacity Planning'!BR12,""))</f>
        <v/>
      </c>
    </row>
    <row r="103" spans="1:27" ht="15.75" thickBot="1" x14ac:dyDescent="0.3">
      <c r="A103" s="3" t="str">
        <f>IF('Capacity Planning'!$B13="","",'Capacity Planning'!$B13)</f>
        <v>J</v>
      </c>
      <c r="B103" s="204" t="str">
        <f>IF(B12="","",IF(B12="Factory",'Capacity Planning'!AS13,""))</f>
        <v/>
      </c>
      <c r="C103" s="204" t="str">
        <f>IF(C12="","",IF(C12="Factory",'Capacity Planning'!AT13,""))</f>
        <v/>
      </c>
      <c r="D103" s="204" t="str">
        <f>IF(D12="","",IF(D12="Factory",'Capacity Planning'!AU13,""))</f>
        <v/>
      </c>
      <c r="E103" s="204" t="str">
        <f>IF(E12="","",IF(E12="Factory",'Capacity Planning'!AV13,""))</f>
        <v/>
      </c>
      <c r="F103" s="204" t="str">
        <f>IF(F12="","",IF(F12="Factory",'Capacity Planning'!AW13,""))</f>
        <v/>
      </c>
      <c r="G103" s="204" t="str">
        <f>IF(G12="","",IF(G12="Factory",'Capacity Planning'!AX13,""))</f>
        <v/>
      </c>
      <c r="H103" s="204" t="str">
        <f>IF(H12="","",IF(H12="Factory",'Capacity Planning'!AY13,""))</f>
        <v/>
      </c>
      <c r="I103" s="204" t="str">
        <f>IF(I12="","",IF(I12="Factory",'Capacity Planning'!AZ13,""))</f>
        <v/>
      </c>
      <c r="J103" s="204" t="str">
        <f>IF(J12="","",IF(J12="Factory",'Capacity Planning'!BA13,""))</f>
        <v/>
      </c>
      <c r="K103" s="204" t="str">
        <f>IF(K12="","",IF(K12="Factory",'Capacity Planning'!BB13,""))</f>
        <v/>
      </c>
      <c r="L103" s="204" t="str">
        <f>IF(L12="","",IF(L12="Factory",'Capacity Planning'!BC13,""))</f>
        <v/>
      </c>
      <c r="M103" s="204">
        <f>IF(M12="","",IF(M12="Factory",'Capacity Planning'!BD13,""))</f>
        <v>6.6</v>
      </c>
      <c r="N103" s="204">
        <f>IF(N12="","",IF(N12="Factory",'Capacity Planning'!BE13,""))</f>
        <v>6.6</v>
      </c>
      <c r="O103" s="204" t="str">
        <f>IF(O12="","",IF(O12="Factory",'Capacity Planning'!BF13,""))</f>
        <v/>
      </c>
      <c r="P103" s="204" t="str">
        <f>IF(P12="","",IF(P12="Factory",'Capacity Planning'!BG13,""))</f>
        <v/>
      </c>
      <c r="Q103" s="204" t="str">
        <f>IF(Q12="","",IF(Q12="Factory",'Capacity Planning'!BH13,""))</f>
        <v/>
      </c>
      <c r="R103" s="204" t="str">
        <f>IF(R12="","",IF(R12="Factory",'Capacity Planning'!BI13,""))</f>
        <v/>
      </c>
      <c r="S103" s="204" t="str">
        <f>IF(S12="","",IF(S12="Factory",'Capacity Planning'!BJ13,""))</f>
        <v/>
      </c>
      <c r="T103" s="204" t="str">
        <f>IF(T12="","",IF(T12="Factory",'Capacity Planning'!BK13,""))</f>
        <v/>
      </c>
      <c r="U103" s="204" t="str">
        <f>IF(U12="","",IF(U12="Factory",'Capacity Planning'!BL13,""))</f>
        <v/>
      </c>
      <c r="V103" s="204" t="str">
        <f>IF(V12="","",IF(V12="Factory",'Capacity Planning'!BM13,""))</f>
        <v/>
      </c>
      <c r="W103" s="204" t="str">
        <f>IF(W12="","",IF(W12="Factory",'Capacity Planning'!BN13,""))</f>
        <v/>
      </c>
      <c r="X103" s="204" t="str">
        <f>IF(X12="","",IF(X12="Factory",'Capacity Planning'!BO13,""))</f>
        <v/>
      </c>
      <c r="Y103" s="204" t="str">
        <f>IF(Y12="","",IF(Y12="Factory",'Capacity Planning'!BP13,""))</f>
        <v/>
      </c>
      <c r="Z103" s="204" t="str">
        <f>IF(Z12="","",IF(Z12="Factory",'Capacity Planning'!BQ13,""))</f>
        <v/>
      </c>
      <c r="AA103" s="204" t="str">
        <f>IF(AA12="","",IF(AA12="Factory",'Capacity Planning'!BR13,""))</f>
        <v/>
      </c>
    </row>
    <row r="104" spans="1:27" ht="15.75" thickBot="1" x14ac:dyDescent="0.3">
      <c r="A104" s="3" t="str">
        <f>IF('Capacity Planning'!$B14="","",'Capacity Planning'!$B14)</f>
        <v>K</v>
      </c>
      <c r="B104" s="204" t="str">
        <f>IF(B13="","",IF(B13="Factory",'Capacity Planning'!AS14,""))</f>
        <v/>
      </c>
      <c r="C104" s="204" t="str">
        <f>IF(C13="","",IF(C13="Factory",'Capacity Planning'!AT14,""))</f>
        <v/>
      </c>
      <c r="D104" s="204" t="str">
        <f>IF(D13="","",IF(D13="Factory",'Capacity Planning'!AU14,""))</f>
        <v/>
      </c>
      <c r="E104" s="204" t="str">
        <f>IF(E13="","",IF(E13="Factory",'Capacity Planning'!AV14,""))</f>
        <v/>
      </c>
      <c r="F104" s="204" t="str">
        <f>IF(F13="","",IF(F13="Factory",'Capacity Planning'!AW14,""))</f>
        <v/>
      </c>
      <c r="G104" s="204" t="str">
        <f>IF(G13="","",IF(G13="Factory",'Capacity Planning'!AX14,""))</f>
        <v/>
      </c>
      <c r="H104" s="204">
        <f>IF(H13="","",IF(H13="Factory",'Capacity Planning'!AY14,""))</f>
        <v>36</v>
      </c>
      <c r="I104" s="204" t="str">
        <f>IF(I13="","",IF(I13="Factory",'Capacity Planning'!AZ14,""))</f>
        <v/>
      </c>
      <c r="J104" s="204" t="str">
        <f>IF(J13="","",IF(J13="Factory",'Capacity Planning'!BA14,""))</f>
        <v/>
      </c>
      <c r="K104" s="204" t="str">
        <f>IF(K13="","",IF(K13="Factory",'Capacity Planning'!BB14,""))</f>
        <v/>
      </c>
      <c r="L104" s="204" t="str">
        <f>IF(L13="","",IF(L13="Factory",'Capacity Planning'!BC14,""))</f>
        <v/>
      </c>
      <c r="M104" s="204" t="str">
        <f>IF(M13="","",IF(M13="Factory",'Capacity Planning'!BD14,""))</f>
        <v/>
      </c>
      <c r="N104" s="204" t="str">
        <f>IF(N13="","",IF(N13="Factory",'Capacity Planning'!BE14,""))</f>
        <v/>
      </c>
      <c r="O104" s="204" t="str">
        <f>IF(O13="","",IF(O13="Factory",'Capacity Planning'!BF14,""))</f>
        <v/>
      </c>
      <c r="P104" s="204" t="str">
        <f>IF(P13="","",IF(P13="Factory",'Capacity Planning'!BG14,""))</f>
        <v/>
      </c>
      <c r="Q104" s="204" t="str">
        <f>IF(Q13="","",IF(Q13="Factory",'Capacity Planning'!BH14,""))</f>
        <v/>
      </c>
      <c r="R104" s="204" t="str">
        <f>IF(R13="","",IF(R13="Factory",'Capacity Planning'!BI14,""))</f>
        <v/>
      </c>
      <c r="S104" s="204" t="str">
        <f>IF(S13="","",IF(S13="Factory",'Capacity Planning'!BJ14,""))</f>
        <v/>
      </c>
      <c r="T104" s="204" t="str">
        <f>IF(T13="","",IF(T13="Factory",'Capacity Planning'!BK14,""))</f>
        <v/>
      </c>
      <c r="U104" s="204" t="str">
        <f>IF(U13="","",IF(U13="Factory",'Capacity Planning'!BL14,""))</f>
        <v/>
      </c>
      <c r="V104" s="204" t="str">
        <f>IF(V13="","",IF(V13="Factory",'Capacity Planning'!BM14,""))</f>
        <v/>
      </c>
      <c r="W104" s="204" t="str">
        <f>IF(W13="","",IF(W13="Factory",'Capacity Planning'!BN14,""))</f>
        <v/>
      </c>
      <c r="X104" s="204" t="str">
        <f>IF(X13="","",IF(X13="Factory",'Capacity Planning'!BO14,""))</f>
        <v/>
      </c>
      <c r="Y104" s="204" t="str">
        <f>IF(Y13="","",IF(Y13="Factory",'Capacity Planning'!BP14,""))</f>
        <v/>
      </c>
      <c r="Z104" s="204" t="str">
        <f>IF(Z13="","",IF(Z13="Factory",'Capacity Planning'!BQ14,""))</f>
        <v/>
      </c>
      <c r="AA104" s="204" t="str">
        <f>IF(AA13="","",IF(AA13="Factory",'Capacity Planning'!BR14,""))</f>
        <v/>
      </c>
    </row>
    <row r="105" spans="1:27" ht="15.75" thickBot="1" x14ac:dyDescent="0.3">
      <c r="A105" s="3" t="str">
        <f>IF('Capacity Planning'!$B15="","",'Capacity Planning'!$B15)</f>
        <v>L</v>
      </c>
      <c r="B105" s="204" t="str">
        <f>IF(B14="","",IF(B14="Factory",'Capacity Planning'!AS15,""))</f>
        <v/>
      </c>
      <c r="C105" s="204" t="str">
        <f>IF(C14="","",IF(C14="Factory",'Capacity Planning'!AT15,""))</f>
        <v/>
      </c>
      <c r="D105" s="204" t="str">
        <f>IF(D14="","",IF(D14="Factory",'Capacity Planning'!AU15,""))</f>
        <v/>
      </c>
      <c r="E105" s="204" t="str">
        <f>IF(E14="","",IF(E14="Factory",'Capacity Planning'!AV15,""))</f>
        <v/>
      </c>
      <c r="F105" s="204" t="str">
        <f>IF(F14="","",IF(F14="Factory",'Capacity Planning'!AW15,""))</f>
        <v/>
      </c>
      <c r="G105" s="204" t="str">
        <f>IF(G14="","",IF(G14="Factory",'Capacity Planning'!AX15,""))</f>
        <v/>
      </c>
      <c r="H105" s="204" t="str">
        <f>IF(H14="","",IF(H14="Factory",'Capacity Planning'!AY15,""))</f>
        <v/>
      </c>
      <c r="I105" s="204" t="str">
        <f>IF(I14="","",IF(I14="Factory",'Capacity Planning'!AZ15,""))</f>
        <v/>
      </c>
      <c r="J105" s="204" t="str">
        <f>IF(J14="","",IF(J14="Factory",'Capacity Planning'!BA15,""))</f>
        <v/>
      </c>
      <c r="K105" s="204" t="str">
        <f>IF(K14="","",IF(K14="Factory",'Capacity Planning'!BB15,""))</f>
        <v/>
      </c>
      <c r="L105" s="204" t="str">
        <f>IF(L14="","",IF(L14="Factory",'Capacity Planning'!BC15,""))</f>
        <v/>
      </c>
      <c r="M105" s="204" t="str">
        <f>IF(M14="","",IF(M14="Factory",'Capacity Planning'!BD15,""))</f>
        <v/>
      </c>
      <c r="N105" s="204">
        <f>IF(N14="","",IF(N14="Factory",'Capacity Planning'!BE15,""))</f>
        <v>8.4</v>
      </c>
      <c r="O105" s="204">
        <f>IF(O14="","",IF(O14="Factory",'Capacity Planning'!BF15,""))</f>
        <v>8.4</v>
      </c>
      <c r="P105" s="204">
        <f>IF(P14="","",IF(P14="Factory",'Capacity Planning'!BG15,""))</f>
        <v>8.4</v>
      </c>
      <c r="Q105" s="204">
        <f>IF(Q14="","",IF(Q14="Factory",'Capacity Planning'!BH15,""))</f>
        <v>8.4</v>
      </c>
      <c r="R105" s="204">
        <f>IF(R14="","",IF(R14="Factory",'Capacity Planning'!BI15,""))</f>
        <v>8.4</v>
      </c>
      <c r="S105" s="204" t="str">
        <f>IF(S14="","",IF(S14="Factory",'Capacity Planning'!BJ15,""))</f>
        <v/>
      </c>
      <c r="T105" s="204" t="str">
        <f>IF(T14="","",IF(T14="Factory",'Capacity Planning'!BK15,""))</f>
        <v/>
      </c>
      <c r="U105" s="204" t="str">
        <f>IF(U14="","",IF(U14="Factory",'Capacity Planning'!BL15,""))</f>
        <v/>
      </c>
      <c r="V105" s="204" t="str">
        <f>IF(V14="","",IF(V14="Factory",'Capacity Planning'!BM15,""))</f>
        <v/>
      </c>
      <c r="W105" s="204" t="str">
        <f>IF(W14="","",IF(W14="Factory",'Capacity Planning'!BN15,""))</f>
        <v/>
      </c>
      <c r="X105" s="204" t="str">
        <f>IF(X14="","",IF(X14="Factory",'Capacity Planning'!BO15,""))</f>
        <v/>
      </c>
      <c r="Y105" s="204" t="str">
        <f>IF(Y14="","",IF(Y14="Factory",'Capacity Planning'!BP15,""))</f>
        <v/>
      </c>
      <c r="Z105" s="204" t="str">
        <f>IF(Z14="","",IF(Z14="Factory",'Capacity Planning'!BQ15,""))</f>
        <v/>
      </c>
      <c r="AA105" s="204" t="str">
        <f>IF(AA14="","",IF(AA14="Factory",'Capacity Planning'!BR15,""))</f>
        <v/>
      </c>
    </row>
    <row r="106" spans="1:27" ht="15.75" thickBot="1" x14ac:dyDescent="0.3">
      <c r="A106" s="3" t="str">
        <f>IF('Capacity Planning'!$B16="","",'Capacity Planning'!$B16)</f>
        <v>M</v>
      </c>
      <c r="B106" s="204" t="str">
        <f>IF(B15="","",IF(B15="Factory",'Capacity Planning'!AS16,""))</f>
        <v/>
      </c>
      <c r="C106" s="204" t="str">
        <f>IF(C15="","",IF(C15="Factory",'Capacity Planning'!AT16,""))</f>
        <v/>
      </c>
      <c r="D106" s="204" t="str">
        <f>IF(D15="","",IF(D15="Factory",'Capacity Planning'!AU16,""))</f>
        <v/>
      </c>
      <c r="E106" s="204" t="str">
        <f>IF(E15="","",IF(E15="Factory",'Capacity Planning'!AV16,""))</f>
        <v/>
      </c>
      <c r="F106" s="204" t="str">
        <f>IF(F15="","",IF(F15="Factory",'Capacity Planning'!AW16,""))</f>
        <v/>
      </c>
      <c r="G106" s="204" t="str">
        <f>IF(G15="","",IF(G15="Factory",'Capacity Planning'!AX16,""))</f>
        <v/>
      </c>
      <c r="H106" s="204" t="str">
        <f>IF(H15="","",IF(H15="Factory",'Capacity Planning'!AY16,""))</f>
        <v/>
      </c>
      <c r="I106" s="204" t="str">
        <f>IF(I15="","",IF(I15="Factory",'Capacity Planning'!AZ16,""))</f>
        <v/>
      </c>
      <c r="J106" s="204" t="str">
        <f>IF(J15="","",IF(J15="Factory",'Capacity Planning'!BA16,""))</f>
        <v/>
      </c>
      <c r="K106" s="204">
        <f>IF(K15="","",IF(K15="Factory",'Capacity Planning'!BB16,""))</f>
        <v>9</v>
      </c>
      <c r="L106" s="204" t="str">
        <f>IF(L15="","",IF(L15="Factory",'Capacity Planning'!BC16,""))</f>
        <v/>
      </c>
      <c r="M106" s="204" t="str">
        <f>IF(M15="","",IF(M15="Factory",'Capacity Planning'!BD16,""))</f>
        <v/>
      </c>
      <c r="N106" s="204" t="str">
        <f>IF(N15="","",IF(N15="Factory",'Capacity Planning'!BE16,""))</f>
        <v/>
      </c>
      <c r="O106" s="204" t="str">
        <f>IF(O15="","",IF(O15="Factory",'Capacity Planning'!BF16,""))</f>
        <v/>
      </c>
      <c r="P106" s="204" t="str">
        <f>IF(P15="","",IF(P15="Factory",'Capacity Planning'!BG16,""))</f>
        <v/>
      </c>
      <c r="Q106" s="204" t="str">
        <f>IF(Q15="","",IF(Q15="Factory",'Capacity Planning'!BH16,""))</f>
        <v/>
      </c>
      <c r="R106" s="204" t="str">
        <f>IF(R15="","",IF(R15="Factory",'Capacity Planning'!BI16,""))</f>
        <v/>
      </c>
      <c r="S106" s="204" t="str">
        <f>IF(S15="","",IF(S15="Factory",'Capacity Planning'!BJ16,""))</f>
        <v/>
      </c>
      <c r="T106" s="204" t="str">
        <f>IF(T15="","",IF(T15="Factory",'Capacity Planning'!BK16,""))</f>
        <v/>
      </c>
      <c r="U106" s="204" t="str">
        <f>IF(U15="","",IF(U15="Factory",'Capacity Planning'!BL16,""))</f>
        <v/>
      </c>
      <c r="V106" s="204" t="str">
        <f>IF(V15="","",IF(V15="Factory",'Capacity Planning'!BM16,""))</f>
        <v/>
      </c>
      <c r="W106" s="204" t="str">
        <f>IF(W15="","",IF(W15="Factory",'Capacity Planning'!BN16,""))</f>
        <v/>
      </c>
      <c r="X106" s="204" t="str">
        <f>IF(X15="","",IF(X15="Factory",'Capacity Planning'!BO16,""))</f>
        <v/>
      </c>
      <c r="Y106" s="204" t="str">
        <f>IF(Y15="","",IF(Y15="Factory",'Capacity Planning'!BP16,""))</f>
        <v/>
      </c>
      <c r="Z106" s="204" t="str">
        <f>IF(Z15="","",IF(Z15="Factory",'Capacity Planning'!BQ16,""))</f>
        <v/>
      </c>
      <c r="AA106" s="204" t="str">
        <f>IF(AA15="","",IF(AA15="Factory",'Capacity Planning'!BR16,""))</f>
        <v/>
      </c>
    </row>
    <row r="107" spans="1:27" ht="15.75" thickBot="1" x14ac:dyDescent="0.3">
      <c r="A107" s="3" t="str">
        <f>IF('Capacity Planning'!$B17="","",'Capacity Planning'!$B17)</f>
        <v>N</v>
      </c>
      <c r="B107" s="204" t="str">
        <f>IF(B16="","",IF(B16="Factory",'Capacity Planning'!AS17,""))</f>
        <v/>
      </c>
      <c r="C107" s="204">
        <f>IF(C16="","",IF(C16="Factory",'Capacity Planning'!AT17,""))</f>
        <v>6</v>
      </c>
      <c r="D107" s="204" t="str">
        <f>IF(D16="","",IF(D16="Factory",'Capacity Planning'!AU17,""))</f>
        <v/>
      </c>
      <c r="E107" s="204" t="str">
        <f>IF(E16="","",IF(E16="Factory",'Capacity Planning'!AV17,""))</f>
        <v/>
      </c>
      <c r="F107" s="204" t="str">
        <f>IF(F16="","",IF(F16="Factory",'Capacity Planning'!AW17,""))</f>
        <v/>
      </c>
      <c r="G107" s="204" t="str">
        <f>IF(G16="","",IF(G16="Factory",'Capacity Planning'!AX17,""))</f>
        <v/>
      </c>
      <c r="H107" s="204" t="str">
        <f>IF(H16="","",IF(H16="Factory",'Capacity Planning'!AY17,""))</f>
        <v/>
      </c>
      <c r="I107" s="204" t="str">
        <f>IF(I16="","",IF(I16="Factory",'Capacity Planning'!AZ17,""))</f>
        <v/>
      </c>
      <c r="J107" s="204" t="str">
        <f>IF(J16="","",IF(J16="Factory",'Capacity Planning'!BA17,""))</f>
        <v/>
      </c>
      <c r="K107" s="204" t="str">
        <f>IF(K16="","",IF(K16="Factory",'Capacity Planning'!BB17,""))</f>
        <v/>
      </c>
      <c r="L107" s="204" t="str">
        <f>IF(L16="","",IF(L16="Factory",'Capacity Planning'!BC17,""))</f>
        <v/>
      </c>
      <c r="M107" s="204" t="str">
        <f>IF(M16="","",IF(M16="Factory",'Capacity Planning'!BD17,""))</f>
        <v/>
      </c>
      <c r="N107" s="204" t="str">
        <f>IF(N16="","",IF(N16="Factory",'Capacity Planning'!BE17,""))</f>
        <v/>
      </c>
      <c r="O107" s="204" t="str">
        <f>IF(O16="","",IF(O16="Factory",'Capacity Planning'!BF17,""))</f>
        <v/>
      </c>
      <c r="P107" s="204" t="str">
        <f>IF(P16="","",IF(P16="Factory",'Capacity Planning'!BG17,""))</f>
        <v/>
      </c>
      <c r="Q107" s="204" t="str">
        <f>IF(Q16="","",IF(Q16="Factory",'Capacity Planning'!BH17,""))</f>
        <v/>
      </c>
      <c r="R107" s="204" t="str">
        <f>IF(R16="","",IF(R16="Factory",'Capacity Planning'!BI17,""))</f>
        <v/>
      </c>
      <c r="S107" s="204" t="str">
        <f>IF(S16="","",IF(S16="Factory",'Capacity Planning'!BJ17,""))</f>
        <v/>
      </c>
      <c r="T107" s="204" t="str">
        <f>IF(T16="","",IF(T16="Factory",'Capacity Planning'!BK17,""))</f>
        <v/>
      </c>
      <c r="U107" s="204" t="str">
        <f>IF(U16="","",IF(U16="Factory",'Capacity Planning'!BL17,""))</f>
        <v/>
      </c>
      <c r="V107" s="204" t="str">
        <f>IF(V16="","",IF(V16="Factory",'Capacity Planning'!BM17,""))</f>
        <v/>
      </c>
      <c r="W107" s="204" t="str">
        <f>IF(W16="","",IF(W16="Factory",'Capacity Planning'!BN17,""))</f>
        <v/>
      </c>
      <c r="X107" s="204" t="str">
        <f>IF(X16="","",IF(X16="Factory",'Capacity Planning'!BO17,""))</f>
        <v/>
      </c>
      <c r="Y107" s="204" t="str">
        <f>IF(Y16="","",IF(Y16="Factory",'Capacity Planning'!BP17,""))</f>
        <v/>
      </c>
      <c r="Z107" s="204" t="str">
        <f>IF(Z16="","",IF(Z16="Factory",'Capacity Planning'!BQ17,""))</f>
        <v/>
      </c>
      <c r="AA107" s="204" t="str">
        <f>IF(AA16="","",IF(AA16="Factory",'Capacity Planning'!BR17,""))</f>
        <v/>
      </c>
    </row>
    <row r="108" spans="1:27" ht="15.75" thickBot="1" x14ac:dyDescent="0.3">
      <c r="A108" s="3" t="str">
        <f>IF('Capacity Planning'!$B18="","",'Capacity Planning'!$B18)</f>
        <v>O</v>
      </c>
      <c r="B108" s="204" t="str">
        <f>IF(B17="","",IF(B17="Factory",'Capacity Planning'!AS18,""))</f>
        <v/>
      </c>
      <c r="C108" s="204" t="str">
        <f>IF(C17="","",IF(C17="Factory",'Capacity Planning'!AT18,""))</f>
        <v/>
      </c>
      <c r="D108" s="204" t="str">
        <f>IF(D17="","",IF(D17="Factory",'Capacity Planning'!AU18,""))</f>
        <v/>
      </c>
      <c r="E108" s="204" t="str">
        <f>IF(E17="","",IF(E17="Factory",'Capacity Planning'!AV18,""))</f>
        <v/>
      </c>
      <c r="F108" s="204" t="str">
        <f>IF(F17="","",IF(F17="Factory",'Capacity Planning'!AW18,""))</f>
        <v/>
      </c>
      <c r="G108" s="204" t="str">
        <f>IF(G17="","",IF(G17="Factory",'Capacity Planning'!AX18,""))</f>
        <v/>
      </c>
      <c r="H108" s="204" t="str">
        <f>IF(H17="","",IF(H17="Factory",'Capacity Planning'!AY18,""))</f>
        <v/>
      </c>
      <c r="I108" s="204" t="str">
        <f>IF(I17="","",IF(I17="Factory",'Capacity Planning'!AZ18,""))</f>
        <v/>
      </c>
      <c r="J108" s="204" t="str">
        <f>IF(J17="","",IF(J17="Factory",'Capacity Planning'!BA18,""))</f>
        <v/>
      </c>
      <c r="K108" s="204" t="str">
        <f>IF(K17="","",IF(K17="Factory",'Capacity Planning'!BB18,""))</f>
        <v/>
      </c>
      <c r="L108" s="204" t="str">
        <f>IF(L17="","",IF(L17="Factory",'Capacity Planning'!BC18,""))</f>
        <v/>
      </c>
      <c r="M108" s="204" t="str">
        <f>IF(M17="","",IF(M17="Factory",'Capacity Planning'!BD18,""))</f>
        <v/>
      </c>
      <c r="N108" s="204" t="str">
        <f>IF(N17="","",IF(N17="Factory",'Capacity Planning'!BE18,""))</f>
        <v/>
      </c>
      <c r="O108" s="204" t="str">
        <f>IF(O17="","",IF(O17="Factory",'Capacity Planning'!BF18,""))</f>
        <v/>
      </c>
      <c r="P108" s="204" t="str">
        <f>IF(P17="","",IF(P17="Factory",'Capacity Planning'!BG18,""))</f>
        <v/>
      </c>
      <c r="Q108" s="204" t="str">
        <f>IF(Q17="","",IF(Q17="Factory",'Capacity Planning'!BH18,""))</f>
        <v/>
      </c>
      <c r="R108" s="204" t="str">
        <f>IF(R17="","",IF(R17="Factory",'Capacity Planning'!BI18,""))</f>
        <v/>
      </c>
      <c r="S108" s="204" t="str">
        <f>IF(S17="","",IF(S17="Factory",'Capacity Planning'!BJ18,""))</f>
        <v/>
      </c>
      <c r="T108" s="204" t="str">
        <f>IF(T17="","",IF(T17="Factory",'Capacity Planning'!BK18,""))</f>
        <v/>
      </c>
      <c r="U108" s="204" t="str">
        <f>IF(U17="","",IF(U17="Factory",'Capacity Planning'!BL18,""))</f>
        <v/>
      </c>
      <c r="V108" s="204" t="str">
        <f>IF(V17="","",IF(V17="Factory",'Capacity Planning'!BM18,""))</f>
        <v/>
      </c>
      <c r="W108" s="204" t="str">
        <f>IF(W17="","",IF(W17="Factory",'Capacity Planning'!BN18,""))</f>
        <v/>
      </c>
      <c r="X108" s="204">
        <f>IF(X17="","",IF(X17="Factory",'Capacity Planning'!BO18,""))</f>
        <v>9</v>
      </c>
      <c r="Y108" s="204">
        <f>IF(Y17="","",IF(Y17="Factory",'Capacity Planning'!BP18,""))</f>
        <v>9</v>
      </c>
      <c r="Z108" s="204">
        <f>IF(Z17="","",IF(Z17="Factory",'Capacity Planning'!BQ18,""))</f>
        <v>9</v>
      </c>
      <c r="AA108" s="204">
        <f>IF(AA17="","",IF(AA17="Factory",'Capacity Planning'!BR18,""))</f>
        <v>9</v>
      </c>
    </row>
    <row r="109" spans="1:27" ht="15.75" thickBot="1" x14ac:dyDescent="0.3">
      <c r="A109" s="3" t="str">
        <f>IF('Capacity Planning'!$B19="","",'Capacity Planning'!$B19)</f>
        <v>P</v>
      </c>
      <c r="B109" s="204" t="str">
        <f>IF(B18="","",IF(B18="Factory",'Capacity Planning'!AS19,""))</f>
        <v/>
      </c>
      <c r="C109" s="204" t="str">
        <f>IF(C18="","",IF(C18="Factory",'Capacity Planning'!AT19,""))</f>
        <v/>
      </c>
      <c r="D109" s="204" t="str">
        <f>IF(D18="","",IF(D18="Factory",'Capacity Planning'!AU19,""))</f>
        <v/>
      </c>
      <c r="E109" s="204" t="str">
        <f>IF(E18="","",IF(E18="Factory",'Capacity Planning'!AV19,""))</f>
        <v/>
      </c>
      <c r="F109" s="204" t="str">
        <f>IF(F18="","",IF(F18="Factory",'Capacity Planning'!AW19,""))</f>
        <v/>
      </c>
      <c r="G109" s="204">
        <f>IF(G18="","",IF(G18="Factory",'Capacity Planning'!AX19,""))</f>
        <v>9.4285714285714288</v>
      </c>
      <c r="H109" s="204">
        <f>IF(H18="","",IF(H18="Factory",'Capacity Planning'!AY19,""))</f>
        <v>9.4285714285714288</v>
      </c>
      <c r="I109" s="204">
        <f>IF(I18="","",IF(I18="Factory",'Capacity Planning'!AZ19,""))</f>
        <v>9.4285714285714288</v>
      </c>
      <c r="J109" s="204">
        <f>IF(J18="","",IF(J18="Factory",'Capacity Planning'!BA19,""))</f>
        <v>9.4285714285714288</v>
      </c>
      <c r="K109" s="204">
        <f>IF(K18="","",IF(K18="Factory",'Capacity Planning'!BB19,""))</f>
        <v>9.4285714285714288</v>
      </c>
      <c r="L109" s="204">
        <f>IF(L18="","",IF(L18="Factory",'Capacity Planning'!BC19,""))</f>
        <v>9.4285714285714288</v>
      </c>
      <c r="M109" s="204">
        <f>IF(M18="","",IF(M18="Factory",'Capacity Planning'!BD19,""))</f>
        <v>9.4285714285714288</v>
      </c>
      <c r="N109" s="204" t="str">
        <f>IF(N18="","",IF(N18="Factory",'Capacity Planning'!BE19,""))</f>
        <v/>
      </c>
      <c r="O109" s="204" t="str">
        <f>IF(O18="","",IF(O18="Factory",'Capacity Planning'!BF19,""))</f>
        <v/>
      </c>
      <c r="P109" s="204" t="str">
        <f>IF(P18="","",IF(P18="Factory",'Capacity Planning'!BG19,""))</f>
        <v/>
      </c>
      <c r="Q109" s="204" t="str">
        <f>IF(Q18="","",IF(Q18="Factory",'Capacity Planning'!BH19,""))</f>
        <v/>
      </c>
      <c r="R109" s="204" t="str">
        <f>IF(R18="","",IF(R18="Factory",'Capacity Planning'!BI19,""))</f>
        <v/>
      </c>
      <c r="S109" s="204" t="str">
        <f>IF(S18="","",IF(S18="Factory",'Capacity Planning'!BJ19,""))</f>
        <v/>
      </c>
      <c r="T109" s="204" t="str">
        <f>IF(T18="","",IF(T18="Factory",'Capacity Planning'!BK19,""))</f>
        <v/>
      </c>
      <c r="U109" s="204" t="str">
        <f>IF(U18="","",IF(U18="Factory",'Capacity Planning'!BL19,""))</f>
        <v/>
      </c>
      <c r="V109" s="204" t="str">
        <f>IF(V18="","",IF(V18="Factory",'Capacity Planning'!BM19,""))</f>
        <v/>
      </c>
      <c r="W109" s="204" t="str">
        <f>IF(W18="","",IF(W18="Factory",'Capacity Planning'!BN19,""))</f>
        <v/>
      </c>
      <c r="X109" s="204" t="str">
        <f>IF(X18="","",IF(X18="Factory",'Capacity Planning'!BO19,""))</f>
        <v/>
      </c>
      <c r="Y109" s="204" t="str">
        <f>IF(Y18="","",IF(Y18="Factory",'Capacity Planning'!BP19,""))</f>
        <v/>
      </c>
      <c r="Z109" s="204" t="str">
        <f>IF(Z18="","",IF(Z18="Factory",'Capacity Planning'!BQ19,""))</f>
        <v/>
      </c>
      <c r="AA109" s="204" t="str">
        <f>IF(AA18="","",IF(AA18="Factory",'Capacity Planning'!BR19,""))</f>
        <v/>
      </c>
    </row>
    <row r="110" spans="1:27" ht="15.75" thickBot="1" x14ac:dyDescent="0.3">
      <c r="A110" s="3" t="str">
        <f>IF('Capacity Planning'!$B20="","",'Capacity Planning'!$B20)</f>
        <v>Q</v>
      </c>
      <c r="B110" s="204" t="str">
        <f>IF(B19="","",IF(B19="Factory",'Capacity Planning'!AS20,""))</f>
        <v/>
      </c>
      <c r="C110" s="204" t="str">
        <f>IF(C19="","",IF(C19="Factory",'Capacity Planning'!AT20,""))</f>
        <v/>
      </c>
      <c r="D110" s="204" t="str">
        <f>IF(D19="","",IF(D19="Factory",'Capacity Planning'!AU20,""))</f>
        <v/>
      </c>
      <c r="E110" s="204" t="str">
        <f>IF(E19="","",IF(E19="Factory",'Capacity Planning'!AV20,""))</f>
        <v/>
      </c>
      <c r="F110" s="204" t="str">
        <f>IF(F19="","",IF(F19="Factory",'Capacity Planning'!AW20,""))</f>
        <v/>
      </c>
      <c r="G110" s="204" t="str">
        <f>IF(G19="","",IF(G19="Factory",'Capacity Planning'!AX20,""))</f>
        <v/>
      </c>
      <c r="H110" s="204" t="str">
        <f>IF(H19="","",IF(H19="Factory",'Capacity Planning'!AY20,""))</f>
        <v/>
      </c>
      <c r="I110" s="204" t="str">
        <f>IF(I19="","",IF(I19="Factory",'Capacity Planning'!AZ20,""))</f>
        <v/>
      </c>
      <c r="J110" s="204">
        <f>IF(J19="","",IF(J19="Factory",'Capacity Planning'!BA20,""))</f>
        <v>10</v>
      </c>
      <c r="K110" s="204">
        <f>IF(K19="","",IF(K19="Factory",'Capacity Planning'!BB20,""))</f>
        <v>10</v>
      </c>
      <c r="L110" s="204">
        <f>IF(L19="","",IF(L19="Factory",'Capacity Planning'!BC20,""))</f>
        <v>10</v>
      </c>
      <c r="M110" s="204" t="str">
        <f>IF(M19="","",IF(M19="Factory",'Capacity Planning'!BD20,""))</f>
        <v/>
      </c>
      <c r="N110" s="204" t="str">
        <f>IF(N19="","",IF(N19="Factory",'Capacity Planning'!BE20,""))</f>
        <v/>
      </c>
      <c r="O110" s="204" t="str">
        <f>IF(O19="","",IF(O19="Factory",'Capacity Planning'!BF20,""))</f>
        <v/>
      </c>
      <c r="P110" s="204" t="str">
        <f>IF(P19="","",IF(P19="Factory",'Capacity Planning'!BG20,""))</f>
        <v/>
      </c>
      <c r="Q110" s="204" t="str">
        <f>IF(Q19="","",IF(Q19="Factory",'Capacity Planning'!BH20,""))</f>
        <v/>
      </c>
      <c r="R110" s="204" t="str">
        <f>IF(R19="","",IF(R19="Factory",'Capacity Planning'!BI20,""))</f>
        <v/>
      </c>
      <c r="S110" s="204" t="str">
        <f>IF(S19="","",IF(S19="Factory",'Capacity Planning'!BJ20,""))</f>
        <v/>
      </c>
      <c r="T110" s="204" t="str">
        <f>IF(T19="","",IF(T19="Factory",'Capacity Planning'!BK20,""))</f>
        <v/>
      </c>
      <c r="U110" s="204" t="str">
        <f>IF(U19="","",IF(U19="Factory",'Capacity Planning'!BL20,""))</f>
        <v/>
      </c>
      <c r="V110" s="204" t="str">
        <f>IF(V19="","",IF(V19="Factory",'Capacity Planning'!BM20,""))</f>
        <v/>
      </c>
      <c r="W110" s="204" t="str">
        <f>IF(W19="","",IF(W19="Factory",'Capacity Planning'!BN20,""))</f>
        <v/>
      </c>
      <c r="X110" s="204" t="str">
        <f>IF(X19="","",IF(X19="Factory",'Capacity Planning'!BO20,""))</f>
        <v/>
      </c>
      <c r="Y110" s="204" t="str">
        <f>IF(Y19="","",IF(Y19="Factory",'Capacity Planning'!BP20,""))</f>
        <v/>
      </c>
      <c r="Z110" s="204" t="str">
        <f>IF(Z19="","",IF(Z19="Factory",'Capacity Planning'!BQ20,""))</f>
        <v/>
      </c>
      <c r="AA110" s="204" t="str">
        <f>IF(AA19="","",IF(AA19="Factory",'Capacity Planning'!BR20,""))</f>
        <v/>
      </c>
    </row>
    <row r="111" spans="1:27" ht="15.75" thickBot="1" x14ac:dyDescent="0.3">
      <c r="A111" s="3" t="str">
        <f>IF('Capacity Planning'!$B21="","",'Capacity Planning'!$B21)</f>
        <v>R</v>
      </c>
      <c r="B111" s="204" t="str">
        <f>IF(B20="","",IF(B20="Factory",'Capacity Planning'!AS21,""))</f>
        <v/>
      </c>
      <c r="C111" s="204" t="str">
        <f>IF(C20="","",IF(C20="Factory",'Capacity Planning'!AT21,""))</f>
        <v/>
      </c>
      <c r="D111" s="204" t="str">
        <f>IF(D20="","",IF(D20="Factory",'Capacity Planning'!AU21,""))</f>
        <v/>
      </c>
      <c r="E111" s="204" t="str">
        <f>IF(E20="","",IF(E20="Factory",'Capacity Planning'!AV21,""))</f>
        <v/>
      </c>
      <c r="F111" s="204" t="str">
        <f>IF(F20="","",IF(F20="Factory",'Capacity Planning'!AW21,""))</f>
        <v/>
      </c>
      <c r="G111" s="204" t="str">
        <f>IF(G20="","",IF(G20="Factory",'Capacity Planning'!AX21,""))</f>
        <v/>
      </c>
      <c r="H111" s="204" t="str">
        <f>IF(H20="","",IF(H20="Factory",'Capacity Planning'!AY21,""))</f>
        <v/>
      </c>
      <c r="I111" s="204">
        <f>IF(I20="","",IF(I20="Factory",'Capacity Planning'!AZ21,""))</f>
        <v>9.8181818181818183</v>
      </c>
      <c r="J111" s="204">
        <f>IF(J20="","",IF(J20="Factory",'Capacity Planning'!BA21,""))</f>
        <v>9.8181818181818183</v>
      </c>
      <c r="K111" s="204">
        <f>IF(K20="","",IF(K20="Factory",'Capacity Planning'!BB21,""))</f>
        <v>9.8181818181818183</v>
      </c>
      <c r="L111" s="204">
        <f>IF(L20="","",IF(L20="Factory",'Capacity Planning'!BC21,""))</f>
        <v>9.8181818181818183</v>
      </c>
      <c r="M111" s="204">
        <f>IF(M20="","",IF(M20="Factory",'Capacity Planning'!BD21,""))</f>
        <v>9.8181818181818183</v>
      </c>
      <c r="N111" s="204">
        <f>IF(N20="","",IF(N20="Factory",'Capacity Planning'!BE21,""))</f>
        <v>9.8181818181818183</v>
      </c>
      <c r="O111" s="204">
        <f>IF(O20="","",IF(O20="Factory",'Capacity Planning'!BF21,""))</f>
        <v>9.8181818181818183</v>
      </c>
      <c r="P111" s="204">
        <f>IF(P20="","",IF(P20="Factory",'Capacity Planning'!BG21,""))</f>
        <v>9.8181818181818183</v>
      </c>
      <c r="Q111" s="204">
        <f>IF(Q20="","",IF(Q20="Factory",'Capacity Planning'!BH21,""))</f>
        <v>9.8181818181818183</v>
      </c>
      <c r="R111" s="204">
        <f>IF(R20="","",IF(R20="Factory",'Capacity Planning'!BI21,""))</f>
        <v>9.8181818181818183</v>
      </c>
      <c r="S111" s="204">
        <f>IF(S20="","",IF(S20="Factory",'Capacity Planning'!BJ21,""))</f>
        <v>9.8181818181818183</v>
      </c>
      <c r="T111" s="204">
        <f>IF(T20="","",IF(T20="Factory",'Capacity Planning'!BK21,""))</f>
        <v>9.8181818181818183</v>
      </c>
      <c r="U111" s="204">
        <f>IF(U20="","",IF(U20="Factory",'Capacity Planning'!BL21,""))</f>
        <v>9.8181818181818183</v>
      </c>
      <c r="V111" s="204">
        <f>IF(V20="","",IF(V20="Factory",'Capacity Planning'!BM21,""))</f>
        <v>9.8181818181818183</v>
      </c>
      <c r="W111" s="204">
        <f>IF(W20="","",IF(W20="Factory",'Capacity Planning'!BN21,""))</f>
        <v>9.8181818181818183</v>
      </c>
      <c r="X111" s="204">
        <f>IF(X20="","",IF(X20="Factory",'Capacity Planning'!BO21,""))</f>
        <v>9.8181818181818183</v>
      </c>
      <c r="Y111" s="204">
        <f>IF(Y20="","",IF(Y20="Factory",'Capacity Planning'!BP21,""))</f>
        <v>9.8181818181818183</v>
      </c>
      <c r="Z111" s="204">
        <f>IF(Z20="","",IF(Z20="Factory",'Capacity Planning'!BQ21,""))</f>
        <v>9.8181818181818183</v>
      </c>
      <c r="AA111" s="204">
        <f>IF(AA20="","",IF(AA20="Factory",'Capacity Planning'!BR21,""))</f>
        <v>9.8181818181818183</v>
      </c>
    </row>
    <row r="112" spans="1:27" ht="15.75" thickBot="1" x14ac:dyDescent="0.3">
      <c r="A112" s="3" t="str">
        <f>IF('Capacity Planning'!$B22="","",'Capacity Planning'!$B22)</f>
        <v>S</v>
      </c>
      <c r="B112" s="204" t="str">
        <f>IF(B21="","",IF(B21="Factory",'Capacity Planning'!AS22,""))</f>
        <v/>
      </c>
      <c r="C112" s="204" t="str">
        <f>IF(C21="","",IF(C21="Factory",'Capacity Planning'!AT22,""))</f>
        <v/>
      </c>
      <c r="D112" s="204" t="str">
        <f>IF(D21="","",IF(D21="Factory",'Capacity Planning'!AU22,""))</f>
        <v/>
      </c>
      <c r="E112" s="204" t="str">
        <f>IF(E21="","",IF(E21="Factory",'Capacity Planning'!AV22,""))</f>
        <v/>
      </c>
      <c r="F112" s="204" t="str">
        <f>IF(F21="","",IF(F21="Factory",'Capacity Planning'!AW22,""))</f>
        <v/>
      </c>
      <c r="G112" s="204" t="str">
        <f>IF(G21="","",IF(G21="Factory",'Capacity Planning'!AX22,""))</f>
        <v/>
      </c>
      <c r="H112" s="204" t="str">
        <f>IF(H21="","",IF(H21="Factory",'Capacity Planning'!AY22,""))</f>
        <v/>
      </c>
      <c r="I112" s="204" t="str">
        <f>IF(I21="","",IF(I21="Factory",'Capacity Planning'!AZ22,""))</f>
        <v/>
      </c>
      <c r="J112" s="204" t="str">
        <f>IF(J21="","",IF(J21="Factory",'Capacity Planning'!BA22,""))</f>
        <v/>
      </c>
      <c r="K112" s="204" t="str">
        <f>IF(K21="","",IF(K21="Factory",'Capacity Planning'!BB22,""))</f>
        <v/>
      </c>
      <c r="L112" s="204" t="str">
        <f>IF(L21="","",IF(L21="Factory",'Capacity Planning'!BC22,""))</f>
        <v/>
      </c>
      <c r="M112" s="204" t="str">
        <f>IF(M21="","",IF(M21="Factory",'Capacity Planning'!BD22,""))</f>
        <v/>
      </c>
      <c r="N112" s="204" t="str">
        <f>IF(N21="","",IF(N21="Factory",'Capacity Planning'!BE22,""))</f>
        <v/>
      </c>
      <c r="O112" s="204" t="str">
        <f>IF(O21="","",IF(O21="Factory",'Capacity Planning'!BF22,""))</f>
        <v/>
      </c>
      <c r="P112" s="204" t="str">
        <f>IF(P21="","",IF(P21="Factory",'Capacity Planning'!BG22,""))</f>
        <v/>
      </c>
      <c r="Q112" s="204" t="str">
        <f>IF(Q21="","",IF(Q21="Factory",'Capacity Planning'!BH22,""))</f>
        <v/>
      </c>
      <c r="R112" s="204" t="str">
        <f>IF(R21="","",IF(R21="Factory",'Capacity Planning'!BI22,""))</f>
        <v/>
      </c>
      <c r="S112" s="204" t="str">
        <f>IF(S21="","",IF(S21="Factory",'Capacity Planning'!BJ22,""))</f>
        <v/>
      </c>
      <c r="T112" s="204" t="str">
        <f>IF(T21="","",IF(T21="Factory",'Capacity Planning'!BK22,""))</f>
        <v/>
      </c>
      <c r="U112" s="204" t="str">
        <f>IF(U21="","",IF(U21="Factory",'Capacity Planning'!BL22,""))</f>
        <v/>
      </c>
      <c r="V112" s="204" t="str">
        <f>IF(V21="","",IF(V21="Factory",'Capacity Planning'!BM22,""))</f>
        <v/>
      </c>
      <c r="W112" s="204" t="str">
        <f>IF(W21="","",IF(W21="Factory",'Capacity Planning'!BN22,""))</f>
        <v/>
      </c>
      <c r="X112" s="204" t="str">
        <f>IF(X21="","",IF(X21="Factory",'Capacity Planning'!BO22,""))</f>
        <v/>
      </c>
      <c r="Y112" s="204" t="str">
        <f>IF(Y21="","",IF(Y21="Factory",'Capacity Planning'!BP22,""))</f>
        <v/>
      </c>
      <c r="Z112" s="204" t="str">
        <f>IF(Z21="","",IF(Z21="Factory",'Capacity Planning'!BQ22,""))</f>
        <v/>
      </c>
      <c r="AA112" s="204" t="str">
        <f>IF(AA21="","",IF(AA21="Factory",'Capacity Planning'!BR22,""))</f>
        <v/>
      </c>
    </row>
    <row r="113" spans="1:27" ht="15.75" thickBot="1" x14ac:dyDescent="0.3">
      <c r="A113" s="3" t="str">
        <f>IF('Capacity Planning'!$B23="","",'Capacity Planning'!$B23)</f>
        <v>T</v>
      </c>
      <c r="B113" s="204" t="str">
        <f>IF(B22="","",IF(B22="Factory",'Capacity Planning'!AS23,""))</f>
        <v/>
      </c>
      <c r="C113" s="204" t="str">
        <f>IF(C22="","",IF(C22="Factory",'Capacity Planning'!AT23,""))</f>
        <v/>
      </c>
      <c r="D113" s="204" t="str">
        <f>IF(D22="","",IF(D22="Factory",'Capacity Planning'!AU23,""))</f>
        <v/>
      </c>
      <c r="E113" s="204" t="str">
        <f>IF(E22="","",IF(E22="Factory",'Capacity Planning'!AV23,""))</f>
        <v/>
      </c>
      <c r="F113" s="204" t="str">
        <f>IF(F22="","",IF(F22="Factory",'Capacity Planning'!AW23,""))</f>
        <v/>
      </c>
      <c r="G113" s="204" t="str">
        <f>IF(G22="","",IF(G22="Factory",'Capacity Planning'!AX23,""))</f>
        <v/>
      </c>
      <c r="H113" s="204" t="str">
        <f>IF(H22="","",IF(H22="Factory",'Capacity Planning'!AY23,""))</f>
        <v/>
      </c>
      <c r="I113" s="204" t="str">
        <f>IF(I22="","",IF(I22="Factory",'Capacity Planning'!AZ23,""))</f>
        <v/>
      </c>
      <c r="J113" s="204" t="str">
        <f>IF(J22="","",IF(J22="Factory",'Capacity Planning'!BA23,""))</f>
        <v/>
      </c>
      <c r="K113" s="204" t="str">
        <f>IF(K22="","",IF(K22="Factory",'Capacity Planning'!BB23,""))</f>
        <v/>
      </c>
      <c r="L113" s="204" t="str">
        <f>IF(L22="","",IF(L22="Factory",'Capacity Planning'!BC23,""))</f>
        <v/>
      </c>
      <c r="M113" s="204" t="str">
        <f>IF(M22="","",IF(M22="Factory",'Capacity Planning'!BD23,""))</f>
        <v/>
      </c>
      <c r="N113" s="204" t="str">
        <f>IF(N22="","",IF(N22="Factory",'Capacity Planning'!BE23,""))</f>
        <v/>
      </c>
      <c r="O113" s="204">
        <f>IF(O22="","",IF(O22="Factory",'Capacity Planning'!BF23,""))</f>
        <v>7.5</v>
      </c>
      <c r="P113" s="204">
        <f>IF(P22="","",IF(P22="Factory",'Capacity Planning'!BG23,""))</f>
        <v>7.5</v>
      </c>
      <c r="Q113" s="204" t="str">
        <f>IF(Q22="","",IF(Q22="Factory",'Capacity Planning'!BH23,""))</f>
        <v/>
      </c>
      <c r="R113" s="204" t="str">
        <f>IF(R22="","",IF(R22="Factory",'Capacity Planning'!BI23,""))</f>
        <v/>
      </c>
      <c r="S113" s="204" t="str">
        <f>IF(S22="","",IF(S22="Factory",'Capacity Planning'!BJ23,""))</f>
        <v/>
      </c>
      <c r="T113" s="204" t="str">
        <f>IF(T22="","",IF(T22="Factory",'Capacity Planning'!BK23,""))</f>
        <v/>
      </c>
      <c r="U113" s="204" t="str">
        <f>IF(U22="","",IF(U22="Factory",'Capacity Planning'!BL23,""))</f>
        <v/>
      </c>
      <c r="V113" s="204" t="str">
        <f>IF(V22="","",IF(V22="Factory",'Capacity Planning'!BM23,""))</f>
        <v/>
      </c>
      <c r="W113" s="204" t="str">
        <f>IF(W22="","",IF(W22="Factory",'Capacity Planning'!BN23,""))</f>
        <v/>
      </c>
      <c r="X113" s="204" t="str">
        <f>IF(X22="","",IF(X22="Factory",'Capacity Planning'!BO23,""))</f>
        <v/>
      </c>
      <c r="Y113" s="204" t="str">
        <f>IF(Y22="","",IF(Y22="Factory",'Capacity Planning'!BP23,""))</f>
        <v/>
      </c>
      <c r="Z113" s="204" t="str">
        <f>IF(Z22="","",IF(Z22="Factory",'Capacity Planning'!BQ23,""))</f>
        <v/>
      </c>
      <c r="AA113" s="204" t="str">
        <f>IF(AA22="","",IF(AA22="Factory",'Capacity Planning'!BR23,""))</f>
        <v/>
      </c>
    </row>
    <row r="114" spans="1:27" ht="15.75" thickBot="1" x14ac:dyDescent="0.3">
      <c r="A114" s="3" t="str">
        <f>IF('Capacity Planning'!$B24="","",'Capacity Planning'!$B24)</f>
        <v>U</v>
      </c>
      <c r="B114" s="204" t="str">
        <f>IF(B23="","",IF(B23="Factory",'Capacity Planning'!AS24,""))</f>
        <v/>
      </c>
      <c r="C114" s="204" t="str">
        <f>IF(C23="","",IF(C23="Factory",'Capacity Planning'!AT24,""))</f>
        <v/>
      </c>
      <c r="D114" s="204" t="str">
        <f>IF(D23="","",IF(D23="Factory",'Capacity Planning'!AU24,""))</f>
        <v/>
      </c>
      <c r="E114" s="204" t="str">
        <f>IF(E23="","",IF(E23="Factory",'Capacity Planning'!AV24,""))</f>
        <v/>
      </c>
      <c r="F114" s="204" t="str">
        <f>IF(F23="","",IF(F23="Factory",'Capacity Planning'!AW24,""))</f>
        <v/>
      </c>
      <c r="G114" s="204" t="str">
        <f>IF(G23="","",IF(G23="Factory",'Capacity Planning'!AX24,""))</f>
        <v/>
      </c>
      <c r="H114" s="204" t="str">
        <f>IF(H23="","",IF(H23="Factory",'Capacity Planning'!AY24,""))</f>
        <v/>
      </c>
      <c r="I114" s="204" t="str">
        <f>IF(I23="","",IF(I23="Factory",'Capacity Planning'!AZ24,""))</f>
        <v/>
      </c>
      <c r="J114" s="204" t="str">
        <f>IF(J23="","",IF(J23="Factory",'Capacity Planning'!BA24,""))</f>
        <v/>
      </c>
      <c r="K114" s="204" t="str">
        <f>IF(K23="","",IF(K23="Factory",'Capacity Planning'!BB24,""))</f>
        <v/>
      </c>
      <c r="L114" s="204" t="str">
        <f>IF(L23="","",IF(L23="Factory",'Capacity Planning'!BC24,""))</f>
        <v/>
      </c>
      <c r="M114" s="204" t="str">
        <f>IF(M23="","",IF(M23="Factory",'Capacity Planning'!BD24,""))</f>
        <v/>
      </c>
      <c r="N114" s="204" t="str">
        <f>IF(N23="","",IF(N23="Factory",'Capacity Planning'!BE24,""))</f>
        <v/>
      </c>
      <c r="O114" s="204" t="str">
        <f>IF(O23="","",IF(O23="Factory",'Capacity Planning'!BF24,""))</f>
        <v/>
      </c>
      <c r="P114" s="204" t="str">
        <f>IF(P23="","",IF(P23="Factory",'Capacity Planning'!BG24,""))</f>
        <v/>
      </c>
      <c r="Q114" s="204" t="str">
        <f>IF(Q23="","",IF(Q23="Factory",'Capacity Planning'!BH24,""))</f>
        <v/>
      </c>
      <c r="R114" s="204" t="str">
        <f>IF(R23="","",IF(R23="Factory",'Capacity Planning'!BI24,""))</f>
        <v/>
      </c>
      <c r="S114" s="204" t="str">
        <f>IF(S23="","",IF(S23="Factory",'Capacity Planning'!BJ24,""))</f>
        <v/>
      </c>
      <c r="T114" s="204">
        <f>IF(T23="","",IF(T23="Factory",'Capacity Planning'!BK24,""))</f>
        <v>9.9</v>
      </c>
      <c r="U114" s="204">
        <f>IF(U23="","",IF(U23="Factory",'Capacity Planning'!BL24,""))</f>
        <v>9.9</v>
      </c>
      <c r="V114" s="204">
        <f>IF(V23="","",IF(V23="Factory",'Capacity Planning'!BM24,""))</f>
        <v>9.9</v>
      </c>
      <c r="W114" s="204">
        <f>IF(W23="","",IF(W23="Factory",'Capacity Planning'!BN24,""))</f>
        <v>9.9</v>
      </c>
      <c r="X114" s="204" t="str">
        <f>IF(X23="","",IF(X23="Factory",'Capacity Planning'!BO24,""))</f>
        <v/>
      </c>
      <c r="Y114" s="204" t="str">
        <f>IF(Y23="","",IF(Y23="Factory",'Capacity Planning'!BP24,""))</f>
        <v/>
      </c>
      <c r="Z114" s="204" t="str">
        <f>IF(Z23="","",IF(Z23="Factory",'Capacity Planning'!BQ24,""))</f>
        <v/>
      </c>
      <c r="AA114" s="204" t="str">
        <f>IF(AA23="","",IF(AA23="Factory",'Capacity Planning'!BR24,""))</f>
        <v/>
      </c>
    </row>
    <row r="115" spans="1:27" ht="15.75" thickBot="1" x14ac:dyDescent="0.3">
      <c r="A115" s="3" t="str">
        <f>IF('Capacity Planning'!$B25="","",'Capacity Planning'!$B25)</f>
        <v>V</v>
      </c>
      <c r="B115" s="204" t="str">
        <f>IF(B24="","",IF(B24="Factory",'Capacity Planning'!AS25,""))</f>
        <v/>
      </c>
      <c r="C115" s="204" t="str">
        <f>IF(C24="","",IF(C24="Factory",'Capacity Planning'!AT25,""))</f>
        <v/>
      </c>
      <c r="D115" s="204">
        <f>IF(D24="","",IF(D24="Factory",'Capacity Planning'!AU25,""))</f>
        <v>10</v>
      </c>
      <c r="E115" s="204">
        <f>IF(E24="","",IF(E24="Factory",'Capacity Planning'!AV25,""))</f>
        <v>10</v>
      </c>
      <c r="F115" s="204">
        <f>IF(F24="","",IF(F24="Factory",'Capacity Planning'!AW25,""))</f>
        <v>10</v>
      </c>
      <c r="G115" s="204">
        <f>IF(G24="","",IF(G24="Factory",'Capacity Planning'!AX25,""))</f>
        <v>10</v>
      </c>
      <c r="H115" s="204">
        <f>IF(H24="","",IF(H24="Factory",'Capacity Planning'!AY25,""))</f>
        <v>10</v>
      </c>
      <c r="I115" s="204">
        <f>IF(I24="","",IF(I24="Factory",'Capacity Planning'!AZ25,""))</f>
        <v>10</v>
      </c>
      <c r="J115" s="204">
        <f>IF(J24="","",IF(J24="Factory",'Capacity Planning'!BA25,""))</f>
        <v>10</v>
      </c>
      <c r="K115" s="204">
        <f>IF(K24="","",IF(K24="Factory",'Capacity Planning'!BB25,""))</f>
        <v>10</v>
      </c>
      <c r="L115" s="204">
        <f>IF(L24="","",IF(L24="Factory",'Capacity Planning'!BC25,""))</f>
        <v>10</v>
      </c>
      <c r="M115" s="204">
        <f>IF(M24="","",IF(M24="Factory",'Capacity Planning'!BD25,""))</f>
        <v>10</v>
      </c>
      <c r="N115" s="204">
        <f>IF(N24="","",IF(N24="Factory",'Capacity Planning'!BE25,""))</f>
        <v>10</v>
      </c>
      <c r="O115" s="204">
        <f>IF(O24="","",IF(O24="Factory",'Capacity Planning'!BF25,""))</f>
        <v>10</v>
      </c>
      <c r="P115" s="204">
        <f>IF(P24="","",IF(P24="Factory",'Capacity Planning'!BG25,""))</f>
        <v>10</v>
      </c>
      <c r="Q115" s="204">
        <f>IF(Q24="","",IF(Q24="Factory",'Capacity Planning'!BH25,""))</f>
        <v>10</v>
      </c>
      <c r="R115" s="204">
        <f>IF(R24="","",IF(R24="Factory",'Capacity Planning'!BI25,""))</f>
        <v>10</v>
      </c>
      <c r="S115" s="204">
        <f>IF(S24="","",IF(S24="Factory",'Capacity Planning'!BJ25,""))</f>
        <v>10</v>
      </c>
      <c r="T115" s="204">
        <f>IF(T24="","",IF(T24="Factory",'Capacity Planning'!BK25,""))</f>
        <v>10</v>
      </c>
      <c r="U115" s="204">
        <f>IF(U24="","",IF(U24="Factory",'Capacity Planning'!BL25,""))</f>
        <v>10</v>
      </c>
      <c r="V115" s="204" t="str">
        <f>IF(V24="","",IF(V24="Factory",'Capacity Planning'!BM25,""))</f>
        <v/>
      </c>
      <c r="W115" s="204" t="str">
        <f>IF(W24="","",IF(W24="Factory",'Capacity Planning'!BN25,""))</f>
        <v/>
      </c>
      <c r="X115" s="204" t="str">
        <f>IF(X24="","",IF(X24="Factory",'Capacity Planning'!BO25,""))</f>
        <v/>
      </c>
      <c r="Y115" s="204" t="str">
        <f>IF(Y24="","",IF(Y24="Factory",'Capacity Planning'!BP25,""))</f>
        <v/>
      </c>
      <c r="Z115" s="204" t="str">
        <f>IF(Z24="","",IF(Z24="Factory",'Capacity Planning'!BQ25,""))</f>
        <v/>
      </c>
      <c r="AA115" s="204" t="str">
        <f>IF(AA24="","",IF(AA24="Factory",'Capacity Planning'!BR25,""))</f>
        <v/>
      </c>
    </row>
    <row r="116" spans="1:27" ht="15.75" thickBot="1" x14ac:dyDescent="0.3">
      <c r="A116" s="3" t="str">
        <f>IF('Capacity Planning'!$B26="","",'Capacity Planning'!$B26)</f>
        <v>W</v>
      </c>
      <c r="B116" s="204" t="str">
        <f>IF(B25="","",IF(B25="Factory",'Capacity Planning'!AS26,""))</f>
        <v/>
      </c>
      <c r="C116" s="204" t="str">
        <f>IF(C25="","",IF(C25="Factory",'Capacity Planning'!AT26,""))</f>
        <v/>
      </c>
      <c r="D116" s="204" t="str">
        <f>IF(D25="","",IF(D25="Factory",'Capacity Planning'!AU26,""))</f>
        <v/>
      </c>
      <c r="E116" s="204" t="str">
        <f>IF(E25="","",IF(E25="Factory",'Capacity Planning'!AV26,""))</f>
        <v/>
      </c>
      <c r="F116" s="204" t="str">
        <f>IF(F25="","",IF(F25="Factory",'Capacity Planning'!AW26,""))</f>
        <v/>
      </c>
      <c r="G116" s="204" t="str">
        <f>IF(G25="","",IF(G25="Factory",'Capacity Planning'!AX26,""))</f>
        <v/>
      </c>
      <c r="H116" s="204" t="str">
        <f>IF(H25="","",IF(H25="Factory",'Capacity Planning'!AY26,""))</f>
        <v/>
      </c>
      <c r="I116" s="204" t="str">
        <f>IF(I25="","",IF(I25="Factory",'Capacity Planning'!AZ26,""))</f>
        <v/>
      </c>
      <c r="J116" s="204" t="str">
        <f>IF(J25="","",IF(J25="Factory",'Capacity Planning'!BA26,""))</f>
        <v/>
      </c>
      <c r="K116" s="204" t="str">
        <f>IF(K25="","",IF(K25="Factory",'Capacity Planning'!BB26,""))</f>
        <v/>
      </c>
      <c r="L116" s="204" t="str">
        <f>IF(L25="","",IF(L25="Factory",'Capacity Planning'!BC26,""))</f>
        <v/>
      </c>
      <c r="M116" s="204" t="str">
        <f>IF(M25="","",IF(M25="Factory",'Capacity Planning'!BD26,""))</f>
        <v/>
      </c>
      <c r="N116" s="204" t="str">
        <f>IF(N25="","",IF(N25="Factory",'Capacity Planning'!BE26,""))</f>
        <v/>
      </c>
      <c r="O116" s="204" t="str">
        <f>IF(O25="","",IF(O25="Factory",'Capacity Planning'!BF26,""))</f>
        <v/>
      </c>
      <c r="P116" s="204" t="str">
        <f>IF(P25="","",IF(P25="Factory",'Capacity Planning'!BG26,""))</f>
        <v/>
      </c>
      <c r="Q116" s="204" t="str">
        <f>IF(Q25="","",IF(Q25="Factory",'Capacity Planning'!BH26,""))</f>
        <v/>
      </c>
      <c r="R116" s="204" t="str">
        <f>IF(R25="","",IF(R25="Factory",'Capacity Planning'!BI26,""))</f>
        <v/>
      </c>
      <c r="S116" s="204" t="str">
        <f>IF(S25="","",IF(S25="Factory",'Capacity Planning'!BJ26,""))</f>
        <v/>
      </c>
      <c r="T116" s="204" t="str">
        <f>IF(T25="","",IF(T25="Factory",'Capacity Planning'!BK26,""))</f>
        <v/>
      </c>
      <c r="U116" s="204" t="str">
        <f>IF(U25="","",IF(U25="Factory",'Capacity Planning'!BL26,""))</f>
        <v/>
      </c>
      <c r="V116" s="204" t="str">
        <f>IF(V25="","",IF(V25="Factory",'Capacity Planning'!BM26,""))</f>
        <v/>
      </c>
      <c r="W116" s="204" t="str">
        <f>IF(W25="","",IF(W25="Factory",'Capacity Planning'!BN26,""))</f>
        <v/>
      </c>
      <c r="X116" s="204" t="str">
        <f>IF(X25="","",IF(X25="Factory",'Capacity Planning'!BO26,""))</f>
        <v/>
      </c>
      <c r="Y116" s="204" t="str">
        <f>IF(Y25="","",IF(Y25="Factory",'Capacity Planning'!BP26,""))</f>
        <v/>
      </c>
      <c r="Z116" s="204" t="str">
        <f>IF(Z25="","",IF(Z25="Factory",'Capacity Planning'!BQ26,""))</f>
        <v/>
      </c>
      <c r="AA116" s="204" t="str">
        <f>IF(AA25="","",IF(AA25="Factory",'Capacity Planning'!BR26,""))</f>
        <v/>
      </c>
    </row>
    <row r="117" spans="1:27" ht="15.75" thickBot="1" x14ac:dyDescent="0.3">
      <c r="A117" s="3" t="str">
        <f>IF('Capacity Planning'!$B27="","",'Capacity Planning'!$B27)</f>
        <v>X</v>
      </c>
      <c r="B117" s="204" t="str">
        <f>IF(B26="","",IF(B26="Factory",'Capacity Planning'!AS27,""))</f>
        <v/>
      </c>
      <c r="C117" s="204" t="str">
        <f>IF(C26="","",IF(C26="Factory",'Capacity Planning'!AT27,""))</f>
        <v/>
      </c>
      <c r="D117" s="204" t="str">
        <f>IF(D26="","",IF(D26="Factory",'Capacity Planning'!AU27,""))</f>
        <v/>
      </c>
      <c r="E117" s="204" t="str">
        <f>IF(E26="","",IF(E26="Factory",'Capacity Planning'!AV27,""))</f>
        <v/>
      </c>
      <c r="F117" s="204" t="str">
        <f>IF(F26="","",IF(F26="Factory",'Capacity Planning'!AW27,""))</f>
        <v/>
      </c>
      <c r="G117" s="204" t="str">
        <f>IF(G26="","",IF(G26="Factory",'Capacity Planning'!AX27,""))</f>
        <v/>
      </c>
      <c r="H117" s="204" t="str">
        <f>IF(H26="","",IF(H26="Factory",'Capacity Planning'!AY27,""))</f>
        <v/>
      </c>
      <c r="I117" s="204" t="str">
        <f>IF(I26="","",IF(I26="Factory",'Capacity Planning'!AZ27,""))</f>
        <v/>
      </c>
      <c r="J117" s="204" t="str">
        <f>IF(J26="","",IF(J26="Factory",'Capacity Planning'!BA27,""))</f>
        <v/>
      </c>
      <c r="K117" s="204" t="str">
        <f>IF(K26="","",IF(K26="Factory",'Capacity Planning'!BB27,""))</f>
        <v/>
      </c>
      <c r="L117" s="204">
        <f>IF(L26="","",IF(L26="Factory",'Capacity Planning'!BC27,""))</f>
        <v>9</v>
      </c>
      <c r="M117" s="204" t="str">
        <f>IF(M26="","",IF(M26="Factory",'Capacity Planning'!BD27,""))</f>
        <v/>
      </c>
      <c r="N117" s="204" t="str">
        <f>IF(N26="","",IF(N26="Factory",'Capacity Planning'!BE27,""))</f>
        <v/>
      </c>
      <c r="O117" s="204" t="str">
        <f>IF(O26="","",IF(O26="Factory",'Capacity Planning'!BF27,""))</f>
        <v/>
      </c>
      <c r="P117" s="204" t="str">
        <f>IF(P26="","",IF(P26="Factory",'Capacity Planning'!BG27,""))</f>
        <v/>
      </c>
      <c r="Q117" s="204" t="str">
        <f>IF(Q26="","",IF(Q26="Factory",'Capacity Planning'!BH27,""))</f>
        <v/>
      </c>
      <c r="R117" s="204" t="str">
        <f>IF(R26="","",IF(R26="Factory",'Capacity Planning'!BI27,""))</f>
        <v/>
      </c>
      <c r="S117" s="204" t="str">
        <f>IF(S26="","",IF(S26="Factory",'Capacity Planning'!BJ27,""))</f>
        <v/>
      </c>
      <c r="T117" s="204" t="str">
        <f>IF(T26="","",IF(T26="Factory",'Capacity Planning'!BK27,""))</f>
        <v/>
      </c>
      <c r="U117" s="204" t="str">
        <f>IF(U26="","",IF(U26="Factory",'Capacity Planning'!BL27,""))</f>
        <v/>
      </c>
      <c r="V117" s="204" t="str">
        <f>IF(V26="","",IF(V26="Factory",'Capacity Planning'!BM27,""))</f>
        <v/>
      </c>
      <c r="W117" s="204" t="str">
        <f>IF(W26="","",IF(W26="Factory",'Capacity Planning'!BN27,""))</f>
        <v/>
      </c>
      <c r="X117" s="204" t="str">
        <f>IF(X26="","",IF(X26="Factory",'Capacity Planning'!BO27,""))</f>
        <v/>
      </c>
      <c r="Y117" s="204" t="str">
        <f>IF(Y26="","",IF(Y26="Factory",'Capacity Planning'!BP27,""))</f>
        <v/>
      </c>
      <c r="Z117" s="204" t="str">
        <f>IF(Z26="","",IF(Z26="Factory",'Capacity Planning'!BQ27,""))</f>
        <v/>
      </c>
      <c r="AA117" s="204" t="str">
        <f>IF(AA26="","",IF(AA26="Factory",'Capacity Planning'!BR27,""))</f>
        <v/>
      </c>
    </row>
    <row r="118" spans="1:27" ht="15.75" thickBot="1" x14ac:dyDescent="0.3">
      <c r="A118" s="3" t="str">
        <f>IF('Capacity Planning'!$B28="","",'Capacity Planning'!$B28)</f>
        <v>Y</v>
      </c>
      <c r="B118" s="204" t="str">
        <f>IF(B27="","",IF(B27="Factory",'Capacity Planning'!AS28,""))</f>
        <v/>
      </c>
      <c r="C118" s="204" t="str">
        <f>IF(C27="","",IF(C27="Factory",'Capacity Planning'!AT28,""))</f>
        <v/>
      </c>
      <c r="D118" s="204" t="str">
        <f>IF(D27="","",IF(D27="Factory",'Capacity Planning'!AU28,""))</f>
        <v/>
      </c>
      <c r="E118" s="204" t="str">
        <f>IF(E27="","",IF(E27="Factory",'Capacity Planning'!AV28,""))</f>
        <v/>
      </c>
      <c r="F118" s="204" t="str">
        <f>IF(F27="","",IF(F27="Factory",'Capacity Planning'!AW28,""))</f>
        <v/>
      </c>
      <c r="G118" s="204" t="str">
        <f>IF(G27="","",IF(G27="Factory",'Capacity Planning'!AX28,""))</f>
        <v/>
      </c>
      <c r="H118" s="204" t="str">
        <f>IF(H27="","",IF(H27="Factory",'Capacity Planning'!AY28,""))</f>
        <v/>
      </c>
      <c r="I118" s="204" t="str">
        <f>IF(I27="","",IF(I27="Factory",'Capacity Planning'!AZ28,""))</f>
        <v/>
      </c>
      <c r="J118" s="204" t="str">
        <f>IF(J27="","",IF(J27="Factory",'Capacity Planning'!BA28,""))</f>
        <v/>
      </c>
      <c r="K118" s="204" t="str">
        <f>IF(K27="","",IF(K27="Factory",'Capacity Planning'!BB28,""))</f>
        <v/>
      </c>
      <c r="L118" s="204" t="str">
        <f>IF(L27="","",IF(L27="Factory",'Capacity Planning'!BC28,""))</f>
        <v/>
      </c>
      <c r="M118" s="204" t="str">
        <f>IF(M27="","",IF(M27="Factory",'Capacity Planning'!BD28,""))</f>
        <v/>
      </c>
      <c r="N118" s="204" t="str">
        <f>IF(N27="","",IF(N27="Factory",'Capacity Planning'!BE28,""))</f>
        <v/>
      </c>
      <c r="O118" s="204" t="str">
        <f>IF(O27="","",IF(O27="Factory",'Capacity Planning'!BF28,""))</f>
        <v/>
      </c>
      <c r="P118" s="204" t="str">
        <f>IF(P27="","",IF(P27="Factory",'Capacity Planning'!BG28,""))</f>
        <v/>
      </c>
      <c r="Q118" s="204" t="str">
        <f>IF(Q27="","",IF(Q27="Factory",'Capacity Planning'!BH28,""))</f>
        <v/>
      </c>
      <c r="R118" s="204" t="str">
        <f>IF(R27="","",IF(R27="Factory",'Capacity Planning'!BI28,""))</f>
        <v/>
      </c>
      <c r="S118" s="204" t="str">
        <f>IF(S27="","",IF(S27="Factory",'Capacity Planning'!BJ28,""))</f>
        <v/>
      </c>
      <c r="T118" s="204" t="str">
        <f>IF(T27="","",IF(T27="Factory",'Capacity Planning'!BK28,""))</f>
        <v/>
      </c>
      <c r="U118" s="204" t="str">
        <f>IF(U27="","",IF(U27="Factory",'Capacity Planning'!BL28,""))</f>
        <v/>
      </c>
      <c r="V118" s="204" t="str">
        <f>IF(V27="","",IF(V27="Factory",'Capacity Planning'!BM28,""))</f>
        <v/>
      </c>
      <c r="W118" s="204" t="str">
        <f>IF(W27="","",IF(W27="Factory",'Capacity Planning'!BN28,""))</f>
        <v/>
      </c>
      <c r="X118" s="204" t="str">
        <f>IF(X27="","",IF(X27="Factory",'Capacity Planning'!BO28,""))</f>
        <v/>
      </c>
      <c r="Y118" s="204" t="str">
        <f>IF(Y27="","",IF(Y27="Factory",'Capacity Planning'!BP28,""))</f>
        <v/>
      </c>
      <c r="Z118" s="204" t="str">
        <f>IF(Z27="","",IF(Z27="Factory",'Capacity Planning'!BQ28,""))</f>
        <v/>
      </c>
      <c r="AA118" s="204" t="str">
        <f>IF(AA27="","",IF(AA27="Factory",'Capacity Planning'!BR28,""))</f>
        <v/>
      </c>
    </row>
    <row r="119" spans="1:27" ht="15.75" thickBot="1" x14ac:dyDescent="0.3">
      <c r="A119" s="3" t="str">
        <f>IF('Capacity Planning'!$B29="","",'Capacity Planning'!$B29)</f>
        <v>Z</v>
      </c>
      <c r="B119" s="204" t="str">
        <f>IF(B28="","",IF(B28="Factory",'Capacity Planning'!AS29,""))</f>
        <v/>
      </c>
      <c r="C119" s="204" t="str">
        <f>IF(C28="","",IF(C28="Factory",'Capacity Planning'!AT29,""))</f>
        <v/>
      </c>
      <c r="D119" s="204" t="str">
        <f>IF(D28="","",IF(D28="Factory",'Capacity Planning'!AU29,""))</f>
        <v/>
      </c>
      <c r="E119" s="204" t="str">
        <f>IF(E28="","",IF(E28="Factory",'Capacity Planning'!AV29,""))</f>
        <v/>
      </c>
      <c r="F119" s="204" t="str">
        <f>IF(F28="","",IF(F28="Factory",'Capacity Planning'!AW29,""))</f>
        <v/>
      </c>
      <c r="G119" s="204" t="str">
        <f>IF(G28="","",IF(G28="Factory",'Capacity Planning'!AX29,""))</f>
        <v/>
      </c>
      <c r="H119" s="204" t="str">
        <f>IF(H28="","",IF(H28="Factory",'Capacity Planning'!AY29,""))</f>
        <v/>
      </c>
      <c r="I119" s="204" t="str">
        <f>IF(I28="","",IF(I28="Factory",'Capacity Planning'!AZ29,""))</f>
        <v/>
      </c>
      <c r="J119" s="204" t="str">
        <f>IF(J28="","",IF(J28="Factory",'Capacity Planning'!BA29,""))</f>
        <v/>
      </c>
      <c r="K119" s="204" t="str">
        <f>IF(K28="","",IF(K28="Factory",'Capacity Planning'!BB29,""))</f>
        <v/>
      </c>
      <c r="L119" s="204" t="str">
        <f>IF(L28="","",IF(L28="Factory",'Capacity Planning'!BC29,""))</f>
        <v/>
      </c>
      <c r="M119" s="204" t="str">
        <f>IF(M28="","",IF(M28="Factory",'Capacity Planning'!BD29,""))</f>
        <v/>
      </c>
      <c r="N119" s="204" t="str">
        <f>IF(N28="","",IF(N28="Factory",'Capacity Planning'!BE29,""))</f>
        <v/>
      </c>
      <c r="O119" s="204">
        <f>IF(O28="","",IF(O28="Factory",'Capacity Planning'!BF29,""))</f>
        <v>9.3230769230769219</v>
      </c>
      <c r="P119" s="204">
        <f>IF(P28="","",IF(P28="Factory",'Capacity Planning'!BG29,""))</f>
        <v>9.3230769230769219</v>
      </c>
      <c r="Q119" s="204">
        <f>IF(Q28="","",IF(Q28="Factory",'Capacity Planning'!BH29,""))</f>
        <v>9.3230769230769219</v>
      </c>
      <c r="R119" s="204">
        <f>IF(R28="","",IF(R28="Factory",'Capacity Planning'!BI29,""))</f>
        <v>9.3230769230769219</v>
      </c>
      <c r="S119" s="204">
        <f>IF(S28="","",IF(S28="Factory",'Capacity Planning'!BJ29,""))</f>
        <v>9.3230769230769219</v>
      </c>
      <c r="T119" s="204">
        <f>IF(T28="","",IF(T28="Factory",'Capacity Planning'!BK29,""))</f>
        <v>9.3230769230769219</v>
      </c>
      <c r="U119" s="204">
        <f>IF(U28="","",IF(U28="Factory",'Capacity Planning'!BL29,""))</f>
        <v>9.3230769230769219</v>
      </c>
      <c r="V119" s="204">
        <f>IF(V28="","",IF(V28="Factory",'Capacity Planning'!BM29,""))</f>
        <v>9.3230769230769219</v>
      </c>
      <c r="W119" s="204">
        <f>IF(W28="","",IF(W28="Factory",'Capacity Planning'!BN29,""))</f>
        <v>9.3230769230769219</v>
      </c>
      <c r="X119" s="204">
        <f>IF(X28="","",IF(X28="Factory",'Capacity Planning'!BO29,""))</f>
        <v>9.3230769230769219</v>
      </c>
      <c r="Y119" s="204">
        <f>IF(Y28="","",IF(Y28="Factory",'Capacity Planning'!BP29,""))</f>
        <v>9.3230769230769219</v>
      </c>
      <c r="Z119" s="204">
        <f>IF(Z28="","",IF(Z28="Factory",'Capacity Planning'!BQ29,""))</f>
        <v>9.3230769230769219</v>
      </c>
      <c r="AA119" s="204">
        <f>IF(AA28="","",IF(AA28="Factory",'Capacity Planning'!BR29,""))</f>
        <v>9.3230769230769219</v>
      </c>
    </row>
    <row r="120" spans="1:27" ht="15.75" thickBot="1" x14ac:dyDescent="0.3">
      <c r="A120" s="3" t="str">
        <f>IF('Capacity Planning'!$B30="","",'Capacity Planning'!$B30)</f>
        <v>AA</v>
      </c>
      <c r="B120" s="204" t="str">
        <f>IF(B29="","",IF(B29="Factory",'Capacity Planning'!AS30,""))</f>
        <v/>
      </c>
      <c r="C120" s="204" t="str">
        <f>IF(C29="","",IF(C29="Factory",'Capacity Planning'!AT30,""))</f>
        <v/>
      </c>
      <c r="D120" s="204" t="str">
        <f>IF(D29="","",IF(D29="Factory",'Capacity Planning'!AU30,""))</f>
        <v/>
      </c>
      <c r="E120" s="204" t="str">
        <f>IF(E29="","",IF(E29="Factory",'Capacity Planning'!AV30,""))</f>
        <v/>
      </c>
      <c r="F120" s="204" t="str">
        <f>IF(F29="","",IF(F29="Factory",'Capacity Planning'!AW30,""))</f>
        <v/>
      </c>
      <c r="G120" s="204" t="str">
        <f>IF(G29="","",IF(G29="Factory",'Capacity Planning'!AX30,""))</f>
        <v/>
      </c>
      <c r="H120" s="204" t="str">
        <f>IF(H29="","",IF(H29="Factory",'Capacity Planning'!AY30,""))</f>
        <v/>
      </c>
      <c r="I120" s="204" t="str">
        <f>IF(I29="","",IF(I29="Factory",'Capacity Planning'!AZ30,""))</f>
        <v/>
      </c>
      <c r="J120" s="204" t="str">
        <f>IF(J29="","",IF(J29="Factory",'Capacity Planning'!BA30,""))</f>
        <v/>
      </c>
      <c r="K120" s="204" t="str">
        <f>IF(K29="","",IF(K29="Factory",'Capacity Planning'!BB30,""))</f>
        <v/>
      </c>
      <c r="L120" s="204" t="str">
        <f>IF(L29="","",IF(L29="Factory",'Capacity Planning'!BC30,""))</f>
        <v/>
      </c>
      <c r="M120" s="204" t="str">
        <f>IF(M29="","",IF(M29="Factory",'Capacity Planning'!BD30,""))</f>
        <v/>
      </c>
      <c r="N120" s="204" t="str">
        <f>IF(N29="","",IF(N29="Factory",'Capacity Planning'!BE30,""))</f>
        <v/>
      </c>
      <c r="O120" s="204" t="str">
        <f>IF(O29="","",IF(O29="Factory",'Capacity Planning'!BF30,""))</f>
        <v/>
      </c>
      <c r="P120" s="204" t="str">
        <f>IF(P29="","",IF(P29="Factory",'Capacity Planning'!BG30,""))</f>
        <v/>
      </c>
      <c r="Q120" s="204" t="str">
        <f>IF(Q29="","",IF(Q29="Factory",'Capacity Planning'!BH30,""))</f>
        <v/>
      </c>
      <c r="R120" s="204" t="str">
        <f>IF(R29="","",IF(R29="Factory",'Capacity Planning'!BI30,""))</f>
        <v/>
      </c>
      <c r="S120" s="204" t="str">
        <f>IF(S29="","",IF(S29="Factory",'Capacity Planning'!BJ30,""))</f>
        <v/>
      </c>
      <c r="T120" s="204" t="str">
        <f>IF(T29="","",IF(T29="Factory",'Capacity Planning'!BK30,""))</f>
        <v/>
      </c>
      <c r="U120" s="204" t="str">
        <f>IF(U29="","",IF(U29="Factory",'Capacity Planning'!BL30,""))</f>
        <v/>
      </c>
      <c r="V120" s="204" t="str">
        <f>IF(V29="","",IF(V29="Factory",'Capacity Planning'!BM30,""))</f>
        <v/>
      </c>
      <c r="W120" s="204">
        <f>IF(W29="","",IF(W29="Factory",'Capacity Planning'!BN30,""))</f>
        <v>37.199999999999996</v>
      </c>
      <c r="X120" s="204" t="str">
        <f>IF(X29="","",IF(X29="Factory",'Capacity Planning'!BO30,""))</f>
        <v/>
      </c>
      <c r="Y120" s="204" t="str">
        <f>IF(Y29="","",IF(Y29="Factory",'Capacity Planning'!BP30,""))</f>
        <v/>
      </c>
      <c r="Z120" s="204" t="str">
        <f>IF(Z29="","",IF(Z29="Factory",'Capacity Planning'!BQ30,""))</f>
        <v/>
      </c>
      <c r="AA120" s="204" t="str">
        <f>IF(AA29="","",IF(AA29="Factory",'Capacity Planning'!BR30,""))</f>
        <v/>
      </c>
    </row>
    <row r="121" spans="1:27" ht="15.75" thickBot="1" x14ac:dyDescent="0.3">
      <c r="A121" s="3" t="str">
        <f>IF('Capacity Planning'!$B31="","",'Capacity Planning'!$B31)</f>
        <v>AB</v>
      </c>
      <c r="B121" s="204" t="str">
        <f>IF(B30="","",IF(B30="Factory",'Capacity Planning'!AS31,""))</f>
        <v/>
      </c>
      <c r="C121" s="204" t="str">
        <f>IF(C30="","",IF(C30="Factory",'Capacity Planning'!AT31,""))</f>
        <v/>
      </c>
      <c r="D121" s="204" t="str">
        <f>IF(D30="","",IF(D30="Factory",'Capacity Planning'!AU31,""))</f>
        <v/>
      </c>
      <c r="E121" s="204" t="str">
        <f>IF(E30="","",IF(E30="Factory",'Capacity Planning'!AV31,""))</f>
        <v/>
      </c>
      <c r="F121" s="204" t="str">
        <f>IF(F30="","",IF(F30="Factory",'Capacity Planning'!AW31,""))</f>
        <v/>
      </c>
      <c r="G121" s="204" t="str">
        <f>IF(G30="","",IF(G30="Factory",'Capacity Planning'!AX31,""))</f>
        <v/>
      </c>
      <c r="H121" s="204" t="str">
        <f>IF(H30="","",IF(H30="Factory",'Capacity Planning'!AY31,""))</f>
        <v/>
      </c>
      <c r="I121" s="204" t="str">
        <f>IF(I30="","",IF(I30="Factory",'Capacity Planning'!AZ31,""))</f>
        <v/>
      </c>
      <c r="J121" s="204" t="str">
        <f>IF(J30="","",IF(J30="Factory",'Capacity Planning'!BA31,""))</f>
        <v/>
      </c>
      <c r="K121" s="204" t="str">
        <f>IF(K30="","",IF(K30="Factory",'Capacity Planning'!BB31,""))</f>
        <v/>
      </c>
      <c r="L121" s="204" t="str">
        <f>IF(L30="","",IF(L30="Factory",'Capacity Planning'!BC31,""))</f>
        <v/>
      </c>
      <c r="M121" s="204" t="str">
        <f>IF(M30="","",IF(M30="Factory",'Capacity Planning'!BD31,""))</f>
        <v/>
      </c>
      <c r="N121" s="204" t="str">
        <f>IF(N30="","",IF(N30="Factory",'Capacity Planning'!BE31,""))</f>
        <v/>
      </c>
      <c r="O121" s="204" t="str">
        <f>IF(O30="","",IF(O30="Factory",'Capacity Planning'!BF31,""))</f>
        <v/>
      </c>
      <c r="P121" s="204" t="str">
        <f>IF(P30="","",IF(P30="Factory",'Capacity Planning'!BG31,""))</f>
        <v/>
      </c>
      <c r="Q121" s="204" t="str">
        <f>IF(Q30="","",IF(Q30="Factory",'Capacity Planning'!BH31,""))</f>
        <v/>
      </c>
      <c r="R121" s="204" t="str">
        <f>IF(R30="","",IF(R30="Factory",'Capacity Planning'!BI31,""))</f>
        <v/>
      </c>
      <c r="S121" s="204" t="str">
        <f>IF(S30="","",IF(S30="Factory",'Capacity Planning'!BJ31,""))</f>
        <v/>
      </c>
      <c r="T121" s="204" t="str">
        <f>IF(T30="","",IF(T30="Factory",'Capacity Planning'!BK31,""))</f>
        <v/>
      </c>
      <c r="U121" s="204" t="str">
        <f>IF(U30="","",IF(U30="Factory",'Capacity Planning'!BL31,""))</f>
        <v/>
      </c>
      <c r="V121" s="204">
        <f>IF(V30="","",IF(V30="Factory",'Capacity Planning'!BM31,""))</f>
        <v>6.6</v>
      </c>
      <c r="W121" s="204">
        <f>IF(W30="","",IF(W30="Factory",'Capacity Planning'!BN31,""))</f>
        <v>6.6</v>
      </c>
      <c r="X121" s="204" t="str">
        <f>IF(X30="","",IF(X30="Factory",'Capacity Planning'!BO31,""))</f>
        <v/>
      </c>
      <c r="Y121" s="204" t="str">
        <f>IF(Y30="","",IF(Y30="Factory",'Capacity Planning'!BP31,""))</f>
        <v/>
      </c>
      <c r="Z121" s="204" t="str">
        <f>IF(Z30="","",IF(Z30="Factory",'Capacity Planning'!BQ31,""))</f>
        <v/>
      </c>
      <c r="AA121" s="204" t="str">
        <f>IF(AA30="","",IF(AA30="Factory",'Capacity Planning'!BR31,""))</f>
        <v/>
      </c>
    </row>
    <row r="122" spans="1:27" ht="15.75" thickBot="1" x14ac:dyDescent="0.3">
      <c r="A122" s="3" t="str">
        <f>IF('Capacity Planning'!$B32="","",'Capacity Planning'!$B32)</f>
        <v>AC</v>
      </c>
      <c r="B122" s="204" t="str">
        <f>IF(B31="","",IF(B31="Factory",'Capacity Planning'!AS32,""))</f>
        <v/>
      </c>
      <c r="C122" s="204" t="str">
        <f>IF(C31="","",IF(C31="Factory",'Capacity Planning'!AT32,""))</f>
        <v/>
      </c>
      <c r="D122" s="204" t="str">
        <f>IF(D31="","",IF(D31="Factory",'Capacity Planning'!AU32,""))</f>
        <v/>
      </c>
      <c r="E122" s="204" t="str">
        <f>IF(E31="","",IF(E31="Factory",'Capacity Planning'!AV32,""))</f>
        <v/>
      </c>
      <c r="F122" s="204" t="str">
        <f>IF(F31="","",IF(F31="Factory",'Capacity Planning'!AW32,""))</f>
        <v/>
      </c>
      <c r="G122" s="204" t="str">
        <f>IF(G31="","",IF(G31="Factory",'Capacity Planning'!AX32,""))</f>
        <v/>
      </c>
      <c r="H122" s="204" t="str">
        <f>IF(H31="","",IF(H31="Factory",'Capacity Planning'!AY32,""))</f>
        <v/>
      </c>
      <c r="I122" s="204" t="str">
        <f>IF(I31="","",IF(I31="Factory",'Capacity Planning'!AZ32,""))</f>
        <v/>
      </c>
      <c r="J122" s="204" t="str">
        <f>IF(J31="","",IF(J31="Factory",'Capacity Planning'!BA32,""))</f>
        <v/>
      </c>
      <c r="K122" s="204" t="str">
        <f>IF(K31="","",IF(K31="Factory",'Capacity Planning'!BB32,""))</f>
        <v/>
      </c>
      <c r="L122" s="204" t="str">
        <f>IF(L31="","",IF(L31="Factory",'Capacity Planning'!BC32,""))</f>
        <v/>
      </c>
      <c r="M122" s="204" t="str">
        <f>IF(M31="","",IF(M31="Factory",'Capacity Planning'!BD32,""))</f>
        <v/>
      </c>
      <c r="N122" s="204" t="str">
        <f>IF(N31="","",IF(N31="Factory",'Capacity Planning'!BE32,""))</f>
        <v/>
      </c>
      <c r="O122" s="204" t="str">
        <f>IF(O31="","",IF(O31="Factory",'Capacity Planning'!BF32,""))</f>
        <v/>
      </c>
      <c r="P122" s="204" t="str">
        <f>IF(P31="","",IF(P31="Factory",'Capacity Planning'!BG32,""))</f>
        <v/>
      </c>
      <c r="Q122" s="204" t="str">
        <f>IF(Q31="","",IF(Q31="Factory",'Capacity Planning'!BH32,""))</f>
        <v/>
      </c>
      <c r="R122" s="204" t="str">
        <f>IF(R31="","",IF(R31="Factory",'Capacity Planning'!BI32,""))</f>
        <v/>
      </c>
      <c r="S122" s="204" t="str">
        <f>IF(S31="","",IF(S31="Factory",'Capacity Planning'!BJ32,""))</f>
        <v/>
      </c>
      <c r="T122" s="204" t="str">
        <f>IF(T31="","",IF(T31="Factory",'Capacity Planning'!BK32,""))</f>
        <v/>
      </c>
      <c r="U122" s="204" t="str">
        <f>IF(U31="","",IF(U31="Factory",'Capacity Planning'!BL32,""))</f>
        <v/>
      </c>
      <c r="V122" s="204" t="str">
        <f>IF(V31="","",IF(V31="Factory",'Capacity Planning'!BM32,""))</f>
        <v/>
      </c>
      <c r="W122" s="204" t="str">
        <f>IF(W31="","",IF(W31="Factory",'Capacity Planning'!BN32,""))</f>
        <v/>
      </c>
      <c r="X122" s="204" t="str">
        <f>IF(X31="","",IF(X31="Factory",'Capacity Planning'!BO32,""))</f>
        <v/>
      </c>
      <c r="Y122" s="204" t="str">
        <f>IF(Y31="","",IF(Y31="Factory",'Capacity Planning'!BP32,""))</f>
        <v/>
      </c>
      <c r="Z122" s="204" t="str">
        <f>IF(Z31="","",IF(Z31="Factory",'Capacity Planning'!BQ32,""))</f>
        <v/>
      </c>
      <c r="AA122" s="204" t="str">
        <f>IF(AA31="","",IF(AA31="Factory",'Capacity Planning'!BR32,""))</f>
        <v/>
      </c>
    </row>
    <row r="123" spans="1:27" ht="15.75" thickBot="1" x14ac:dyDescent="0.3">
      <c r="A123" s="3" t="str">
        <f>IF('Capacity Planning'!$B33="","",'Capacity Planning'!$B33)</f>
        <v>AD</v>
      </c>
      <c r="B123" s="204" t="str">
        <f>IF(B32="","",IF(B32="Factory",'Capacity Planning'!AS33,""))</f>
        <v/>
      </c>
      <c r="C123" s="204" t="str">
        <f>IF(C32="","",IF(C32="Factory",'Capacity Planning'!AT33,""))</f>
        <v/>
      </c>
      <c r="D123" s="204" t="str">
        <f>IF(D32="","",IF(D32="Factory",'Capacity Planning'!AU33,""))</f>
        <v/>
      </c>
      <c r="E123" s="204" t="str">
        <f>IF(E32="","",IF(E32="Factory",'Capacity Planning'!AV33,""))</f>
        <v/>
      </c>
      <c r="F123" s="204" t="str">
        <f>IF(F32="","",IF(F32="Factory",'Capacity Planning'!AW33,""))</f>
        <v/>
      </c>
      <c r="G123" s="204" t="str">
        <f>IF(G32="","",IF(G32="Factory",'Capacity Planning'!AX33,""))</f>
        <v/>
      </c>
      <c r="H123" s="204" t="str">
        <f>IF(H32="","",IF(H32="Factory",'Capacity Planning'!AY33,""))</f>
        <v/>
      </c>
      <c r="I123" s="204" t="str">
        <f>IF(I32="","",IF(I32="Factory",'Capacity Planning'!AZ33,""))</f>
        <v/>
      </c>
      <c r="J123" s="204" t="str">
        <f>IF(J32="","",IF(J32="Factory",'Capacity Planning'!BA33,""))</f>
        <v/>
      </c>
      <c r="K123" s="204" t="str">
        <f>IF(K32="","",IF(K32="Factory",'Capacity Planning'!BB33,""))</f>
        <v/>
      </c>
      <c r="L123" s="204">
        <f>IF(L32="","",IF(L32="Factory",'Capacity Planning'!BC33,""))</f>
        <v>9.4714285714285715</v>
      </c>
      <c r="M123" s="204">
        <f>IF(M32="","",IF(M32="Factory",'Capacity Planning'!BD33,""))</f>
        <v>9.4714285714285715</v>
      </c>
      <c r="N123" s="204">
        <f>IF(N32="","",IF(N32="Factory",'Capacity Planning'!BE33,""))</f>
        <v>9.4714285714285715</v>
      </c>
      <c r="O123" s="204">
        <f>IF(O32="","",IF(O32="Factory",'Capacity Planning'!BF33,""))</f>
        <v>9.4714285714285715</v>
      </c>
      <c r="P123" s="204">
        <f>IF(P32="","",IF(P32="Factory",'Capacity Planning'!BG33,""))</f>
        <v>9.4714285714285715</v>
      </c>
      <c r="Q123" s="204">
        <f>IF(Q32="","",IF(Q32="Factory",'Capacity Planning'!BH33,""))</f>
        <v>9.4714285714285715</v>
      </c>
      <c r="R123" s="204">
        <f>IF(R32="","",IF(R32="Factory",'Capacity Planning'!BI33,""))</f>
        <v>9.4714285714285715</v>
      </c>
      <c r="S123" s="204">
        <f>IF(S32="","",IF(S32="Factory",'Capacity Planning'!BJ33,""))</f>
        <v>9.4714285714285715</v>
      </c>
      <c r="T123" s="204">
        <f>IF(T32="","",IF(T32="Factory",'Capacity Planning'!BK33,""))</f>
        <v>9.4714285714285715</v>
      </c>
      <c r="U123" s="204">
        <f>IF(U32="","",IF(U32="Factory",'Capacity Planning'!BL33,""))</f>
        <v>9.4714285714285715</v>
      </c>
      <c r="V123" s="204">
        <f>IF(V32="","",IF(V32="Factory",'Capacity Planning'!BM33,""))</f>
        <v>9.4714285714285715</v>
      </c>
      <c r="W123" s="204">
        <f>IF(W32="","",IF(W32="Factory",'Capacity Planning'!BN33,""))</f>
        <v>9.4714285714285715</v>
      </c>
      <c r="X123" s="204">
        <f>IF(X32="","",IF(X32="Factory",'Capacity Planning'!BO33,""))</f>
        <v>9.4714285714285715</v>
      </c>
      <c r="Y123" s="204">
        <f>IF(Y32="","",IF(Y32="Factory",'Capacity Planning'!BP33,""))</f>
        <v>9.4714285714285715</v>
      </c>
      <c r="Z123" s="204" t="str">
        <f>IF(Z32="","",IF(Z32="Factory",'Capacity Planning'!BQ33,""))</f>
        <v/>
      </c>
      <c r="AA123" s="204" t="str">
        <f>IF(AA32="","",IF(AA32="Factory",'Capacity Planning'!BR33,""))</f>
        <v/>
      </c>
    </row>
    <row r="124" spans="1:27" ht="15.75" thickBot="1" x14ac:dyDescent="0.3">
      <c r="A124" s="3" t="str">
        <f>IF('Capacity Planning'!$B34="","",'Capacity Planning'!$B34)</f>
        <v>AE</v>
      </c>
      <c r="B124" s="204" t="str">
        <f>IF(B33="","",IF(B33="Factory",'Capacity Planning'!AS34,""))</f>
        <v/>
      </c>
      <c r="C124" s="204" t="str">
        <f>IF(C33="","",IF(C33="Factory",'Capacity Planning'!AT34,""))</f>
        <v/>
      </c>
      <c r="D124" s="204" t="str">
        <f>IF(D33="","",IF(D33="Factory",'Capacity Planning'!AU34,""))</f>
        <v/>
      </c>
      <c r="E124" s="204" t="str">
        <f>IF(E33="","",IF(E33="Factory",'Capacity Planning'!AV34,""))</f>
        <v/>
      </c>
      <c r="F124" s="204" t="str">
        <f>IF(F33="","",IF(F33="Factory",'Capacity Planning'!AW34,""))</f>
        <v/>
      </c>
      <c r="G124" s="204" t="str">
        <f>IF(G33="","",IF(G33="Factory",'Capacity Planning'!AX34,""))</f>
        <v/>
      </c>
      <c r="H124" s="204" t="str">
        <f>IF(H33="","",IF(H33="Factory",'Capacity Planning'!AY34,""))</f>
        <v/>
      </c>
      <c r="I124" s="204" t="str">
        <f>IF(I33="","",IF(I33="Factory",'Capacity Planning'!AZ34,""))</f>
        <v/>
      </c>
      <c r="J124" s="204" t="str">
        <f>IF(J33="","",IF(J33="Factory",'Capacity Planning'!BA34,""))</f>
        <v/>
      </c>
      <c r="K124" s="204" t="str">
        <f>IF(K33="","",IF(K33="Factory",'Capacity Planning'!BB34,""))</f>
        <v/>
      </c>
      <c r="L124" s="204" t="str">
        <f>IF(L33="","",IF(L33="Factory",'Capacity Planning'!BC34,""))</f>
        <v/>
      </c>
      <c r="M124" s="204" t="str">
        <f>IF(M33="","",IF(M33="Factory",'Capacity Planning'!BD34,""))</f>
        <v/>
      </c>
      <c r="N124" s="204" t="str">
        <f>IF(N33="","",IF(N33="Factory",'Capacity Planning'!BE34,""))</f>
        <v/>
      </c>
      <c r="O124" s="204" t="str">
        <f>IF(O33="","",IF(O33="Factory",'Capacity Planning'!BF34,""))</f>
        <v/>
      </c>
      <c r="P124" s="204" t="str">
        <f>IF(P33="","",IF(P33="Factory",'Capacity Planning'!BG34,""))</f>
        <v/>
      </c>
      <c r="Q124" s="204">
        <f>IF(Q33="","",IF(Q33="Factory",'Capacity Planning'!BH34,""))</f>
        <v>8.6999999999999993</v>
      </c>
      <c r="R124" s="204">
        <f>IF(R33="","",IF(R33="Factory",'Capacity Planning'!BI34,""))</f>
        <v>8.6999999999999993</v>
      </c>
      <c r="S124" s="204">
        <f>IF(S33="","",IF(S33="Factory",'Capacity Planning'!BJ34,""))</f>
        <v>8.6999999999999993</v>
      </c>
      <c r="T124" s="204">
        <f>IF(T33="","",IF(T33="Factory",'Capacity Planning'!BK34,""))</f>
        <v>8.6999999999999993</v>
      </c>
      <c r="U124" s="204" t="str">
        <f>IF(U33="","",IF(U33="Factory",'Capacity Planning'!BL34,""))</f>
        <v/>
      </c>
      <c r="V124" s="204" t="str">
        <f>IF(V33="","",IF(V33="Factory",'Capacity Planning'!BM34,""))</f>
        <v/>
      </c>
      <c r="W124" s="204" t="str">
        <f>IF(W33="","",IF(W33="Factory",'Capacity Planning'!BN34,""))</f>
        <v/>
      </c>
      <c r="X124" s="204" t="str">
        <f>IF(X33="","",IF(X33="Factory",'Capacity Planning'!BO34,""))</f>
        <v/>
      </c>
      <c r="Y124" s="204" t="str">
        <f>IF(Y33="","",IF(Y33="Factory",'Capacity Planning'!BP34,""))</f>
        <v/>
      </c>
      <c r="Z124" s="204" t="str">
        <f>IF(Z33="","",IF(Z33="Factory",'Capacity Planning'!BQ34,""))</f>
        <v/>
      </c>
      <c r="AA124" s="204" t="str">
        <f>IF(AA33="","",IF(AA33="Factory",'Capacity Planning'!BR34,""))</f>
        <v/>
      </c>
    </row>
    <row r="125" spans="1:27" ht="15.75" thickBot="1" x14ac:dyDescent="0.3">
      <c r="A125" s="3" t="str">
        <f>IF('Capacity Planning'!$B35="","",'Capacity Planning'!$B35)</f>
        <v>AF</v>
      </c>
      <c r="B125" s="204" t="str">
        <f>IF(B34="","",IF(B34="Factory",'Capacity Planning'!AS35,""))</f>
        <v/>
      </c>
      <c r="C125" s="204" t="str">
        <f>IF(C34="","",IF(C34="Factory",'Capacity Planning'!AT35,""))</f>
        <v/>
      </c>
      <c r="D125" s="204" t="str">
        <f>IF(D34="","",IF(D34="Factory",'Capacity Planning'!AU35,""))</f>
        <v/>
      </c>
      <c r="E125" s="204" t="str">
        <f>IF(E34="","",IF(E34="Factory",'Capacity Planning'!AV35,""))</f>
        <v/>
      </c>
      <c r="F125" s="204" t="str">
        <f>IF(F34="","",IF(F34="Factory",'Capacity Planning'!AW35,""))</f>
        <v/>
      </c>
      <c r="G125" s="204" t="str">
        <f>IF(G34="","",IF(G34="Factory",'Capacity Planning'!AX35,""))</f>
        <v/>
      </c>
      <c r="H125" s="204" t="str">
        <f>IF(H34="","",IF(H34="Factory",'Capacity Planning'!AY35,""))</f>
        <v/>
      </c>
      <c r="I125" s="204" t="str">
        <f>IF(I34="","",IF(I34="Factory",'Capacity Planning'!AZ35,""))</f>
        <v/>
      </c>
      <c r="J125" s="204" t="str">
        <f>IF(J34="","",IF(J34="Factory",'Capacity Planning'!BA35,""))</f>
        <v/>
      </c>
      <c r="K125" s="204" t="str">
        <f>IF(K34="","",IF(K34="Factory",'Capacity Planning'!BB35,""))</f>
        <v/>
      </c>
      <c r="L125" s="204" t="str">
        <f>IF(L34="","",IF(L34="Factory",'Capacity Planning'!BC35,""))</f>
        <v/>
      </c>
      <c r="M125" s="204" t="str">
        <f>IF(M34="","",IF(M34="Factory",'Capacity Planning'!BD35,""))</f>
        <v/>
      </c>
      <c r="N125" s="204" t="str">
        <f>IF(N34="","",IF(N34="Factory",'Capacity Planning'!BE35,""))</f>
        <v/>
      </c>
      <c r="O125" s="204" t="str">
        <f>IF(O34="","",IF(O34="Factory",'Capacity Planning'!BF35,""))</f>
        <v/>
      </c>
      <c r="P125" s="204" t="str">
        <f>IF(P34="","",IF(P34="Factory",'Capacity Planning'!BG35,""))</f>
        <v/>
      </c>
      <c r="Q125" s="204" t="str">
        <f>IF(Q34="","",IF(Q34="Factory",'Capacity Planning'!BH35,""))</f>
        <v/>
      </c>
      <c r="R125" s="204" t="str">
        <f>IF(R34="","",IF(R34="Factory",'Capacity Planning'!BI35,""))</f>
        <v/>
      </c>
      <c r="S125" s="204" t="str">
        <f>IF(S34="","",IF(S34="Factory",'Capacity Planning'!BJ35,""))</f>
        <v/>
      </c>
      <c r="T125" s="204" t="str">
        <f>IF(T34="","",IF(T34="Factory",'Capacity Planning'!BK35,""))</f>
        <v/>
      </c>
      <c r="U125" s="204" t="str">
        <f>IF(U34="","",IF(U34="Factory",'Capacity Planning'!BL35,""))</f>
        <v/>
      </c>
      <c r="V125" s="204" t="str">
        <f>IF(V34="","",IF(V34="Factory",'Capacity Planning'!BM35,""))</f>
        <v/>
      </c>
      <c r="W125" s="204" t="str">
        <f>IF(W34="","",IF(W34="Factory",'Capacity Planning'!BN35,""))</f>
        <v/>
      </c>
      <c r="X125" s="204" t="str">
        <f>IF(X34="","",IF(X34="Factory",'Capacity Planning'!BO35,""))</f>
        <v/>
      </c>
      <c r="Y125" s="204" t="str">
        <f>IF(Y34="","",IF(Y34="Factory",'Capacity Planning'!BP35,""))</f>
        <v/>
      </c>
      <c r="Z125" s="204" t="str">
        <f>IF(Z34="","",IF(Z34="Factory",'Capacity Planning'!BQ35,""))</f>
        <v/>
      </c>
      <c r="AA125" s="204" t="str">
        <f>IF(AA34="","",IF(AA34="Factory",'Capacity Planning'!BR35,""))</f>
        <v/>
      </c>
    </row>
    <row r="126" spans="1:27" ht="15.75" thickBot="1" x14ac:dyDescent="0.3">
      <c r="A126" s="3" t="str">
        <f>IF('Capacity Planning'!$B36="","",'Capacity Planning'!$B36)</f>
        <v>AG</v>
      </c>
      <c r="B126" s="204" t="str">
        <f>IF(B35="","",IF(B35="Factory",'Capacity Planning'!AS36,""))</f>
        <v/>
      </c>
      <c r="C126" s="204" t="str">
        <f>IF(C35="","",IF(C35="Factory",'Capacity Planning'!AT36,""))</f>
        <v/>
      </c>
      <c r="D126" s="204" t="str">
        <f>IF(D35="","",IF(D35="Factory",'Capacity Planning'!AU36,""))</f>
        <v/>
      </c>
      <c r="E126" s="204" t="str">
        <f>IF(E35="","",IF(E35="Factory",'Capacity Planning'!AV36,""))</f>
        <v/>
      </c>
      <c r="F126" s="204" t="str">
        <f>IF(F35="","",IF(F35="Factory",'Capacity Planning'!AW36,""))</f>
        <v/>
      </c>
      <c r="G126" s="204" t="str">
        <f>IF(G35="","",IF(G35="Factory",'Capacity Planning'!AX36,""))</f>
        <v/>
      </c>
      <c r="H126" s="204" t="str">
        <f>IF(H35="","",IF(H35="Factory",'Capacity Planning'!AY36,""))</f>
        <v/>
      </c>
      <c r="I126" s="204" t="str">
        <f>IF(I35="","",IF(I35="Factory",'Capacity Planning'!AZ36,""))</f>
        <v/>
      </c>
      <c r="J126" s="204" t="str">
        <f>IF(J35="","",IF(J35="Factory",'Capacity Planning'!BA36,""))</f>
        <v/>
      </c>
      <c r="K126" s="204" t="str">
        <f>IF(K35="","",IF(K35="Factory",'Capacity Planning'!BB36,""))</f>
        <v/>
      </c>
      <c r="L126" s="204" t="str">
        <f>IF(L35="","",IF(L35="Factory",'Capacity Planning'!BC36,""))</f>
        <v/>
      </c>
      <c r="M126" s="204" t="str">
        <f>IF(M35="","",IF(M35="Factory",'Capacity Planning'!BD36,""))</f>
        <v/>
      </c>
      <c r="N126" s="204" t="str">
        <f>IF(N35="","",IF(N35="Factory",'Capacity Planning'!BE36,""))</f>
        <v/>
      </c>
      <c r="O126" s="204" t="str">
        <f>IF(O35="","",IF(O35="Factory",'Capacity Planning'!BF36,""))</f>
        <v/>
      </c>
      <c r="P126" s="204" t="str">
        <f>IF(P35="","",IF(P35="Factory",'Capacity Planning'!BG36,""))</f>
        <v/>
      </c>
      <c r="Q126" s="204" t="str">
        <f>IF(Q35="","",IF(Q35="Factory",'Capacity Planning'!BH36,""))</f>
        <v/>
      </c>
      <c r="R126" s="204" t="str">
        <f>IF(R35="","",IF(R35="Factory",'Capacity Planning'!BI36,""))</f>
        <v/>
      </c>
      <c r="S126" s="204" t="str">
        <f>IF(S35="","",IF(S35="Factory",'Capacity Planning'!BJ36,""))</f>
        <v/>
      </c>
      <c r="T126" s="204" t="str">
        <f>IF(T35="","",IF(T35="Factory",'Capacity Planning'!BK36,""))</f>
        <v/>
      </c>
      <c r="U126" s="204">
        <f>IF(U35="","",IF(U35="Factory",'Capacity Planning'!BL36,""))</f>
        <v>6</v>
      </c>
      <c r="V126" s="204">
        <f>IF(V35="","",IF(V35="Factory",'Capacity Planning'!BM36,""))</f>
        <v>6</v>
      </c>
      <c r="W126" s="204" t="str">
        <f>IF(W35="","",IF(W35="Factory",'Capacity Planning'!BN36,""))</f>
        <v/>
      </c>
      <c r="X126" s="204" t="str">
        <f>IF(X35="","",IF(X35="Factory",'Capacity Planning'!BO36,""))</f>
        <v/>
      </c>
      <c r="Y126" s="204" t="str">
        <f>IF(Y35="","",IF(Y35="Factory",'Capacity Planning'!BP36,""))</f>
        <v/>
      </c>
      <c r="Z126" s="204" t="str">
        <f>IF(Z35="","",IF(Z35="Factory",'Capacity Planning'!BQ36,""))</f>
        <v/>
      </c>
      <c r="AA126" s="204" t="str">
        <f>IF(AA35="","",IF(AA35="Factory",'Capacity Planning'!BR36,""))</f>
        <v/>
      </c>
    </row>
    <row r="127" spans="1:27" ht="15.75" thickBot="1" x14ac:dyDescent="0.3">
      <c r="A127" s="3" t="str">
        <f>IF('Capacity Planning'!$B37="","",'Capacity Planning'!$B37)</f>
        <v>AH</v>
      </c>
      <c r="B127" s="204" t="str">
        <f>IF(B36="","",IF(B36="Factory",'Capacity Planning'!AS37,""))</f>
        <v/>
      </c>
      <c r="C127" s="204" t="str">
        <f>IF(C36="","",IF(C36="Factory",'Capacity Planning'!AT37,""))</f>
        <v/>
      </c>
      <c r="D127" s="204" t="str">
        <f>IF(D36="","",IF(D36="Factory",'Capacity Planning'!AU37,""))</f>
        <v/>
      </c>
      <c r="E127" s="204" t="str">
        <f>IF(E36="","",IF(E36="Factory",'Capacity Planning'!AV37,""))</f>
        <v/>
      </c>
      <c r="F127" s="204" t="str">
        <f>IF(F36="","",IF(F36="Factory",'Capacity Planning'!AW37,""))</f>
        <v/>
      </c>
      <c r="G127" s="204" t="str">
        <f>IF(G36="","",IF(G36="Factory",'Capacity Planning'!AX37,""))</f>
        <v/>
      </c>
      <c r="H127" s="204" t="str">
        <f>IF(H36="","",IF(H36="Factory",'Capacity Planning'!AY37,""))</f>
        <v/>
      </c>
      <c r="I127" s="204" t="str">
        <f>IF(I36="","",IF(I36="Factory",'Capacity Planning'!AZ37,""))</f>
        <v/>
      </c>
      <c r="J127" s="204" t="str">
        <f>IF(J36="","",IF(J36="Factory",'Capacity Planning'!BA37,""))</f>
        <v/>
      </c>
      <c r="K127" s="204" t="str">
        <f>IF(K36="","",IF(K36="Factory",'Capacity Planning'!BB37,""))</f>
        <v/>
      </c>
      <c r="L127" s="204" t="str">
        <f>IF(L36="","",IF(L36="Factory",'Capacity Planning'!BC37,""))</f>
        <v/>
      </c>
      <c r="M127" s="204" t="str">
        <f>IF(M36="","",IF(M36="Factory",'Capacity Planning'!BD37,""))</f>
        <v/>
      </c>
      <c r="N127" s="204" t="str">
        <f>IF(N36="","",IF(N36="Factory",'Capacity Planning'!BE37,""))</f>
        <v/>
      </c>
      <c r="O127" s="204" t="str">
        <f>IF(O36="","",IF(O36="Factory",'Capacity Planning'!BF37,""))</f>
        <v/>
      </c>
      <c r="P127" s="204" t="str">
        <f>IF(P36="","",IF(P36="Factory",'Capacity Planning'!BG37,""))</f>
        <v/>
      </c>
      <c r="Q127" s="204" t="str">
        <f>IF(Q36="","",IF(Q36="Factory",'Capacity Planning'!BH37,""))</f>
        <v/>
      </c>
      <c r="R127" s="204" t="str">
        <f>IF(R36="","",IF(R36="Factory",'Capacity Planning'!BI37,""))</f>
        <v/>
      </c>
      <c r="S127" s="204" t="str">
        <f>IF(S36="","",IF(S36="Factory",'Capacity Planning'!BJ37,""))</f>
        <v/>
      </c>
      <c r="T127" s="204" t="str">
        <f>IF(T36="","",IF(T36="Factory",'Capacity Planning'!BK37,""))</f>
        <v/>
      </c>
      <c r="U127" s="204" t="str">
        <f>IF(U36="","",IF(U36="Factory",'Capacity Planning'!BL37,""))</f>
        <v/>
      </c>
      <c r="V127" s="204" t="str">
        <f>IF(V36="","",IF(V36="Factory",'Capacity Planning'!BM37,""))</f>
        <v/>
      </c>
      <c r="W127" s="204" t="str">
        <f>IF(W36="","",IF(W36="Factory",'Capacity Planning'!BN37,""))</f>
        <v/>
      </c>
      <c r="X127" s="204">
        <f>IF(X36="","",IF(X36="Factory",'Capacity Planning'!BO37,""))</f>
        <v>8.4</v>
      </c>
      <c r="Y127" s="204">
        <f>IF(Y36="","",IF(Y36="Factory",'Capacity Planning'!BP37,""))</f>
        <v>8.4</v>
      </c>
      <c r="Z127" s="204">
        <f>IF(Z36="","",IF(Z36="Factory",'Capacity Planning'!BQ37,""))</f>
        <v>8.4</v>
      </c>
      <c r="AA127" s="204">
        <f>IF(AA36="","",IF(AA36="Factory",'Capacity Planning'!BR37,""))</f>
        <v>8.4</v>
      </c>
    </row>
    <row r="128" spans="1:27" ht="15.75" thickBot="1" x14ac:dyDescent="0.3">
      <c r="A128" s="3" t="str">
        <f>IF('Capacity Planning'!$B38="","",'Capacity Planning'!$B38)</f>
        <v/>
      </c>
      <c r="B128" s="204" t="str">
        <f>IF(B37="","",IF(B37="Factory",'Capacity Planning'!AS38,""))</f>
        <v/>
      </c>
      <c r="C128" s="204" t="str">
        <f>IF(C37="","",IF(C37="Factory",'Capacity Planning'!AT38,""))</f>
        <v/>
      </c>
      <c r="D128" s="204" t="str">
        <f>IF(D37="","",IF(D37="Factory",'Capacity Planning'!AU38,""))</f>
        <v/>
      </c>
      <c r="E128" s="204" t="str">
        <f>IF(E37="","",IF(E37="Factory",'Capacity Planning'!AV38,""))</f>
        <v/>
      </c>
      <c r="F128" s="204" t="str">
        <f>IF(F37="","",IF(F37="Factory",'Capacity Planning'!AW38,""))</f>
        <v/>
      </c>
      <c r="G128" s="204" t="str">
        <f>IF(G37="","",IF(G37="Factory",'Capacity Planning'!AX38,""))</f>
        <v/>
      </c>
      <c r="H128" s="204" t="str">
        <f>IF(H37="","",IF(H37="Factory",'Capacity Planning'!AY38,""))</f>
        <v/>
      </c>
      <c r="I128" s="204" t="str">
        <f>IF(I37="","",IF(I37="Factory",'Capacity Planning'!AZ38,""))</f>
        <v/>
      </c>
      <c r="J128" s="204" t="str">
        <f>IF(J37="","",IF(J37="Factory",'Capacity Planning'!BA38,""))</f>
        <v/>
      </c>
      <c r="K128" s="204" t="str">
        <f>IF(K37="","",IF(K37="Factory",'Capacity Planning'!BB38,""))</f>
        <v/>
      </c>
      <c r="L128" s="204" t="str">
        <f>IF(L37="","",IF(L37="Factory",'Capacity Planning'!BC38,""))</f>
        <v/>
      </c>
      <c r="M128" s="204" t="str">
        <f>IF(M37="","",IF(M37="Factory",'Capacity Planning'!BD38,""))</f>
        <v/>
      </c>
      <c r="N128" s="204" t="str">
        <f>IF(N37="","",IF(N37="Factory",'Capacity Planning'!BE38,""))</f>
        <v/>
      </c>
      <c r="O128" s="204" t="str">
        <f>IF(O37="","",IF(O37="Factory",'Capacity Planning'!BF38,""))</f>
        <v/>
      </c>
      <c r="P128" s="204" t="str">
        <f>IF(P37="","",IF(P37="Factory",'Capacity Planning'!BG38,""))</f>
        <v/>
      </c>
      <c r="Q128" s="204" t="str">
        <f>IF(Q37="","",IF(Q37="Factory",'Capacity Planning'!BH38,""))</f>
        <v/>
      </c>
      <c r="R128" s="204" t="str">
        <f>IF(R37="","",IF(R37="Factory",'Capacity Planning'!BI38,""))</f>
        <v/>
      </c>
      <c r="S128" s="204" t="str">
        <f>IF(S37="","",IF(S37="Factory",'Capacity Planning'!BJ38,""))</f>
        <v/>
      </c>
      <c r="T128" s="204" t="str">
        <f>IF(T37="","",IF(T37="Factory",'Capacity Planning'!BK38,""))</f>
        <v/>
      </c>
      <c r="U128" s="204" t="str">
        <f>IF(U37="","",IF(U37="Factory",'Capacity Planning'!BL38,""))</f>
        <v/>
      </c>
      <c r="V128" s="204" t="str">
        <f>IF(V37="","",IF(V37="Factory",'Capacity Planning'!BM38,""))</f>
        <v/>
      </c>
      <c r="W128" s="204" t="str">
        <f>IF(W37="","",IF(W37="Factory",'Capacity Planning'!BN38,""))</f>
        <v/>
      </c>
      <c r="X128" s="204" t="str">
        <f>IF(X37="","",IF(X37="Factory",'Capacity Planning'!BO38,""))</f>
        <v/>
      </c>
      <c r="Y128" s="204" t="str">
        <f>IF(Y37="","",IF(Y37="Factory",'Capacity Planning'!BP38,""))</f>
        <v/>
      </c>
      <c r="Z128" s="204" t="str">
        <f>IF(Z37="","",IF(Z37="Factory",'Capacity Planning'!BQ38,""))</f>
        <v/>
      </c>
      <c r="AA128" s="204" t="str">
        <f>IF(AA37="","",IF(AA37="Factory",'Capacity Planning'!BR38,""))</f>
        <v/>
      </c>
    </row>
    <row r="129" spans="1:27" ht="15.75" thickBot="1" x14ac:dyDescent="0.3">
      <c r="A129" s="3" t="str">
        <f>IF('Capacity Planning'!$B39="","",'Capacity Planning'!$B39)</f>
        <v/>
      </c>
      <c r="B129" s="204" t="str">
        <f>IF(B38="","",IF(B38="Factory",'Capacity Planning'!AS39,""))</f>
        <v/>
      </c>
      <c r="C129" s="204" t="str">
        <f>IF(C38="","",IF(C38="Factory",'Capacity Planning'!AT39,""))</f>
        <v/>
      </c>
      <c r="D129" s="204" t="str">
        <f>IF(D38="","",IF(D38="Factory",'Capacity Planning'!AU39,""))</f>
        <v/>
      </c>
      <c r="E129" s="204" t="str">
        <f>IF(E38="","",IF(E38="Factory",'Capacity Planning'!AV39,""))</f>
        <v/>
      </c>
      <c r="F129" s="204" t="str">
        <f>IF(F38="","",IF(F38="Factory",'Capacity Planning'!AW39,""))</f>
        <v/>
      </c>
      <c r="G129" s="204" t="str">
        <f>IF(G38="","",IF(G38="Factory",'Capacity Planning'!AX39,""))</f>
        <v/>
      </c>
      <c r="H129" s="204" t="str">
        <f>IF(H38="","",IF(H38="Factory",'Capacity Planning'!AY39,""))</f>
        <v/>
      </c>
      <c r="I129" s="204" t="str">
        <f>IF(I38="","",IF(I38="Factory",'Capacity Planning'!AZ39,""))</f>
        <v/>
      </c>
      <c r="J129" s="204" t="str">
        <f>IF(J38="","",IF(J38="Factory",'Capacity Planning'!BA39,""))</f>
        <v/>
      </c>
      <c r="K129" s="204" t="str">
        <f>IF(K38="","",IF(K38="Factory",'Capacity Planning'!BB39,""))</f>
        <v/>
      </c>
      <c r="L129" s="204" t="str">
        <f>IF(L38="","",IF(L38="Factory",'Capacity Planning'!BC39,""))</f>
        <v/>
      </c>
      <c r="M129" s="204" t="str">
        <f>IF(M38="","",IF(M38="Factory",'Capacity Planning'!BD39,""))</f>
        <v/>
      </c>
      <c r="N129" s="204" t="str">
        <f>IF(N38="","",IF(N38="Factory",'Capacity Planning'!BE39,""))</f>
        <v/>
      </c>
      <c r="O129" s="204" t="str">
        <f>IF(O38="","",IF(O38="Factory",'Capacity Planning'!BF39,""))</f>
        <v/>
      </c>
      <c r="P129" s="204" t="str">
        <f>IF(P38="","",IF(P38="Factory",'Capacity Planning'!BG39,""))</f>
        <v/>
      </c>
      <c r="Q129" s="204" t="str">
        <f>IF(Q38="","",IF(Q38="Factory",'Capacity Planning'!BH39,""))</f>
        <v/>
      </c>
      <c r="R129" s="204" t="str">
        <f>IF(R38="","",IF(R38="Factory",'Capacity Planning'!BI39,""))</f>
        <v/>
      </c>
      <c r="S129" s="204" t="str">
        <f>IF(S38="","",IF(S38="Factory",'Capacity Planning'!BJ39,""))</f>
        <v/>
      </c>
      <c r="T129" s="204" t="str">
        <f>IF(T38="","",IF(T38="Factory",'Capacity Planning'!BK39,""))</f>
        <v/>
      </c>
      <c r="U129" s="204" t="str">
        <f>IF(U38="","",IF(U38="Factory",'Capacity Planning'!BL39,""))</f>
        <v/>
      </c>
      <c r="V129" s="204" t="str">
        <f>IF(V38="","",IF(V38="Factory",'Capacity Planning'!BM39,""))</f>
        <v/>
      </c>
      <c r="W129" s="204" t="str">
        <f>IF(W38="","",IF(W38="Factory",'Capacity Planning'!BN39,""))</f>
        <v/>
      </c>
      <c r="X129" s="204" t="str">
        <f>IF(X38="","",IF(X38="Factory",'Capacity Planning'!BO39,""))</f>
        <v/>
      </c>
      <c r="Y129" s="204" t="str">
        <f>IF(Y38="","",IF(Y38="Factory",'Capacity Planning'!BP39,""))</f>
        <v/>
      </c>
      <c r="Z129" s="204" t="str">
        <f>IF(Z38="","",IF(Z38="Factory",'Capacity Planning'!BQ39,""))</f>
        <v/>
      </c>
      <c r="AA129" s="204" t="str">
        <f>IF(AA38="","",IF(AA38="Factory",'Capacity Planning'!BR39,""))</f>
        <v/>
      </c>
    </row>
    <row r="130" spans="1:27" ht="15.75" thickBot="1" x14ac:dyDescent="0.3">
      <c r="A130" s="4" t="str">
        <f>IF('Capacity Planning'!$B40="","",'Capacity Planning'!$B40)</f>
        <v/>
      </c>
      <c r="B130" s="204" t="str">
        <f>IF(B39="","",IF(B39="Factory",'Capacity Planning'!AS40,""))</f>
        <v/>
      </c>
      <c r="C130" s="204" t="str">
        <f>IF(C39="","",IF(C39="Factory",'Capacity Planning'!AT40,""))</f>
        <v/>
      </c>
      <c r="D130" s="204" t="str">
        <f>IF(D39="","",IF(D39="Factory",'Capacity Planning'!AU40,""))</f>
        <v/>
      </c>
      <c r="E130" s="204" t="str">
        <f>IF(E39="","",IF(E39="Factory",'Capacity Planning'!AV40,""))</f>
        <v/>
      </c>
      <c r="F130" s="204" t="str">
        <f>IF(F39="","",IF(F39="Factory",'Capacity Planning'!AW40,""))</f>
        <v/>
      </c>
      <c r="G130" s="204" t="str">
        <f>IF(G39="","",IF(G39="Factory",'Capacity Planning'!AX40,""))</f>
        <v/>
      </c>
      <c r="H130" s="204" t="str">
        <f>IF(H39="","",IF(H39="Factory",'Capacity Planning'!AY40,""))</f>
        <v/>
      </c>
      <c r="I130" s="204" t="str">
        <f>IF(I39="","",IF(I39="Factory",'Capacity Planning'!AZ40,""))</f>
        <v/>
      </c>
      <c r="J130" s="204" t="str">
        <f>IF(J39="","",IF(J39="Factory",'Capacity Planning'!BA40,""))</f>
        <v/>
      </c>
      <c r="K130" s="204" t="str">
        <f>IF(K39="","",IF(K39="Factory",'Capacity Planning'!BB40,""))</f>
        <v/>
      </c>
      <c r="L130" s="204" t="str">
        <f>IF(L39="","",IF(L39="Factory",'Capacity Planning'!BC40,""))</f>
        <v/>
      </c>
      <c r="M130" s="204" t="str">
        <f>IF(M39="","",IF(M39="Factory",'Capacity Planning'!BD40,""))</f>
        <v/>
      </c>
      <c r="N130" s="204" t="str">
        <f>IF(N39="","",IF(N39="Factory",'Capacity Planning'!BE40,""))</f>
        <v/>
      </c>
      <c r="O130" s="204" t="str">
        <f>IF(O39="","",IF(O39="Factory",'Capacity Planning'!BF40,""))</f>
        <v/>
      </c>
      <c r="P130" s="204" t="str">
        <f>IF(P39="","",IF(P39="Factory",'Capacity Planning'!BG40,""))</f>
        <v/>
      </c>
      <c r="Q130" s="204" t="str">
        <f>IF(Q39="","",IF(Q39="Factory",'Capacity Planning'!BH40,""))</f>
        <v/>
      </c>
      <c r="R130" s="204" t="str">
        <f>IF(R39="","",IF(R39="Factory",'Capacity Planning'!BI40,""))</f>
        <v/>
      </c>
      <c r="S130" s="204" t="str">
        <f>IF(S39="","",IF(S39="Factory",'Capacity Planning'!BJ40,""))</f>
        <v/>
      </c>
      <c r="T130" s="204" t="str">
        <f>IF(T39="","",IF(T39="Factory",'Capacity Planning'!BK40,""))</f>
        <v/>
      </c>
      <c r="U130" s="204" t="str">
        <f>IF(U39="","",IF(U39="Factory",'Capacity Planning'!BL40,""))</f>
        <v/>
      </c>
      <c r="V130" s="204" t="str">
        <f>IF(V39="","",IF(V39="Factory",'Capacity Planning'!BM40,""))</f>
        <v/>
      </c>
      <c r="W130" s="204" t="str">
        <f>IF(W39="","",IF(W39="Factory",'Capacity Planning'!BN40,""))</f>
        <v/>
      </c>
      <c r="X130" s="204" t="str">
        <f>IF(X39="","",IF(X39="Factory",'Capacity Planning'!BO40,""))</f>
        <v/>
      </c>
      <c r="Y130" s="204" t="str">
        <f>IF(Y39="","",IF(Y39="Factory",'Capacity Planning'!BP40,""))</f>
        <v/>
      </c>
      <c r="Z130" s="204" t="str">
        <f>IF(Z39="","",IF(Z39="Factory",'Capacity Planning'!BQ40,""))</f>
        <v/>
      </c>
      <c r="AA130" s="204" t="str">
        <f>IF(AA39="","",IF(AA39="Factory",'Capacity Planning'!BR40,""))</f>
        <v/>
      </c>
    </row>
    <row r="132" spans="1:27" ht="15.75" thickBot="1" x14ac:dyDescent="0.3">
      <c r="A132" s="205" t="s">
        <v>149</v>
      </c>
    </row>
    <row r="133" spans="1:27" ht="15.75" thickBot="1" x14ac:dyDescent="0.3">
      <c r="A133" s="5" t="str">
        <f>IF('Capacity Planning'!$B4="","",'Capacity Planning'!$B4)</f>
        <v>A</v>
      </c>
      <c r="B133" s="204" t="str">
        <f>IF(B3="","",IF(B3="Certif &amp; R7",'Capacity Planning'!AS4,""))</f>
        <v/>
      </c>
      <c r="C133" s="204" t="str">
        <f>IF(C3="","",IF(C3="Certif &amp; R7",'Capacity Planning'!AT4,""))</f>
        <v/>
      </c>
      <c r="D133" s="204" t="str">
        <f>IF(D3="","",IF(D3="Certif &amp; R7",'Capacity Planning'!AU4,""))</f>
        <v/>
      </c>
      <c r="E133" s="204" t="str">
        <f>IF(E3="","",IF(E3="Certif &amp; R7",'Capacity Planning'!AV4,""))</f>
        <v/>
      </c>
      <c r="F133" s="204" t="str">
        <f>IF(F3="","",IF(F3="Certif &amp; R7",'Capacity Planning'!AW4,""))</f>
        <v/>
      </c>
      <c r="G133" s="204" t="str">
        <f>IF(G3="","",IF(G3="Certif &amp; R7",'Capacity Planning'!AX4,""))</f>
        <v/>
      </c>
      <c r="H133" s="204" t="str">
        <f>IF(H3="","",IF(H3="Certif &amp; R7",'Capacity Planning'!AY4,""))</f>
        <v/>
      </c>
      <c r="I133" s="204" t="str">
        <f>IF(I3="","",IF(I3="Certif &amp; R7",'Capacity Planning'!AZ4,""))</f>
        <v/>
      </c>
      <c r="J133" s="204" t="str">
        <f>IF(J3="","",IF(J3="Certif &amp; R7",'Capacity Planning'!BA4,""))</f>
        <v/>
      </c>
      <c r="K133" s="204" t="str">
        <f>IF(K3="","",IF(K3="Certif &amp; R7",'Capacity Planning'!BB4,""))</f>
        <v/>
      </c>
      <c r="L133" s="204" t="str">
        <f>IF(L3="","",IF(L3="Certif &amp; R7",'Capacity Planning'!BC4,""))</f>
        <v/>
      </c>
      <c r="M133" s="204" t="str">
        <f>IF(M3="","",IF(M3="Certif &amp; R7",'Capacity Planning'!BD4,""))</f>
        <v/>
      </c>
      <c r="N133" s="204" t="str">
        <f>IF(N3="","",IF(N3="Certif &amp; R7",'Capacity Planning'!BE4,""))</f>
        <v/>
      </c>
      <c r="O133" s="204" t="str">
        <f>IF(O3="","",IF(O3="Certif &amp; R7",'Capacity Planning'!BF4,""))</f>
        <v/>
      </c>
      <c r="P133" s="204" t="str">
        <f>IF(P3="","",IF(P3="Certif &amp; R7",'Capacity Planning'!BG4,""))</f>
        <v/>
      </c>
      <c r="Q133" s="204" t="str">
        <f>IF(Q3="","",IF(Q3="Certif &amp; R7",'Capacity Planning'!BH4,""))</f>
        <v/>
      </c>
      <c r="R133" s="204" t="str">
        <f>IF(R3="","",IF(R3="Certif &amp; R7",'Capacity Planning'!BI4,""))</f>
        <v/>
      </c>
      <c r="S133" s="204" t="str">
        <f>IF(S3="","",IF(S3="Certif &amp; R7",'Capacity Planning'!BJ4,""))</f>
        <v/>
      </c>
      <c r="T133" s="204" t="str">
        <f>IF(T3="","",IF(T3="Certif &amp; R7",'Capacity Planning'!BK4,""))</f>
        <v/>
      </c>
      <c r="U133" s="204" t="str">
        <f>IF(U3="","",IF(U3="Certif &amp; R7",'Capacity Planning'!BL4,""))</f>
        <v/>
      </c>
      <c r="V133" s="204" t="str">
        <f>IF(V3="","",IF(V3="Certif &amp; R7",'Capacity Planning'!BM4,""))</f>
        <v/>
      </c>
      <c r="W133" s="204" t="str">
        <f>IF(W3="","",IF(W3="Certif &amp; R7",'Capacity Planning'!BN4,""))</f>
        <v/>
      </c>
      <c r="X133" s="204" t="str">
        <f>IF(X3="","",IF(X3="Certif &amp; R7",'Capacity Planning'!BO4,""))</f>
        <v/>
      </c>
      <c r="Y133" s="204" t="str">
        <f>IF(Y3="","",IF(Y3="Certif &amp; R7",'Capacity Planning'!BP4,""))</f>
        <v/>
      </c>
      <c r="Z133" s="204" t="str">
        <f>IF(Z3="","",IF(Z3="Certif &amp; R7",'Capacity Planning'!BQ4,""))</f>
        <v/>
      </c>
      <c r="AA133" s="204" t="str">
        <f>IF(AA3="","",IF(AA3="Certif &amp; R7",'Capacity Planning'!BR4,""))</f>
        <v/>
      </c>
    </row>
    <row r="134" spans="1:27" ht="15.75" thickBot="1" x14ac:dyDescent="0.3">
      <c r="A134" s="3" t="str">
        <f>IF('Capacity Planning'!$B5="","",'Capacity Planning'!$B5)</f>
        <v>B</v>
      </c>
      <c r="B134" s="204" t="str">
        <f>IF(B4="","",IF(B4="Certif &amp; R7",'Capacity Planning'!AS5,""))</f>
        <v/>
      </c>
      <c r="C134" s="204" t="str">
        <f>IF(C4="","",IF(C4="Certif &amp; R7",'Capacity Planning'!AT5,""))</f>
        <v/>
      </c>
      <c r="D134" s="204" t="str">
        <f>IF(D4="","",IF(D4="Certif &amp; R7",'Capacity Planning'!AU5,""))</f>
        <v/>
      </c>
      <c r="E134" s="204" t="str">
        <f>IF(E4="","",IF(E4="Certif &amp; R7",'Capacity Planning'!AV5,""))</f>
        <v/>
      </c>
      <c r="F134" s="204" t="str">
        <f>IF(F4="","",IF(F4="Certif &amp; R7",'Capacity Planning'!AW5,""))</f>
        <v/>
      </c>
      <c r="G134" s="204" t="str">
        <f>IF(G4="","",IF(G4="Certif &amp; R7",'Capacity Planning'!AX5,""))</f>
        <v/>
      </c>
      <c r="H134" s="204" t="str">
        <f>IF(H4="","",IF(H4="Certif &amp; R7",'Capacity Planning'!AY5,""))</f>
        <v/>
      </c>
      <c r="I134" s="204" t="str">
        <f>IF(I4="","",IF(I4="Certif &amp; R7",'Capacity Planning'!AZ5,""))</f>
        <v/>
      </c>
      <c r="J134" s="204" t="str">
        <f>IF(J4="","",IF(J4="Certif &amp; R7",'Capacity Planning'!BA5,""))</f>
        <v/>
      </c>
      <c r="K134" s="204" t="str">
        <f>IF(K4="","",IF(K4="Certif &amp; R7",'Capacity Planning'!BB5,""))</f>
        <v/>
      </c>
      <c r="L134" s="204" t="str">
        <f>IF(L4="","",IF(L4="Certif &amp; R7",'Capacity Planning'!BC5,""))</f>
        <v/>
      </c>
      <c r="M134" s="204" t="str">
        <f>IF(M4="","",IF(M4="Certif &amp; R7",'Capacity Planning'!BD5,""))</f>
        <v/>
      </c>
      <c r="N134" s="204" t="str">
        <f>IF(N4="","",IF(N4="Certif &amp; R7",'Capacity Planning'!BE5,""))</f>
        <v/>
      </c>
      <c r="O134" s="204" t="str">
        <f>IF(O4="","",IF(O4="Certif &amp; R7",'Capacity Planning'!BF5,""))</f>
        <v/>
      </c>
      <c r="P134" s="204">
        <f>IF(P4="","",IF(P4="Certif &amp; R7",'Capacity Planning'!BG5,""))</f>
        <v>6.2</v>
      </c>
      <c r="Q134" s="204" t="str">
        <f>IF(Q4="","",IF(Q4="Certif &amp; R7",'Capacity Planning'!BH5,""))</f>
        <v/>
      </c>
      <c r="R134" s="204" t="str">
        <f>IF(R4="","",IF(R4="Certif &amp; R7",'Capacity Planning'!BI5,""))</f>
        <v/>
      </c>
      <c r="S134" s="204" t="str">
        <f>IF(S4="","",IF(S4="Certif &amp; R7",'Capacity Planning'!BJ5,""))</f>
        <v/>
      </c>
      <c r="T134" s="204" t="str">
        <f>IF(T4="","",IF(T4="Certif &amp; R7",'Capacity Planning'!BK5,""))</f>
        <v/>
      </c>
      <c r="U134" s="204" t="str">
        <f>IF(U4="","",IF(U4="Certif &amp; R7",'Capacity Planning'!BL5,""))</f>
        <v/>
      </c>
      <c r="V134" s="204" t="str">
        <f>IF(V4="","",IF(V4="Certif &amp; R7",'Capacity Planning'!BM5,""))</f>
        <v/>
      </c>
      <c r="W134" s="204" t="str">
        <f>IF(W4="","",IF(W4="Certif &amp; R7",'Capacity Planning'!BN5,""))</f>
        <v/>
      </c>
      <c r="X134" s="204" t="str">
        <f>IF(X4="","",IF(X4="Certif &amp; R7",'Capacity Planning'!BO5,""))</f>
        <v/>
      </c>
      <c r="Y134" s="204" t="str">
        <f>IF(Y4="","",IF(Y4="Certif &amp; R7",'Capacity Planning'!BP5,""))</f>
        <v/>
      </c>
      <c r="Z134" s="204" t="str">
        <f>IF(Z4="","",IF(Z4="Certif &amp; R7",'Capacity Planning'!BQ5,""))</f>
        <v/>
      </c>
      <c r="AA134" s="204" t="str">
        <f>IF(AA4="","",IF(AA4="Certif &amp; R7",'Capacity Planning'!BR5,""))</f>
        <v/>
      </c>
    </row>
    <row r="135" spans="1:27" ht="15.75" thickBot="1" x14ac:dyDescent="0.3">
      <c r="A135" s="3" t="str">
        <f>IF('Capacity Planning'!$B6="","",'Capacity Planning'!$B6)</f>
        <v>C</v>
      </c>
      <c r="B135" s="204" t="str">
        <f>IF(B5="","",IF(B5="Certif &amp; R7",'Capacity Planning'!AS6,""))</f>
        <v/>
      </c>
      <c r="C135" s="204" t="str">
        <f>IF(C5="","",IF(C5="Certif &amp; R7",'Capacity Planning'!AT6,""))</f>
        <v/>
      </c>
      <c r="D135" s="204" t="str">
        <f>IF(D5="","",IF(D5="Certif &amp; R7",'Capacity Planning'!AU6,""))</f>
        <v/>
      </c>
      <c r="E135" s="204" t="str">
        <f>IF(E5="","",IF(E5="Certif &amp; R7",'Capacity Planning'!AV6,""))</f>
        <v/>
      </c>
      <c r="F135" s="204" t="str">
        <f>IF(F5="","",IF(F5="Certif &amp; R7",'Capacity Planning'!AW6,""))</f>
        <v/>
      </c>
      <c r="G135" s="204" t="str">
        <f>IF(G5="","",IF(G5="Certif &amp; R7",'Capacity Planning'!AX6,""))</f>
        <v/>
      </c>
      <c r="H135" s="204" t="str">
        <f>IF(H5="","",IF(H5="Certif &amp; R7",'Capacity Planning'!AY6,""))</f>
        <v/>
      </c>
      <c r="I135" s="204" t="str">
        <f>IF(I5="","",IF(I5="Certif &amp; R7",'Capacity Planning'!AZ6,""))</f>
        <v/>
      </c>
      <c r="J135" s="204" t="str">
        <f>IF(J5="","",IF(J5="Certif &amp; R7",'Capacity Planning'!BA6,""))</f>
        <v/>
      </c>
      <c r="K135" s="204" t="str">
        <f>IF(K5="","",IF(K5="Certif &amp; R7",'Capacity Planning'!BB6,""))</f>
        <v/>
      </c>
      <c r="L135" s="204" t="str">
        <f>IF(L5="","",IF(L5="Certif &amp; R7",'Capacity Planning'!BC6,""))</f>
        <v/>
      </c>
      <c r="M135" s="204" t="str">
        <f>IF(M5="","",IF(M5="Certif &amp; R7",'Capacity Planning'!BD6,""))</f>
        <v/>
      </c>
      <c r="N135" s="204" t="str">
        <f>IF(N5="","",IF(N5="Certif &amp; R7",'Capacity Planning'!BE6,""))</f>
        <v/>
      </c>
      <c r="O135" s="204" t="str">
        <f>IF(O5="","",IF(O5="Certif &amp; R7",'Capacity Planning'!BF6,""))</f>
        <v/>
      </c>
      <c r="P135" s="204" t="str">
        <f>IF(P5="","",IF(P5="Certif &amp; R7",'Capacity Planning'!BG6,""))</f>
        <v/>
      </c>
      <c r="Q135" s="204" t="str">
        <f>IF(Q5="","",IF(Q5="Certif &amp; R7",'Capacity Planning'!BH6,""))</f>
        <v/>
      </c>
      <c r="R135" s="204" t="str">
        <f>IF(R5="","",IF(R5="Certif &amp; R7",'Capacity Planning'!BI6,""))</f>
        <v/>
      </c>
      <c r="S135" s="204" t="str">
        <f>IF(S5="","",IF(S5="Certif &amp; R7",'Capacity Planning'!BJ6,""))</f>
        <v/>
      </c>
      <c r="T135" s="204" t="str">
        <f>IF(T5="","",IF(T5="Certif &amp; R7",'Capacity Planning'!BK6,""))</f>
        <v/>
      </c>
      <c r="U135" s="204" t="str">
        <f>IF(U5="","",IF(U5="Certif &amp; R7",'Capacity Planning'!BL6,""))</f>
        <v/>
      </c>
      <c r="V135" s="204" t="str">
        <f>IF(V5="","",IF(V5="Certif &amp; R7",'Capacity Planning'!BM6,""))</f>
        <v/>
      </c>
      <c r="W135" s="204" t="str">
        <f>IF(W5="","",IF(W5="Certif &amp; R7",'Capacity Planning'!BN6,""))</f>
        <v/>
      </c>
      <c r="X135" s="204" t="str">
        <f>IF(X5="","",IF(X5="Certif &amp; R7",'Capacity Planning'!BO6,""))</f>
        <v/>
      </c>
      <c r="Y135" s="204" t="str">
        <f>IF(Y5="","",IF(Y5="Certif &amp; R7",'Capacity Planning'!BP6,""))</f>
        <v/>
      </c>
      <c r="Z135" s="204" t="str">
        <f>IF(Z5="","",IF(Z5="Certif &amp; R7",'Capacity Planning'!BQ6,""))</f>
        <v/>
      </c>
      <c r="AA135" s="204" t="str">
        <f>IF(AA5="","",IF(AA5="Certif &amp; R7",'Capacity Planning'!BR6,""))</f>
        <v/>
      </c>
    </row>
    <row r="136" spans="1:27" ht="15.75" thickBot="1" x14ac:dyDescent="0.3">
      <c r="A136" s="3" t="str">
        <f>IF('Capacity Planning'!$B7="","",'Capacity Planning'!$B7)</f>
        <v>D</v>
      </c>
      <c r="B136" s="204" t="str">
        <f>IF(B6="","",IF(B6="Certif &amp; R7",'Capacity Planning'!AS7,""))</f>
        <v/>
      </c>
      <c r="C136" s="204" t="str">
        <f>IF(C6="","",IF(C6="Certif &amp; R7",'Capacity Planning'!AT7,""))</f>
        <v/>
      </c>
      <c r="D136" s="204" t="str">
        <f>IF(D6="","",IF(D6="Certif &amp; R7",'Capacity Planning'!AU7,""))</f>
        <v/>
      </c>
      <c r="E136" s="204" t="str">
        <f>IF(E6="","",IF(E6="Certif &amp; R7",'Capacity Planning'!AV7,""))</f>
        <v/>
      </c>
      <c r="F136" s="204" t="str">
        <f>IF(F6="","",IF(F6="Certif &amp; R7",'Capacity Planning'!AW7,""))</f>
        <v/>
      </c>
      <c r="G136" s="204" t="str">
        <f>IF(G6="","",IF(G6="Certif &amp; R7",'Capacity Planning'!AX7,""))</f>
        <v/>
      </c>
      <c r="H136" s="204" t="str">
        <f>IF(H6="","",IF(H6="Certif &amp; R7",'Capacity Planning'!AY7,""))</f>
        <v/>
      </c>
      <c r="I136" s="204" t="str">
        <f>IF(I6="","",IF(I6="Certif &amp; R7",'Capacity Planning'!AZ7,""))</f>
        <v/>
      </c>
      <c r="J136" s="204" t="str">
        <f>IF(J6="","",IF(J6="Certif &amp; R7",'Capacity Planning'!BA7,""))</f>
        <v/>
      </c>
      <c r="K136" s="204" t="str">
        <f>IF(K6="","",IF(K6="Certif &amp; R7",'Capacity Planning'!BB7,""))</f>
        <v/>
      </c>
      <c r="L136" s="204" t="str">
        <f>IF(L6="","",IF(L6="Certif &amp; R7",'Capacity Planning'!BC7,""))</f>
        <v/>
      </c>
      <c r="M136" s="204" t="str">
        <f>IF(M6="","",IF(M6="Certif &amp; R7",'Capacity Planning'!BD7,""))</f>
        <v/>
      </c>
      <c r="N136" s="204" t="str">
        <f>IF(N6="","",IF(N6="Certif &amp; R7",'Capacity Planning'!BE7,""))</f>
        <v/>
      </c>
      <c r="O136" s="204">
        <f>IF(O6="","",IF(O6="Certif &amp; R7",'Capacity Planning'!BF7,""))</f>
        <v>6</v>
      </c>
      <c r="P136" s="204" t="str">
        <f>IF(P6="","",IF(P6="Certif &amp; R7",'Capacity Planning'!BG7,""))</f>
        <v/>
      </c>
      <c r="Q136" s="204" t="str">
        <f>IF(Q6="","",IF(Q6="Certif &amp; R7",'Capacity Planning'!BH7,""))</f>
        <v/>
      </c>
      <c r="R136" s="204" t="str">
        <f>IF(R6="","",IF(R6="Certif &amp; R7",'Capacity Planning'!BI7,""))</f>
        <v/>
      </c>
      <c r="S136" s="204" t="str">
        <f>IF(S6="","",IF(S6="Certif &amp; R7",'Capacity Planning'!BJ7,""))</f>
        <v/>
      </c>
      <c r="T136" s="204" t="str">
        <f>IF(T6="","",IF(T6="Certif &amp; R7",'Capacity Planning'!BK7,""))</f>
        <v/>
      </c>
      <c r="U136" s="204" t="str">
        <f>IF(U6="","",IF(U6="Certif &amp; R7",'Capacity Planning'!BL7,""))</f>
        <v/>
      </c>
      <c r="V136" s="204" t="str">
        <f>IF(V6="","",IF(V6="Certif &amp; R7",'Capacity Planning'!BM7,""))</f>
        <v/>
      </c>
      <c r="W136" s="204" t="str">
        <f>IF(W6="","",IF(W6="Certif &amp; R7",'Capacity Planning'!BN7,""))</f>
        <v/>
      </c>
      <c r="X136" s="204" t="str">
        <f>IF(X6="","",IF(X6="Certif &amp; R7",'Capacity Planning'!BO7,""))</f>
        <v/>
      </c>
      <c r="Y136" s="204" t="str">
        <f>IF(Y6="","",IF(Y6="Certif &amp; R7",'Capacity Planning'!BP7,""))</f>
        <v/>
      </c>
      <c r="Z136" s="204" t="str">
        <f>IF(Z6="","",IF(Z6="Certif &amp; R7",'Capacity Planning'!BQ7,""))</f>
        <v/>
      </c>
      <c r="AA136" s="204" t="str">
        <f>IF(AA6="","",IF(AA6="Certif &amp; R7",'Capacity Planning'!BR7,""))</f>
        <v/>
      </c>
    </row>
    <row r="137" spans="1:27" ht="15.75" thickBot="1" x14ac:dyDescent="0.3">
      <c r="A137" s="3" t="str">
        <f>IF('Capacity Planning'!$B8="","",'Capacity Planning'!$B8)</f>
        <v>E</v>
      </c>
      <c r="B137" s="204" t="str">
        <f>IF(B7="","",IF(B7="Certif &amp; R7",'Capacity Planning'!AS8,""))</f>
        <v/>
      </c>
      <c r="C137" s="204" t="str">
        <f>IF(C7="","",IF(C7="Certif &amp; R7",'Capacity Planning'!AT8,""))</f>
        <v/>
      </c>
      <c r="D137" s="204" t="str">
        <f>IF(D7="","",IF(D7="Certif &amp; R7",'Capacity Planning'!AU8,""))</f>
        <v/>
      </c>
      <c r="E137" s="204" t="str">
        <f>IF(E7="","",IF(E7="Certif &amp; R7",'Capacity Planning'!AV8,""))</f>
        <v/>
      </c>
      <c r="F137" s="204" t="str">
        <f>IF(F7="","",IF(F7="Certif &amp; R7",'Capacity Planning'!AW8,""))</f>
        <v/>
      </c>
      <c r="G137" s="204" t="str">
        <f>IF(G7="","",IF(G7="Certif &amp; R7",'Capacity Planning'!AX8,""))</f>
        <v/>
      </c>
      <c r="H137" s="204" t="str">
        <f>IF(H7="","",IF(H7="Certif &amp; R7",'Capacity Planning'!AY8,""))</f>
        <v/>
      </c>
      <c r="I137" s="204" t="str">
        <f>IF(I7="","",IF(I7="Certif &amp; R7",'Capacity Planning'!AZ8,""))</f>
        <v/>
      </c>
      <c r="J137" s="204" t="str">
        <f>IF(J7="","",IF(J7="Certif &amp; R7",'Capacity Planning'!BA8,""))</f>
        <v/>
      </c>
      <c r="K137" s="204" t="str">
        <f>IF(K7="","",IF(K7="Certif &amp; R7",'Capacity Planning'!BB8,""))</f>
        <v/>
      </c>
      <c r="L137" s="204" t="str">
        <f>IF(L7="","",IF(L7="Certif &amp; R7",'Capacity Planning'!BC8,""))</f>
        <v/>
      </c>
      <c r="M137" s="204" t="str">
        <f>IF(M7="","",IF(M7="Certif &amp; R7",'Capacity Planning'!BD8,""))</f>
        <v/>
      </c>
      <c r="N137" s="204" t="str">
        <f>IF(N7="","",IF(N7="Certif &amp; R7",'Capacity Planning'!BE8,""))</f>
        <v/>
      </c>
      <c r="O137" s="204" t="str">
        <f>IF(O7="","",IF(O7="Certif &amp; R7",'Capacity Planning'!BF8,""))</f>
        <v/>
      </c>
      <c r="P137" s="204" t="str">
        <f>IF(P7="","",IF(P7="Certif &amp; R7",'Capacity Planning'!BG8,""))</f>
        <v/>
      </c>
      <c r="Q137" s="204" t="str">
        <f>IF(Q7="","",IF(Q7="Certif &amp; R7",'Capacity Planning'!BH8,""))</f>
        <v/>
      </c>
      <c r="R137" s="204" t="str">
        <f>IF(R7="","",IF(R7="Certif &amp; R7",'Capacity Planning'!BI8,""))</f>
        <v/>
      </c>
      <c r="S137" s="204" t="str">
        <f>IF(S7="","",IF(S7="Certif &amp; R7",'Capacity Planning'!BJ8,""))</f>
        <v/>
      </c>
      <c r="T137" s="204" t="str">
        <f>IF(T7="","",IF(T7="Certif &amp; R7",'Capacity Planning'!BK8,""))</f>
        <v/>
      </c>
      <c r="U137" s="204" t="str">
        <f>IF(U7="","",IF(U7="Certif &amp; R7",'Capacity Planning'!BL8,""))</f>
        <v/>
      </c>
      <c r="V137" s="204" t="str">
        <f>IF(V7="","",IF(V7="Certif &amp; R7",'Capacity Planning'!BM8,""))</f>
        <v/>
      </c>
      <c r="W137" s="204" t="str">
        <f>IF(W7="","",IF(W7="Certif &amp; R7",'Capacity Planning'!BN8,""))</f>
        <v/>
      </c>
      <c r="X137" s="204" t="str">
        <f>IF(X7="","",IF(X7="Certif &amp; R7",'Capacity Planning'!BO8,""))</f>
        <v/>
      </c>
      <c r="Y137" s="204" t="str">
        <f>IF(Y7="","",IF(Y7="Certif &amp; R7",'Capacity Planning'!BP8,""))</f>
        <v/>
      </c>
      <c r="Z137" s="204" t="str">
        <f>IF(Z7="","",IF(Z7="Certif &amp; R7",'Capacity Planning'!BQ8,""))</f>
        <v/>
      </c>
      <c r="AA137" s="204">
        <f>IF(AA7="","",IF(AA7="Certif &amp; R7",'Capacity Planning'!BR8,""))</f>
        <v>11.100000000000001</v>
      </c>
    </row>
    <row r="138" spans="1:27" ht="15.75" thickBot="1" x14ac:dyDescent="0.3">
      <c r="A138" s="3" t="str">
        <f>IF('Capacity Planning'!$B9="","",'Capacity Planning'!$B9)</f>
        <v>F</v>
      </c>
      <c r="B138" s="204" t="str">
        <f>IF(B8="","",IF(B8="Certif &amp; R7",'Capacity Planning'!AS9,""))</f>
        <v/>
      </c>
      <c r="C138" s="204" t="str">
        <f>IF(C8="","",IF(C8="Certif &amp; R7",'Capacity Planning'!AT9,""))</f>
        <v/>
      </c>
      <c r="D138" s="204" t="str">
        <f>IF(D8="","",IF(D8="Certif &amp; R7",'Capacity Planning'!AU9,""))</f>
        <v/>
      </c>
      <c r="E138" s="204" t="str">
        <f>IF(E8="","",IF(E8="Certif &amp; R7",'Capacity Planning'!AV9,""))</f>
        <v/>
      </c>
      <c r="F138" s="204" t="str">
        <f>IF(F8="","",IF(F8="Certif &amp; R7",'Capacity Planning'!AW9,""))</f>
        <v/>
      </c>
      <c r="G138" s="204" t="str">
        <f>IF(G8="","",IF(G8="Certif &amp; R7",'Capacity Planning'!AX9,""))</f>
        <v/>
      </c>
      <c r="H138" s="204" t="str">
        <f>IF(H8="","",IF(H8="Certif &amp; R7",'Capacity Planning'!AY9,""))</f>
        <v/>
      </c>
      <c r="I138" s="204" t="str">
        <f>IF(I8="","",IF(I8="Certif &amp; R7",'Capacity Planning'!AZ9,""))</f>
        <v/>
      </c>
      <c r="J138" s="204" t="str">
        <f>IF(J8="","",IF(J8="Certif &amp; R7",'Capacity Planning'!BA9,""))</f>
        <v/>
      </c>
      <c r="K138" s="204" t="str">
        <f>IF(K8="","",IF(K8="Certif &amp; R7",'Capacity Planning'!BB9,""))</f>
        <v/>
      </c>
      <c r="L138" s="204" t="str">
        <f>IF(L8="","",IF(L8="Certif &amp; R7",'Capacity Planning'!BC9,""))</f>
        <v/>
      </c>
      <c r="M138" s="204" t="str">
        <f>IF(M8="","",IF(M8="Certif &amp; R7",'Capacity Planning'!BD9,""))</f>
        <v/>
      </c>
      <c r="N138" s="204" t="str">
        <f>IF(N8="","",IF(N8="Certif &amp; R7",'Capacity Planning'!BE9,""))</f>
        <v/>
      </c>
      <c r="O138" s="204" t="str">
        <f>IF(O8="","",IF(O8="Certif &amp; R7",'Capacity Planning'!BF9,""))</f>
        <v/>
      </c>
      <c r="P138" s="204" t="str">
        <f>IF(P8="","",IF(P8="Certif &amp; R7",'Capacity Planning'!BG9,""))</f>
        <v/>
      </c>
      <c r="Q138" s="204" t="str">
        <f>IF(Q8="","",IF(Q8="Certif &amp; R7",'Capacity Planning'!BH9,""))</f>
        <v/>
      </c>
      <c r="R138" s="204" t="str">
        <f>IF(R8="","",IF(R8="Certif &amp; R7",'Capacity Planning'!BI9,""))</f>
        <v/>
      </c>
      <c r="S138" s="204" t="str">
        <f>IF(S8="","",IF(S8="Certif &amp; R7",'Capacity Planning'!BJ9,""))</f>
        <v/>
      </c>
      <c r="T138" s="204" t="str">
        <f>IF(T8="","",IF(T8="Certif &amp; R7",'Capacity Planning'!BK9,""))</f>
        <v/>
      </c>
      <c r="U138" s="204" t="str">
        <f>IF(U8="","",IF(U8="Certif &amp; R7",'Capacity Planning'!BL9,""))</f>
        <v/>
      </c>
      <c r="V138" s="204" t="str">
        <f>IF(V8="","",IF(V8="Certif &amp; R7",'Capacity Planning'!BM9,""))</f>
        <v/>
      </c>
      <c r="W138" s="204" t="str">
        <f>IF(W8="","",IF(W8="Certif &amp; R7",'Capacity Planning'!BN9,""))</f>
        <v/>
      </c>
      <c r="X138" s="204" t="str">
        <f>IF(X8="","",IF(X8="Certif &amp; R7",'Capacity Planning'!BO9,""))</f>
        <v/>
      </c>
      <c r="Y138" s="204" t="str">
        <f>IF(Y8="","",IF(Y8="Certif &amp; R7",'Capacity Planning'!BP9,""))</f>
        <v/>
      </c>
      <c r="Z138" s="204" t="str">
        <f>IF(Z8="","",IF(Z8="Certif &amp; R7",'Capacity Planning'!BQ9,""))</f>
        <v/>
      </c>
      <c r="AA138" s="204" t="str">
        <f>IF(AA8="","",IF(AA8="Certif &amp; R7",'Capacity Planning'!BR9,""))</f>
        <v/>
      </c>
    </row>
    <row r="139" spans="1:27" ht="15.75" thickBot="1" x14ac:dyDescent="0.3">
      <c r="A139" s="3" t="str">
        <f>IF('Capacity Planning'!$B10="","",'Capacity Planning'!$B10)</f>
        <v>G</v>
      </c>
      <c r="B139" s="204" t="str">
        <f>IF(B9="","",IF(B9="Certif &amp; R7",'Capacity Planning'!AS10,""))</f>
        <v/>
      </c>
      <c r="C139" s="204" t="str">
        <f>IF(C9="","",IF(C9="Certif &amp; R7",'Capacity Planning'!AT10,""))</f>
        <v/>
      </c>
      <c r="D139" s="204" t="str">
        <f>IF(D9="","",IF(D9="Certif &amp; R7",'Capacity Planning'!AU10,""))</f>
        <v/>
      </c>
      <c r="E139" s="204" t="str">
        <f>IF(E9="","",IF(E9="Certif &amp; R7",'Capacity Planning'!AV10,""))</f>
        <v/>
      </c>
      <c r="F139" s="204" t="str">
        <f>IF(F9="","",IF(F9="Certif &amp; R7",'Capacity Planning'!AW10,""))</f>
        <v/>
      </c>
      <c r="G139" s="204" t="str">
        <f>IF(G9="","",IF(G9="Certif &amp; R7",'Capacity Planning'!AX10,""))</f>
        <v/>
      </c>
      <c r="H139" s="204" t="str">
        <f>IF(H9="","",IF(H9="Certif &amp; R7",'Capacity Planning'!AY10,""))</f>
        <v/>
      </c>
      <c r="I139" s="204" t="str">
        <f>IF(I9="","",IF(I9="Certif &amp; R7",'Capacity Planning'!AZ10,""))</f>
        <v/>
      </c>
      <c r="J139" s="204" t="str">
        <f>IF(J9="","",IF(J9="Certif &amp; R7",'Capacity Planning'!BA10,""))</f>
        <v/>
      </c>
      <c r="K139" s="204" t="str">
        <f>IF(K9="","",IF(K9="Certif &amp; R7",'Capacity Planning'!BB10,""))</f>
        <v/>
      </c>
      <c r="L139" s="204" t="str">
        <f>IF(L9="","",IF(L9="Certif &amp; R7",'Capacity Planning'!BC10,""))</f>
        <v/>
      </c>
      <c r="M139" s="204" t="str">
        <f>IF(M9="","",IF(M9="Certif &amp; R7",'Capacity Planning'!BD10,""))</f>
        <v/>
      </c>
      <c r="N139" s="204" t="str">
        <f>IF(N9="","",IF(N9="Certif &amp; R7",'Capacity Planning'!BE10,""))</f>
        <v/>
      </c>
      <c r="O139" s="204" t="str">
        <f>IF(O9="","",IF(O9="Certif &amp; R7",'Capacity Planning'!BF10,""))</f>
        <v/>
      </c>
      <c r="P139" s="204">
        <f>IF(P9="","",IF(P9="Certif &amp; R7",'Capacity Planning'!BG10,""))</f>
        <v>8</v>
      </c>
      <c r="Q139" s="204" t="str">
        <f>IF(Q9="","",IF(Q9="Certif &amp; R7",'Capacity Planning'!BH10,""))</f>
        <v/>
      </c>
      <c r="R139" s="204" t="str">
        <f>IF(R9="","",IF(R9="Certif &amp; R7",'Capacity Planning'!BI10,""))</f>
        <v/>
      </c>
      <c r="S139" s="204" t="str">
        <f>IF(S9="","",IF(S9="Certif &amp; R7",'Capacity Planning'!BJ10,""))</f>
        <v/>
      </c>
      <c r="T139" s="204" t="str">
        <f>IF(T9="","",IF(T9="Certif &amp; R7",'Capacity Planning'!BK10,""))</f>
        <v/>
      </c>
      <c r="U139" s="204" t="str">
        <f>IF(U9="","",IF(U9="Certif &amp; R7",'Capacity Planning'!BL10,""))</f>
        <v/>
      </c>
      <c r="V139" s="204" t="str">
        <f>IF(V9="","",IF(V9="Certif &amp; R7",'Capacity Planning'!BM10,""))</f>
        <v/>
      </c>
      <c r="W139" s="204" t="str">
        <f>IF(W9="","",IF(W9="Certif &amp; R7",'Capacity Planning'!BN10,""))</f>
        <v/>
      </c>
      <c r="X139" s="204" t="str">
        <f>IF(X9="","",IF(X9="Certif &amp; R7",'Capacity Planning'!BO10,""))</f>
        <v/>
      </c>
      <c r="Y139" s="204" t="str">
        <f>IF(Y9="","",IF(Y9="Certif &amp; R7",'Capacity Planning'!BP10,""))</f>
        <v/>
      </c>
      <c r="Z139" s="204" t="str">
        <f>IF(Z9="","",IF(Z9="Certif &amp; R7",'Capacity Planning'!BQ10,""))</f>
        <v/>
      </c>
      <c r="AA139" s="204" t="str">
        <f>IF(AA9="","",IF(AA9="Certif &amp; R7",'Capacity Planning'!BR10,""))</f>
        <v/>
      </c>
    </row>
    <row r="140" spans="1:27" ht="15.75" thickBot="1" x14ac:dyDescent="0.3">
      <c r="A140" s="3" t="str">
        <f>IF('Capacity Planning'!$B11="","",'Capacity Planning'!$B11)</f>
        <v>H</v>
      </c>
      <c r="B140" s="204" t="str">
        <f>IF(B10="","",IF(B10="Certif &amp; R7",'Capacity Planning'!AS11,""))</f>
        <v/>
      </c>
      <c r="C140" s="204" t="str">
        <f>IF(C10="","",IF(C10="Certif &amp; R7",'Capacity Planning'!AT11,""))</f>
        <v/>
      </c>
      <c r="D140" s="204" t="str">
        <f>IF(D10="","",IF(D10="Certif &amp; R7",'Capacity Planning'!AU11,""))</f>
        <v/>
      </c>
      <c r="E140" s="204" t="str">
        <f>IF(E10="","",IF(E10="Certif &amp; R7",'Capacity Planning'!AV11,""))</f>
        <v/>
      </c>
      <c r="F140" s="204" t="str">
        <f>IF(F10="","",IF(F10="Certif &amp; R7",'Capacity Planning'!AW11,""))</f>
        <v/>
      </c>
      <c r="G140" s="204" t="str">
        <f>IF(G10="","",IF(G10="Certif &amp; R7",'Capacity Planning'!AX11,""))</f>
        <v/>
      </c>
      <c r="H140" s="204" t="str">
        <f>IF(H10="","",IF(H10="Certif &amp; R7",'Capacity Planning'!AY11,""))</f>
        <v/>
      </c>
      <c r="I140" s="204" t="str">
        <f>IF(I10="","",IF(I10="Certif &amp; R7",'Capacity Planning'!AZ11,""))</f>
        <v/>
      </c>
      <c r="J140" s="204" t="str">
        <f>IF(J10="","",IF(J10="Certif &amp; R7",'Capacity Planning'!BA11,""))</f>
        <v/>
      </c>
      <c r="K140" s="204" t="str">
        <f>IF(K10="","",IF(K10="Certif &amp; R7",'Capacity Planning'!BB11,""))</f>
        <v/>
      </c>
      <c r="L140" s="204" t="str">
        <f>IF(L10="","",IF(L10="Certif &amp; R7",'Capacity Planning'!BC11,""))</f>
        <v/>
      </c>
      <c r="M140" s="204" t="str">
        <f>IF(M10="","",IF(M10="Certif &amp; R7",'Capacity Planning'!BD11,""))</f>
        <v/>
      </c>
      <c r="N140" s="204" t="str">
        <f>IF(N10="","",IF(N10="Certif &amp; R7",'Capacity Planning'!BE11,""))</f>
        <v/>
      </c>
      <c r="O140" s="204" t="str">
        <f>IF(O10="","",IF(O10="Certif &amp; R7",'Capacity Planning'!BF11,""))</f>
        <v/>
      </c>
      <c r="P140" s="204" t="str">
        <f>IF(P10="","",IF(P10="Certif &amp; R7",'Capacity Planning'!BG11,""))</f>
        <v/>
      </c>
      <c r="Q140" s="204">
        <f>IF(Q10="","",IF(Q10="Certif &amp; R7",'Capacity Planning'!BH11,""))</f>
        <v>16.8</v>
      </c>
      <c r="R140" s="204" t="str">
        <f>IF(R10="","",IF(R10="Certif &amp; R7",'Capacity Planning'!BI11,""))</f>
        <v/>
      </c>
      <c r="S140" s="204" t="str">
        <f>IF(S10="","",IF(S10="Certif &amp; R7",'Capacity Planning'!BJ11,""))</f>
        <v/>
      </c>
      <c r="T140" s="204" t="str">
        <f>IF(T10="","",IF(T10="Certif &amp; R7",'Capacity Planning'!BK11,""))</f>
        <v/>
      </c>
      <c r="U140" s="204" t="str">
        <f>IF(U10="","",IF(U10="Certif &amp; R7",'Capacity Planning'!BL11,""))</f>
        <v/>
      </c>
      <c r="V140" s="204" t="str">
        <f>IF(V10="","",IF(V10="Certif &amp; R7",'Capacity Planning'!BM11,""))</f>
        <v/>
      </c>
      <c r="W140" s="204" t="str">
        <f>IF(W10="","",IF(W10="Certif &amp; R7",'Capacity Planning'!BN11,""))</f>
        <v/>
      </c>
      <c r="X140" s="204" t="str">
        <f>IF(X10="","",IF(X10="Certif &amp; R7",'Capacity Planning'!BO11,""))</f>
        <v/>
      </c>
      <c r="Y140" s="204" t="str">
        <f>IF(Y10="","",IF(Y10="Certif &amp; R7",'Capacity Planning'!BP11,""))</f>
        <v/>
      </c>
      <c r="Z140" s="204" t="str">
        <f>IF(Z10="","",IF(Z10="Certif &amp; R7",'Capacity Planning'!BQ11,""))</f>
        <v/>
      </c>
      <c r="AA140" s="204" t="str">
        <f>IF(AA10="","",IF(AA10="Certif &amp; R7",'Capacity Planning'!BR11,""))</f>
        <v/>
      </c>
    </row>
    <row r="141" spans="1:27" ht="15.75" thickBot="1" x14ac:dyDescent="0.3">
      <c r="A141" s="3" t="str">
        <f>IF('Capacity Planning'!$B12="","",'Capacity Planning'!$B12)</f>
        <v>I</v>
      </c>
      <c r="B141" s="204" t="str">
        <f>IF(B11="","",IF(B11="Certif &amp; R7",'Capacity Planning'!AS12,""))</f>
        <v/>
      </c>
      <c r="C141" s="204" t="str">
        <f>IF(C11="","",IF(C11="Certif &amp; R7",'Capacity Planning'!AT12,""))</f>
        <v/>
      </c>
      <c r="D141" s="204" t="str">
        <f>IF(D11="","",IF(D11="Certif &amp; R7",'Capacity Planning'!AU12,""))</f>
        <v/>
      </c>
      <c r="E141" s="204" t="str">
        <f>IF(E11="","",IF(E11="Certif &amp; R7",'Capacity Planning'!AV12,""))</f>
        <v/>
      </c>
      <c r="F141" s="204" t="str">
        <f>IF(F11="","",IF(F11="Certif &amp; R7",'Capacity Planning'!AW12,""))</f>
        <v/>
      </c>
      <c r="G141" s="204" t="str">
        <f>IF(G11="","",IF(G11="Certif &amp; R7",'Capacity Planning'!AX12,""))</f>
        <v/>
      </c>
      <c r="H141" s="204" t="str">
        <f>IF(H11="","",IF(H11="Certif &amp; R7",'Capacity Planning'!AY12,""))</f>
        <v/>
      </c>
      <c r="I141" s="204" t="str">
        <f>IF(I11="","",IF(I11="Certif &amp; R7",'Capacity Planning'!AZ12,""))</f>
        <v/>
      </c>
      <c r="J141" s="204" t="str">
        <f>IF(J11="","",IF(J11="Certif &amp; R7",'Capacity Planning'!BA12,""))</f>
        <v/>
      </c>
      <c r="K141" s="204" t="str">
        <f>IF(K11="","",IF(K11="Certif &amp; R7",'Capacity Planning'!BB12,""))</f>
        <v/>
      </c>
      <c r="L141" s="204" t="str">
        <f>IF(L11="","",IF(L11="Certif &amp; R7",'Capacity Planning'!BC12,""))</f>
        <v/>
      </c>
      <c r="M141" s="204" t="str">
        <f>IF(M11="","",IF(M11="Certif &amp; R7",'Capacity Planning'!BD12,""))</f>
        <v/>
      </c>
      <c r="N141" s="204" t="str">
        <f>IF(N11="","",IF(N11="Certif &amp; R7",'Capacity Planning'!BE12,""))</f>
        <v/>
      </c>
      <c r="O141" s="204" t="str">
        <f>IF(O11="","",IF(O11="Certif &amp; R7",'Capacity Planning'!BF12,""))</f>
        <v/>
      </c>
      <c r="P141" s="204" t="str">
        <f>IF(P11="","",IF(P11="Certif &amp; R7",'Capacity Planning'!BG12,""))</f>
        <v/>
      </c>
      <c r="Q141" s="204" t="str">
        <f>IF(Q11="","",IF(Q11="Certif &amp; R7",'Capacity Planning'!BH12,""))</f>
        <v/>
      </c>
      <c r="R141" s="204" t="str">
        <f>IF(R11="","",IF(R11="Certif &amp; R7",'Capacity Planning'!BI12,""))</f>
        <v/>
      </c>
      <c r="S141" s="204">
        <f>IF(S11="","",IF(S11="Certif &amp; R7",'Capacity Planning'!BJ12,""))</f>
        <v>5</v>
      </c>
      <c r="T141" s="204" t="str">
        <f>IF(T11="","",IF(T11="Certif &amp; R7",'Capacity Planning'!BK12,""))</f>
        <v/>
      </c>
      <c r="U141" s="204" t="str">
        <f>IF(U11="","",IF(U11="Certif &amp; R7",'Capacity Planning'!BL12,""))</f>
        <v/>
      </c>
      <c r="V141" s="204" t="str">
        <f>IF(V11="","",IF(V11="Certif &amp; R7",'Capacity Planning'!BM12,""))</f>
        <v/>
      </c>
      <c r="W141" s="204" t="str">
        <f>IF(W11="","",IF(W11="Certif &amp; R7",'Capacity Planning'!BN12,""))</f>
        <v/>
      </c>
      <c r="X141" s="204" t="str">
        <f>IF(X11="","",IF(X11="Certif &amp; R7",'Capacity Planning'!BO12,""))</f>
        <v/>
      </c>
      <c r="Y141" s="204" t="str">
        <f>IF(Y11="","",IF(Y11="Certif &amp; R7",'Capacity Planning'!BP12,""))</f>
        <v/>
      </c>
      <c r="Z141" s="204" t="str">
        <f>IF(Z11="","",IF(Z11="Certif &amp; R7",'Capacity Planning'!BQ12,""))</f>
        <v/>
      </c>
      <c r="AA141" s="204" t="str">
        <f>IF(AA11="","",IF(AA11="Certif &amp; R7",'Capacity Planning'!BR12,""))</f>
        <v/>
      </c>
    </row>
    <row r="142" spans="1:27" ht="15.75" thickBot="1" x14ac:dyDescent="0.3">
      <c r="A142" s="3" t="str">
        <f>IF('Capacity Planning'!$B13="","",'Capacity Planning'!$B13)</f>
        <v>J</v>
      </c>
      <c r="B142" s="204" t="str">
        <f>IF(B12="","",IF(B12="Certif &amp; R7",'Capacity Planning'!AS13,""))</f>
        <v/>
      </c>
      <c r="C142" s="204" t="str">
        <f>IF(C12="","",IF(C12="Certif &amp; R7",'Capacity Planning'!AT13,""))</f>
        <v/>
      </c>
      <c r="D142" s="204" t="str">
        <f>IF(D12="","",IF(D12="Certif &amp; R7",'Capacity Planning'!AU13,""))</f>
        <v/>
      </c>
      <c r="E142" s="204" t="str">
        <f>IF(E12="","",IF(E12="Certif &amp; R7",'Capacity Planning'!AV13,""))</f>
        <v/>
      </c>
      <c r="F142" s="204" t="str">
        <f>IF(F12="","",IF(F12="Certif &amp; R7",'Capacity Planning'!AW13,""))</f>
        <v/>
      </c>
      <c r="G142" s="204" t="str">
        <f>IF(G12="","",IF(G12="Certif &amp; R7",'Capacity Planning'!AX13,""))</f>
        <v/>
      </c>
      <c r="H142" s="204" t="str">
        <f>IF(H12="","",IF(H12="Certif &amp; R7",'Capacity Planning'!AY13,""))</f>
        <v/>
      </c>
      <c r="I142" s="204" t="str">
        <f>IF(I12="","",IF(I12="Certif &amp; R7",'Capacity Planning'!AZ13,""))</f>
        <v/>
      </c>
      <c r="J142" s="204" t="str">
        <f>IF(J12="","",IF(J12="Certif &amp; R7",'Capacity Planning'!BA13,""))</f>
        <v/>
      </c>
      <c r="K142" s="204" t="str">
        <f>IF(K12="","",IF(K12="Certif &amp; R7",'Capacity Planning'!BB13,""))</f>
        <v/>
      </c>
      <c r="L142" s="204" t="str">
        <f>IF(L12="","",IF(L12="Certif &amp; R7",'Capacity Planning'!BC13,""))</f>
        <v/>
      </c>
      <c r="M142" s="204" t="str">
        <f>IF(M12="","",IF(M12="Certif &amp; R7",'Capacity Planning'!BD13,""))</f>
        <v/>
      </c>
      <c r="N142" s="204" t="str">
        <f>IF(N12="","",IF(N12="Certif &amp; R7",'Capacity Planning'!BE13,""))</f>
        <v/>
      </c>
      <c r="O142" s="204">
        <f>IF(O12="","",IF(O12="Certif &amp; R7",'Capacity Planning'!BF13,""))</f>
        <v>4.4000000000000004</v>
      </c>
      <c r="P142" s="204" t="str">
        <f>IF(P12="","",IF(P12="Certif &amp; R7",'Capacity Planning'!BG13,""))</f>
        <v/>
      </c>
      <c r="Q142" s="204" t="str">
        <f>IF(Q12="","",IF(Q12="Certif &amp; R7",'Capacity Planning'!BH13,""))</f>
        <v/>
      </c>
      <c r="R142" s="204" t="str">
        <f>IF(R12="","",IF(R12="Certif &amp; R7",'Capacity Planning'!BI13,""))</f>
        <v/>
      </c>
      <c r="S142" s="204" t="str">
        <f>IF(S12="","",IF(S12="Certif &amp; R7",'Capacity Planning'!BJ13,""))</f>
        <v/>
      </c>
      <c r="T142" s="204" t="str">
        <f>IF(T12="","",IF(T12="Certif &amp; R7",'Capacity Planning'!BK13,""))</f>
        <v/>
      </c>
      <c r="U142" s="204" t="str">
        <f>IF(U12="","",IF(U12="Certif &amp; R7",'Capacity Planning'!BL13,""))</f>
        <v/>
      </c>
      <c r="V142" s="204" t="str">
        <f>IF(V12="","",IF(V12="Certif &amp; R7",'Capacity Planning'!BM13,""))</f>
        <v/>
      </c>
      <c r="W142" s="204" t="str">
        <f>IF(W12="","",IF(W12="Certif &amp; R7",'Capacity Planning'!BN13,""))</f>
        <v/>
      </c>
      <c r="X142" s="204" t="str">
        <f>IF(X12="","",IF(X12="Certif &amp; R7",'Capacity Planning'!BO13,""))</f>
        <v/>
      </c>
      <c r="Y142" s="204" t="str">
        <f>IF(Y12="","",IF(Y12="Certif &amp; R7",'Capacity Planning'!BP13,""))</f>
        <v/>
      </c>
      <c r="Z142" s="204" t="str">
        <f>IF(Z12="","",IF(Z12="Certif &amp; R7",'Capacity Planning'!BQ13,""))</f>
        <v/>
      </c>
      <c r="AA142" s="204" t="str">
        <f>IF(AA12="","",IF(AA12="Certif &amp; R7",'Capacity Planning'!BR13,""))</f>
        <v/>
      </c>
    </row>
    <row r="143" spans="1:27" ht="15.75" thickBot="1" x14ac:dyDescent="0.3">
      <c r="A143" s="3" t="str">
        <f>IF('Capacity Planning'!$B14="","",'Capacity Planning'!$B14)</f>
        <v>K</v>
      </c>
      <c r="B143" s="204" t="str">
        <f>IF(B13="","",IF(B13="Certif &amp; R7",'Capacity Planning'!AS14,""))</f>
        <v/>
      </c>
      <c r="C143" s="204" t="str">
        <f>IF(C13="","",IF(C13="Certif &amp; R7",'Capacity Planning'!AT14,""))</f>
        <v/>
      </c>
      <c r="D143" s="204" t="str">
        <f>IF(D13="","",IF(D13="Certif &amp; R7",'Capacity Planning'!AU14,""))</f>
        <v/>
      </c>
      <c r="E143" s="204" t="str">
        <f>IF(E13="","",IF(E13="Certif &amp; R7",'Capacity Planning'!AV14,""))</f>
        <v/>
      </c>
      <c r="F143" s="204" t="str">
        <f>IF(F13="","",IF(F13="Certif &amp; R7",'Capacity Planning'!AW14,""))</f>
        <v/>
      </c>
      <c r="G143" s="204" t="str">
        <f>IF(G13="","",IF(G13="Certif &amp; R7",'Capacity Planning'!AX14,""))</f>
        <v/>
      </c>
      <c r="H143" s="204" t="str">
        <f>IF(H13="","",IF(H13="Certif &amp; R7",'Capacity Planning'!AY14,""))</f>
        <v/>
      </c>
      <c r="I143" s="204">
        <f>IF(I13="","",IF(I13="Certif &amp; R7",'Capacity Planning'!AZ14,""))</f>
        <v>12</v>
      </c>
      <c r="J143" s="204" t="str">
        <f>IF(J13="","",IF(J13="Certif &amp; R7",'Capacity Planning'!BA14,""))</f>
        <v/>
      </c>
      <c r="K143" s="204" t="str">
        <f>IF(K13="","",IF(K13="Certif &amp; R7",'Capacity Planning'!BB14,""))</f>
        <v/>
      </c>
      <c r="L143" s="204" t="str">
        <f>IF(L13="","",IF(L13="Certif &amp; R7",'Capacity Planning'!BC14,""))</f>
        <v/>
      </c>
      <c r="M143" s="204" t="str">
        <f>IF(M13="","",IF(M13="Certif &amp; R7",'Capacity Planning'!BD14,""))</f>
        <v/>
      </c>
      <c r="N143" s="204" t="str">
        <f>IF(N13="","",IF(N13="Certif &amp; R7",'Capacity Planning'!BE14,""))</f>
        <v/>
      </c>
      <c r="O143" s="204" t="str">
        <f>IF(O13="","",IF(O13="Certif &amp; R7",'Capacity Planning'!BF14,""))</f>
        <v/>
      </c>
      <c r="P143" s="204" t="str">
        <f>IF(P13="","",IF(P13="Certif &amp; R7",'Capacity Planning'!BG14,""))</f>
        <v/>
      </c>
      <c r="Q143" s="204" t="str">
        <f>IF(Q13="","",IF(Q13="Certif &amp; R7",'Capacity Planning'!BH14,""))</f>
        <v/>
      </c>
      <c r="R143" s="204" t="str">
        <f>IF(R13="","",IF(R13="Certif &amp; R7",'Capacity Planning'!BI14,""))</f>
        <v/>
      </c>
      <c r="S143" s="204" t="str">
        <f>IF(S13="","",IF(S13="Certif &amp; R7",'Capacity Planning'!BJ14,""))</f>
        <v/>
      </c>
      <c r="T143" s="204" t="str">
        <f>IF(T13="","",IF(T13="Certif &amp; R7",'Capacity Planning'!BK14,""))</f>
        <v/>
      </c>
      <c r="U143" s="204" t="str">
        <f>IF(U13="","",IF(U13="Certif &amp; R7",'Capacity Planning'!BL14,""))</f>
        <v/>
      </c>
      <c r="V143" s="204" t="str">
        <f>IF(V13="","",IF(V13="Certif &amp; R7",'Capacity Planning'!BM14,""))</f>
        <v/>
      </c>
      <c r="W143" s="204" t="str">
        <f>IF(W13="","",IF(W13="Certif &amp; R7",'Capacity Planning'!BN14,""))</f>
        <v/>
      </c>
      <c r="X143" s="204" t="str">
        <f>IF(X13="","",IF(X13="Certif &amp; R7",'Capacity Planning'!BO14,""))</f>
        <v/>
      </c>
      <c r="Y143" s="204" t="str">
        <f>IF(Y13="","",IF(Y13="Certif &amp; R7",'Capacity Planning'!BP14,""))</f>
        <v/>
      </c>
      <c r="Z143" s="204" t="str">
        <f>IF(Z13="","",IF(Z13="Certif &amp; R7",'Capacity Planning'!BQ14,""))</f>
        <v/>
      </c>
      <c r="AA143" s="204" t="str">
        <f>IF(AA13="","",IF(AA13="Certif &amp; R7",'Capacity Planning'!BR14,""))</f>
        <v/>
      </c>
    </row>
    <row r="144" spans="1:27" ht="15.75" thickBot="1" x14ac:dyDescent="0.3">
      <c r="A144" s="3" t="str">
        <f>IF('Capacity Planning'!$B15="","",'Capacity Planning'!$B15)</f>
        <v>L</v>
      </c>
      <c r="B144" s="204" t="str">
        <f>IF(B14="","",IF(B14="Certif &amp; R7",'Capacity Planning'!AS15,""))</f>
        <v/>
      </c>
      <c r="C144" s="204" t="str">
        <f>IF(C14="","",IF(C14="Certif &amp; R7",'Capacity Planning'!AT15,""))</f>
        <v/>
      </c>
      <c r="D144" s="204" t="str">
        <f>IF(D14="","",IF(D14="Certif &amp; R7",'Capacity Planning'!AU15,""))</f>
        <v/>
      </c>
      <c r="E144" s="204" t="str">
        <f>IF(E14="","",IF(E14="Certif &amp; R7",'Capacity Planning'!AV15,""))</f>
        <v/>
      </c>
      <c r="F144" s="204" t="str">
        <f>IF(F14="","",IF(F14="Certif &amp; R7",'Capacity Planning'!AW15,""))</f>
        <v/>
      </c>
      <c r="G144" s="204" t="str">
        <f>IF(G14="","",IF(G14="Certif &amp; R7",'Capacity Planning'!AX15,""))</f>
        <v/>
      </c>
      <c r="H144" s="204" t="str">
        <f>IF(H14="","",IF(H14="Certif &amp; R7",'Capacity Planning'!AY15,""))</f>
        <v/>
      </c>
      <c r="I144" s="204" t="str">
        <f>IF(I14="","",IF(I14="Certif &amp; R7",'Capacity Planning'!AZ15,""))</f>
        <v/>
      </c>
      <c r="J144" s="204" t="str">
        <f>IF(J14="","",IF(J14="Certif &amp; R7",'Capacity Planning'!BA15,""))</f>
        <v/>
      </c>
      <c r="K144" s="204" t="str">
        <f>IF(K14="","",IF(K14="Certif &amp; R7",'Capacity Planning'!BB15,""))</f>
        <v/>
      </c>
      <c r="L144" s="204" t="str">
        <f>IF(L14="","",IF(L14="Certif &amp; R7",'Capacity Planning'!BC15,""))</f>
        <v/>
      </c>
      <c r="M144" s="204" t="str">
        <f>IF(M14="","",IF(M14="Certif &amp; R7",'Capacity Planning'!BD15,""))</f>
        <v/>
      </c>
      <c r="N144" s="204" t="str">
        <f>IF(N14="","",IF(N14="Certif &amp; R7",'Capacity Planning'!BE15,""))</f>
        <v/>
      </c>
      <c r="O144" s="204" t="str">
        <f>IF(O14="","",IF(O14="Certif &amp; R7",'Capacity Planning'!BF15,""))</f>
        <v/>
      </c>
      <c r="P144" s="204" t="str">
        <f>IF(P14="","",IF(P14="Certif &amp; R7",'Capacity Planning'!BG15,""))</f>
        <v/>
      </c>
      <c r="Q144" s="204" t="str">
        <f>IF(Q14="","",IF(Q14="Certif &amp; R7",'Capacity Planning'!BH15,""))</f>
        <v/>
      </c>
      <c r="R144" s="204" t="str">
        <f>IF(R14="","",IF(R14="Certif &amp; R7",'Capacity Planning'!BI15,""))</f>
        <v/>
      </c>
      <c r="S144" s="204">
        <f>IF(S14="","",IF(S14="Certif &amp; R7",'Capacity Planning'!BJ15,""))</f>
        <v>14</v>
      </c>
      <c r="T144" s="204" t="str">
        <f>IF(T14="","",IF(T14="Certif &amp; R7",'Capacity Planning'!BK15,""))</f>
        <v/>
      </c>
      <c r="U144" s="204" t="str">
        <f>IF(U14="","",IF(U14="Certif &amp; R7",'Capacity Planning'!BL15,""))</f>
        <v/>
      </c>
      <c r="V144" s="204" t="str">
        <f>IF(V14="","",IF(V14="Certif &amp; R7",'Capacity Planning'!BM15,""))</f>
        <v/>
      </c>
      <c r="W144" s="204" t="str">
        <f>IF(W14="","",IF(W14="Certif &amp; R7",'Capacity Planning'!BN15,""))</f>
        <v/>
      </c>
      <c r="X144" s="204" t="str">
        <f>IF(X14="","",IF(X14="Certif &amp; R7",'Capacity Planning'!BO15,""))</f>
        <v/>
      </c>
      <c r="Y144" s="204" t="str">
        <f>IF(Y14="","",IF(Y14="Certif &amp; R7",'Capacity Planning'!BP15,""))</f>
        <v/>
      </c>
      <c r="Z144" s="204" t="str">
        <f>IF(Z14="","",IF(Z14="Certif &amp; R7",'Capacity Planning'!BQ15,""))</f>
        <v/>
      </c>
      <c r="AA144" s="204" t="str">
        <f>IF(AA14="","",IF(AA14="Certif &amp; R7",'Capacity Planning'!BR15,""))</f>
        <v/>
      </c>
    </row>
    <row r="145" spans="1:27" ht="15.75" thickBot="1" x14ac:dyDescent="0.3">
      <c r="A145" s="3" t="str">
        <f>IF('Capacity Planning'!$B16="","",'Capacity Planning'!$B16)</f>
        <v>M</v>
      </c>
      <c r="B145" s="204" t="str">
        <f>IF(B15="","",IF(B15="Certif &amp; R7",'Capacity Planning'!AS16,""))</f>
        <v/>
      </c>
      <c r="C145" s="204" t="str">
        <f>IF(C15="","",IF(C15="Certif &amp; R7",'Capacity Planning'!AT16,""))</f>
        <v/>
      </c>
      <c r="D145" s="204" t="str">
        <f>IF(D15="","",IF(D15="Certif &amp; R7",'Capacity Planning'!AU16,""))</f>
        <v/>
      </c>
      <c r="E145" s="204" t="str">
        <f>IF(E15="","",IF(E15="Certif &amp; R7",'Capacity Planning'!AV16,""))</f>
        <v/>
      </c>
      <c r="F145" s="204" t="str">
        <f>IF(F15="","",IF(F15="Certif &amp; R7",'Capacity Planning'!AW16,""))</f>
        <v/>
      </c>
      <c r="G145" s="204" t="str">
        <f>IF(G15="","",IF(G15="Certif &amp; R7",'Capacity Planning'!AX16,""))</f>
        <v/>
      </c>
      <c r="H145" s="204" t="str">
        <f>IF(H15="","",IF(H15="Certif &amp; R7",'Capacity Planning'!AY16,""))</f>
        <v/>
      </c>
      <c r="I145" s="204" t="str">
        <f>IF(I15="","",IF(I15="Certif &amp; R7",'Capacity Planning'!AZ16,""))</f>
        <v/>
      </c>
      <c r="J145" s="204" t="str">
        <f>IF(J15="","",IF(J15="Certif &amp; R7",'Capacity Planning'!BA16,""))</f>
        <v/>
      </c>
      <c r="K145" s="204" t="str">
        <f>IF(K15="","",IF(K15="Certif &amp; R7",'Capacity Planning'!BB16,""))</f>
        <v/>
      </c>
      <c r="L145" s="204">
        <f>IF(L15="","",IF(L15="Certif &amp; R7",'Capacity Planning'!BC16,""))</f>
        <v>3</v>
      </c>
      <c r="M145" s="204" t="str">
        <f>IF(M15="","",IF(M15="Certif &amp; R7",'Capacity Planning'!BD16,""))</f>
        <v/>
      </c>
      <c r="N145" s="204" t="str">
        <f>IF(N15="","",IF(N15="Certif &amp; R7",'Capacity Planning'!BE16,""))</f>
        <v/>
      </c>
      <c r="O145" s="204" t="str">
        <f>IF(O15="","",IF(O15="Certif &amp; R7",'Capacity Planning'!BF16,""))</f>
        <v/>
      </c>
      <c r="P145" s="204" t="str">
        <f>IF(P15="","",IF(P15="Certif &amp; R7",'Capacity Planning'!BG16,""))</f>
        <v/>
      </c>
      <c r="Q145" s="204" t="str">
        <f>IF(Q15="","",IF(Q15="Certif &amp; R7",'Capacity Planning'!BH16,""))</f>
        <v/>
      </c>
      <c r="R145" s="204" t="str">
        <f>IF(R15="","",IF(R15="Certif &amp; R7",'Capacity Planning'!BI16,""))</f>
        <v/>
      </c>
      <c r="S145" s="204" t="str">
        <f>IF(S15="","",IF(S15="Certif &amp; R7",'Capacity Planning'!BJ16,""))</f>
        <v/>
      </c>
      <c r="T145" s="204" t="str">
        <f>IF(T15="","",IF(T15="Certif &amp; R7",'Capacity Planning'!BK16,""))</f>
        <v/>
      </c>
      <c r="U145" s="204" t="str">
        <f>IF(U15="","",IF(U15="Certif &amp; R7",'Capacity Planning'!BL16,""))</f>
        <v/>
      </c>
      <c r="V145" s="204" t="str">
        <f>IF(V15="","",IF(V15="Certif &amp; R7",'Capacity Planning'!BM16,""))</f>
        <v/>
      </c>
      <c r="W145" s="204" t="str">
        <f>IF(W15="","",IF(W15="Certif &amp; R7",'Capacity Planning'!BN16,""))</f>
        <v/>
      </c>
      <c r="X145" s="204" t="str">
        <f>IF(X15="","",IF(X15="Certif &amp; R7",'Capacity Planning'!BO16,""))</f>
        <v/>
      </c>
      <c r="Y145" s="204" t="str">
        <f>IF(Y15="","",IF(Y15="Certif &amp; R7",'Capacity Planning'!BP16,""))</f>
        <v/>
      </c>
      <c r="Z145" s="204" t="str">
        <f>IF(Z15="","",IF(Z15="Certif &amp; R7",'Capacity Planning'!BQ16,""))</f>
        <v/>
      </c>
      <c r="AA145" s="204" t="str">
        <f>IF(AA15="","",IF(AA15="Certif &amp; R7",'Capacity Planning'!BR16,""))</f>
        <v/>
      </c>
    </row>
    <row r="146" spans="1:27" ht="15.75" thickBot="1" x14ac:dyDescent="0.3">
      <c r="A146" s="3" t="str">
        <f>IF('Capacity Planning'!$B17="","",'Capacity Planning'!$B17)</f>
        <v>N</v>
      </c>
      <c r="B146" s="204" t="str">
        <f>IF(B16="","",IF(B16="Certif &amp; R7",'Capacity Planning'!AS17,""))</f>
        <v/>
      </c>
      <c r="C146" s="204" t="str">
        <f>IF(C16="","",IF(C16="Certif &amp; R7",'Capacity Planning'!AT17,""))</f>
        <v/>
      </c>
      <c r="D146" s="204">
        <f>IF(D16="","",IF(D16="Certif &amp; R7",'Capacity Planning'!AU17,""))</f>
        <v>2</v>
      </c>
      <c r="E146" s="204" t="str">
        <f>IF(E16="","",IF(E16="Certif &amp; R7",'Capacity Planning'!AV17,""))</f>
        <v/>
      </c>
      <c r="F146" s="204" t="str">
        <f>IF(F16="","",IF(F16="Certif &amp; R7",'Capacity Planning'!AW17,""))</f>
        <v/>
      </c>
      <c r="G146" s="204" t="str">
        <f>IF(G16="","",IF(G16="Certif &amp; R7",'Capacity Planning'!AX17,""))</f>
        <v/>
      </c>
      <c r="H146" s="204" t="str">
        <f>IF(H16="","",IF(H16="Certif &amp; R7",'Capacity Planning'!AY17,""))</f>
        <v/>
      </c>
      <c r="I146" s="204" t="str">
        <f>IF(I16="","",IF(I16="Certif &amp; R7",'Capacity Planning'!AZ17,""))</f>
        <v/>
      </c>
      <c r="J146" s="204" t="str">
        <f>IF(J16="","",IF(J16="Certif &amp; R7",'Capacity Planning'!BA17,""))</f>
        <v/>
      </c>
      <c r="K146" s="204" t="str">
        <f>IF(K16="","",IF(K16="Certif &amp; R7",'Capacity Planning'!BB17,""))</f>
        <v/>
      </c>
      <c r="L146" s="204" t="str">
        <f>IF(L16="","",IF(L16="Certif &amp; R7",'Capacity Planning'!BC17,""))</f>
        <v/>
      </c>
      <c r="M146" s="204" t="str">
        <f>IF(M16="","",IF(M16="Certif &amp; R7",'Capacity Planning'!BD17,""))</f>
        <v/>
      </c>
      <c r="N146" s="204" t="str">
        <f>IF(N16="","",IF(N16="Certif &amp; R7",'Capacity Planning'!BE17,""))</f>
        <v/>
      </c>
      <c r="O146" s="204" t="str">
        <f>IF(O16="","",IF(O16="Certif &amp; R7",'Capacity Planning'!BF17,""))</f>
        <v/>
      </c>
      <c r="P146" s="204" t="str">
        <f>IF(P16="","",IF(P16="Certif &amp; R7",'Capacity Planning'!BG17,""))</f>
        <v/>
      </c>
      <c r="Q146" s="204" t="str">
        <f>IF(Q16="","",IF(Q16="Certif &amp; R7",'Capacity Planning'!BH17,""))</f>
        <v/>
      </c>
      <c r="R146" s="204" t="str">
        <f>IF(R16="","",IF(R16="Certif &amp; R7",'Capacity Planning'!BI17,""))</f>
        <v/>
      </c>
      <c r="S146" s="204" t="str">
        <f>IF(S16="","",IF(S16="Certif &amp; R7",'Capacity Planning'!BJ17,""))</f>
        <v/>
      </c>
      <c r="T146" s="204" t="str">
        <f>IF(T16="","",IF(T16="Certif &amp; R7",'Capacity Planning'!BK17,""))</f>
        <v/>
      </c>
      <c r="U146" s="204" t="str">
        <f>IF(U16="","",IF(U16="Certif &amp; R7",'Capacity Planning'!BL17,""))</f>
        <v/>
      </c>
      <c r="V146" s="204" t="str">
        <f>IF(V16="","",IF(V16="Certif &amp; R7",'Capacity Planning'!BM17,""))</f>
        <v/>
      </c>
      <c r="W146" s="204" t="str">
        <f>IF(W16="","",IF(W16="Certif &amp; R7",'Capacity Planning'!BN17,""))</f>
        <v/>
      </c>
      <c r="X146" s="204" t="str">
        <f>IF(X16="","",IF(X16="Certif &amp; R7",'Capacity Planning'!BO17,""))</f>
        <v/>
      </c>
      <c r="Y146" s="204" t="str">
        <f>IF(Y16="","",IF(Y16="Certif &amp; R7",'Capacity Planning'!BP17,""))</f>
        <v/>
      </c>
      <c r="Z146" s="204" t="str">
        <f>IF(Z16="","",IF(Z16="Certif &amp; R7",'Capacity Planning'!BQ17,""))</f>
        <v/>
      </c>
      <c r="AA146" s="204" t="str">
        <f>IF(AA16="","",IF(AA16="Certif &amp; R7",'Capacity Planning'!BR17,""))</f>
        <v/>
      </c>
    </row>
    <row r="147" spans="1:27" ht="15.75" thickBot="1" x14ac:dyDescent="0.3">
      <c r="A147" s="3" t="str">
        <f>IF('Capacity Planning'!$B18="","",'Capacity Planning'!$B18)</f>
        <v>O</v>
      </c>
      <c r="B147" s="204" t="str">
        <f>IF(B17="","",IF(B17="Certif &amp; R7",'Capacity Planning'!AS18,""))</f>
        <v/>
      </c>
      <c r="C147" s="204" t="str">
        <f>IF(C17="","",IF(C17="Certif &amp; R7",'Capacity Planning'!AT18,""))</f>
        <v/>
      </c>
      <c r="D147" s="204" t="str">
        <f>IF(D17="","",IF(D17="Certif &amp; R7",'Capacity Planning'!AU18,""))</f>
        <v/>
      </c>
      <c r="E147" s="204" t="str">
        <f>IF(E17="","",IF(E17="Certif &amp; R7",'Capacity Planning'!AV18,""))</f>
        <v/>
      </c>
      <c r="F147" s="204" t="str">
        <f>IF(F17="","",IF(F17="Certif &amp; R7",'Capacity Planning'!AW18,""))</f>
        <v/>
      </c>
      <c r="G147" s="204" t="str">
        <f>IF(G17="","",IF(G17="Certif &amp; R7",'Capacity Planning'!AX18,""))</f>
        <v/>
      </c>
      <c r="H147" s="204" t="str">
        <f>IF(H17="","",IF(H17="Certif &amp; R7",'Capacity Planning'!AY18,""))</f>
        <v/>
      </c>
      <c r="I147" s="204" t="str">
        <f>IF(I17="","",IF(I17="Certif &amp; R7",'Capacity Planning'!AZ18,""))</f>
        <v/>
      </c>
      <c r="J147" s="204" t="str">
        <f>IF(J17="","",IF(J17="Certif &amp; R7",'Capacity Planning'!BA18,""))</f>
        <v/>
      </c>
      <c r="K147" s="204" t="str">
        <f>IF(K17="","",IF(K17="Certif &amp; R7",'Capacity Planning'!BB18,""))</f>
        <v/>
      </c>
      <c r="L147" s="204" t="str">
        <f>IF(L17="","",IF(L17="Certif &amp; R7",'Capacity Planning'!BC18,""))</f>
        <v/>
      </c>
      <c r="M147" s="204" t="str">
        <f>IF(M17="","",IF(M17="Certif &amp; R7",'Capacity Planning'!BD18,""))</f>
        <v/>
      </c>
      <c r="N147" s="204" t="str">
        <f>IF(N17="","",IF(N17="Certif &amp; R7",'Capacity Planning'!BE18,""))</f>
        <v/>
      </c>
      <c r="O147" s="204" t="str">
        <f>IF(O17="","",IF(O17="Certif &amp; R7",'Capacity Planning'!BF18,""))</f>
        <v/>
      </c>
      <c r="P147" s="204" t="str">
        <f>IF(P17="","",IF(P17="Certif &amp; R7",'Capacity Planning'!BG18,""))</f>
        <v/>
      </c>
      <c r="Q147" s="204" t="str">
        <f>IF(Q17="","",IF(Q17="Certif &amp; R7",'Capacity Planning'!BH18,""))</f>
        <v/>
      </c>
      <c r="R147" s="204" t="str">
        <f>IF(R17="","",IF(R17="Certif &amp; R7",'Capacity Planning'!BI18,""))</f>
        <v/>
      </c>
      <c r="S147" s="204" t="str">
        <f>IF(S17="","",IF(S17="Certif &amp; R7",'Capacity Planning'!BJ18,""))</f>
        <v/>
      </c>
      <c r="T147" s="204" t="str">
        <f>IF(T17="","",IF(T17="Certif &amp; R7",'Capacity Planning'!BK18,""))</f>
        <v/>
      </c>
      <c r="U147" s="204" t="str">
        <f>IF(U17="","",IF(U17="Certif &amp; R7",'Capacity Planning'!BL18,""))</f>
        <v/>
      </c>
      <c r="V147" s="204" t="str">
        <f>IF(V17="","",IF(V17="Certif &amp; R7",'Capacity Planning'!BM18,""))</f>
        <v/>
      </c>
      <c r="W147" s="204" t="str">
        <f>IF(W17="","",IF(W17="Certif &amp; R7",'Capacity Planning'!BN18,""))</f>
        <v/>
      </c>
      <c r="X147" s="204" t="str">
        <f>IF(X17="","",IF(X17="Certif &amp; R7",'Capacity Planning'!BO18,""))</f>
        <v/>
      </c>
      <c r="Y147" s="204" t="str">
        <f>IF(Y17="","",IF(Y17="Certif &amp; R7",'Capacity Planning'!BP18,""))</f>
        <v/>
      </c>
      <c r="Z147" s="204" t="str">
        <f>IF(Z17="","",IF(Z17="Certif &amp; R7",'Capacity Planning'!BQ18,""))</f>
        <v/>
      </c>
      <c r="AA147" s="204" t="str">
        <f>IF(AA17="","",IF(AA17="Certif &amp; R7",'Capacity Planning'!BR18,""))</f>
        <v/>
      </c>
    </row>
    <row r="148" spans="1:27" ht="15.75" thickBot="1" x14ac:dyDescent="0.3">
      <c r="A148" s="3" t="str">
        <f>IF('Capacity Planning'!$B19="","",'Capacity Planning'!$B19)</f>
        <v>P</v>
      </c>
      <c r="B148" s="204" t="str">
        <f>IF(B18="","",IF(B18="Certif &amp; R7",'Capacity Planning'!AS19,""))</f>
        <v/>
      </c>
      <c r="C148" s="204" t="str">
        <f>IF(C18="","",IF(C18="Certif &amp; R7",'Capacity Planning'!AT19,""))</f>
        <v/>
      </c>
      <c r="D148" s="204" t="str">
        <f>IF(D18="","",IF(D18="Certif &amp; R7",'Capacity Planning'!AU19,""))</f>
        <v/>
      </c>
      <c r="E148" s="204" t="str">
        <f>IF(E18="","",IF(E18="Certif &amp; R7",'Capacity Planning'!AV19,""))</f>
        <v/>
      </c>
      <c r="F148" s="204" t="str">
        <f>IF(F18="","",IF(F18="Certif &amp; R7",'Capacity Planning'!AW19,""))</f>
        <v/>
      </c>
      <c r="G148" s="204" t="str">
        <f>IF(G18="","",IF(G18="Certif &amp; R7",'Capacity Planning'!AX19,""))</f>
        <v/>
      </c>
      <c r="H148" s="204" t="str">
        <f>IF(H18="","",IF(H18="Certif &amp; R7",'Capacity Planning'!AY19,""))</f>
        <v/>
      </c>
      <c r="I148" s="204" t="str">
        <f>IF(I18="","",IF(I18="Certif &amp; R7",'Capacity Planning'!AZ19,""))</f>
        <v/>
      </c>
      <c r="J148" s="204" t="str">
        <f>IF(J18="","",IF(J18="Certif &amp; R7",'Capacity Planning'!BA19,""))</f>
        <v/>
      </c>
      <c r="K148" s="204" t="str">
        <f>IF(K18="","",IF(K18="Certif &amp; R7",'Capacity Planning'!BB19,""))</f>
        <v/>
      </c>
      <c r="L148" s="204" t="str">
        <f>IF(L18="","",IF(L18="Certif &amp; R7",'Capacity Planning'!BC19,""))</f>
        <v/>
      </c>
      <c r="M148" s="204" t="str">
        <f>IF(M18="","",IF(M18="Certif &amp; R7",'Capacity Planning'!BD19,""))</f>
        <v/>
      </c>
      <c r="N148" s="204">
        <f>IF(N18="","",IF(N18="Certif &amp; R7",'Capacity Planning'!BE19,""))</f>
        <v>11</v>
      </c>
      <c r="O148" s="204">
        <f>IF(O18="","",IF(O18="Certif &amp; R7",'Capacity Planning'!BF19,""))</f>
        <v>11</v>
      </c>
      <c r="P148" s="204" t="str">
        <f>IF(P18="","",IF(P18="Certif &amp; R7",'Capacity Planning'!BG19,""))</f>
        <v/>
      </c>
      <c r="Q148" s="204" t="str">
        <f>IF(Q18="","",IF(Q18="Certif &amp; R7",'Capacity Planning'!BH19,""))</f>
        <v/>
      </c>
      <c r="R148" s="204" t="str">
        <f>IF(R18="","",IF(R18="Certif &amp; R7",'Capacity Planning'!BI19,""))</f>
        <v/>
      </c>
      <c r="S148" s="204" t="str">
        <f>IF(S18="","",IF(S18="Certif &amp; R7",'Capacity Planning'!BJ19,""))</f>
        <v/>
      </c>
      <c r="T148" s="204" t="str">
        <f>IF(T18="","",IF(T18="Certif &amp; R7",'Capacity Planning'!BK19,""))</f>
        <v/>
      </c>
      <c r="U148" s="204" t="str">
        <f>IF(U18="","",IF(U18="Certif &amp; R7",'Capacity Planning'!BL19,""))</f>
        <v/>
      </c>
      <c r="V148" s="204" t="str">
        <f>IF(V18="","",IF(V18="Certif &amp; R7",'Capacity Planning'!BM19,""))</f>
        <v/>
      </c>
      <c r="W148" s="204" t="str">
        <f>IF(W18="","",IF(W18="Certif &amp; R7",'Capacity Planning'!BN19,""))</f>
        <v/>
      </c>
      <c r="X148" s="204" t="str">
        <f>IF(X18="","",IF(X18="Certif &amp; R7",'Capacity Planning'!BO19,""))</f>
        <v/>
      </c>
      <c r="Y148" s="204" t="str">
        <f>IF(Y18="","",IF(Y18="Certif &amp; R7",'Capacity Planning'!BP19,""))</f>
        <v/>
      </c>
      <c r="Z148" s="204" t="str">
        <f>IF(Z18="","",IF(Z18="Certif &amp; R7",'Capacity Planning'!BQ19,""))</f>
        <v/>
      </c>
      <c r="AA148" s="204" t="str">
        <f>IF(AA18="","",IF(AA18="Certif &amp; R7",'Capacity Planning'!BR19,""))</f>
        <v/>
      </c>
    </row>
    <row r="149" spans="1:27" ht="15.75" thickBot="1" x14ac:dyDescent="0.3">
      <c r="A149" s="3" t="str">
        <f>IF('Capacity Planning'!$B20="","",'Capacity Planning'!$B20)</f>
        <v>Q</v>
      </c>
      <c r="B149" s="204" t="str">
        <f>IF(B19="","",IF(B19="Certif &amp; R7",'Capacity Planning'!AS20,""))</f>
        <v/>
      </c>
      <c r="C149" s="204" t="str">
        <f>IF(C19="","",IF(C19="Certif &amp; R7",'Capacity Planning'!AT20,""))</f>
        <v/>
      </c>
      <c r="D149" s="204" t="str">
        <f>IF(D19="","",IF(D19="Certif &amp; R7",'Capacity Planning'!AU20,""))</f>
        <v/>
      </c>
      <c r="E149" s="204" t="str">
        <f>IF(E19="","",IF(E19="Certif &amp; R7",'Capacity Planning'!AV20,""))</f>
        <v/>
      </c>
      <c r="F149" s="204" t="str">
        <f>IF(F19="","",IF(F19="Certif &amp; R7",'Capacity Planning'!AW20,""))</f>
        <v/>
      </c>
      <c r="G149" s="204" t="str">
        <f>IF(G19="","",IF(G19="Certif &amp; R7",'Capacity Planning'!AX20,""))</f>
        <v/>
      </c>
      <c r="H149" s="204" t="str">
        <f>IF(H19="","",IF(H19="Certif &amp; R7",'Capacity Planning'!AY20,""))</f>
        <v/>
      </c>
      <c r="I149" s="204" t="str">
        <f>IF(I19="","",IF(I19="Certif &amp; R7",'Capacity Planning'!AZ20,""))</f>
        <v/>
      </c>
      <c r="J149" s="204" t="str">
        <f>IF(J19="","",IF(J19="Certif &amp; R7",'Capacity Planning'!BA20,""))</f>
        <v/>
      </c>
      <c r="K149" s="204" t="str">
        <f>IF(K19="","",IF(K19="Certif &amp; R7",'Capacity Planning'!BB20,""))</f>
        <v/>
      </c>
      <c r="L149" s="204" t="str">
        <f>IF(L19="","",IF(L19="Certif &amp; R7",'Capacity Planning'!BC20,""))</f>
        <v/>
      </c>
      <c r="M149" s="204">
        <f>IF(M19="","",IF(M19="Certif &amp; R7",'Capacity Planning'!BD20,""))</f>
        <v>10</v>
      </c>
      <c r="N149" s="204" t="str">
        <f>IF(N19="","",IF(N19="Certif &amp; R7",'Capacity Planning'!BE20,""))</f>
        <v/>
      </c>
      <c r="O149" s="204" t="str">
        <f>IF(O19="","",IF(O19="Certif &amp; R7",'Capacity Planning'!BF20,""))</f>
        <v/>
      </c>
      <c r="P149" s="204" t="str">
        <f>IF(P19="","",IF(P19="Certif &amp; R7",'Capacity Planning'!BG20,""))</f>
        <v/>
      </c>
      <c r="Q149" s="204" t="str">
        <f>IF(Q19="","",IF(Q19="Certif &amp; R7",'Capacity Planning'!BH20,""))</f>
        <v/>
      </c>
      <c r="R149" s="204" t="str">
        <f>IF(R19="","",IF(R19="Certif &amp; R7",'Capacity Planning'!BI20,""))</f>
        <v/>
      </c>
      <c r="S149" s="204" t="str">
        <f>IF(S19="","",IF(S19="Certif &amp; R7",'Capacity Planning'!BJ20,""))</f>
        <v/>
      </c>
      <c r="T149" s="204" t="str">
        <f>IF(T19="","",IF(T19="Certif &amp; R7",'Capacity Planning'!BK20,""))</f>
        <v/>
      </c>
      <c r="U149" s="204" t="str">
        <f>IF(U19="","",IF(U19="Certif &amp; R7",'Capacity Planning'!BL20,""))</f>
        <v/>
      </c>
      <c r="V149" s="204" t="str">
        <f>IF(V19="","",IF(V19="Certif &amp; R7",'Capacity Planning'!BM20,""))</f>
        <v/>
      </c>
      <c r="W149" s="204" t="str">
        <f>IF(W19="","",IF(W19="Certif &amp; R7",'Capacity Planning'!BN20,""))</f>
        <v/>
      </c>
      <c r="X149" s="204" t="str">
        <f>IF(X19="","",IF(X19="Certif &amp; R7",'Capacity Planning'!BO20,""))</f>
        <v/>
      </c>
      <c r="Y149" s="204" t="str">
        <f>IF(Y19="","",IF(Y19="Certif &amp; R7",'Capacity Planning'!BP20,""))</f>
        <v/>
      </c>
      <c r="Z149" s="204" t="str">
        <f>IF(Z19="","",IF(Z19="Certif &amp; R7",'Capacity Planning'!BQ20,""))</f>
        <v/>
      </c>
      <c r="AA149" s="204" t="str">
        <f>IF(AA19="","",IF(AA19="Certif &amp; R7",'Capacity Planning'!BR20,""))</f>
        <v/>
      </c>
    </row>
    <row r="150" spans="1:27" ht="15.75" thickBot="1" x14ac:dyDescent="0.3">
      <c r="A150" s="3" t="str">
        <f>IF('Capacity Planning'!$B21="","",'Capacity Planning'!$B21)</f>
        <v>R</v>
      </c>
      <c r="B150" s="204" t="str">
        <f>IF(B20="","",IF(B20="Certif &amp; R7",'Capacity Planning'!AS21,""))</f>
        <v/>
      </c>
      <c r="C150" s="204" t="str">
        <f>IF(C20="","",IF(C20="Certif &amp; R7",'Capacity Planning'!AT21,""))</f>
        <v/>
      </c>
      <c r="D150" s="204" t="str">
        <f>IF(D20="","",IF(D20="Certif &amp; R7",'Capacity Planning'!AU21,""))</f>
        <v/>
      </c>
      <c r="E150" s="204" t="str">
        <f>IF(E20="","",IF(E20="Certif &amp; R7",'Capacity Planning'!AV21,""))</f>
        <v/>
      </c>
      <c r="F150" s="204" t="str">
        <f>IF(F20="","",IF(F20="Certif &amp; R7",'Capacity Planning'!AW21,""))</f>
        <v/>
      </c>
      <c r="G150" s="204" t="str">
        <f>IF(G20="","",IF(G20="Certif &amp; R7",'Capacity Planning'!AX21,""))</f>
        <v/>
      </c>
      <c r="H150" s="204" t="str">
        <f>IF(H20="","",IF(H20="Certif &amp; R7",'Capacity Planning'!AY21,""))</f>
        <v/>
      </c>
      <c r="I150" s="204" t="str">
        <f>IF(I20="","",IF(I20="Certif &amp; R7",'Capacity Planning'!AZ21,""))</f>
        <v/>
      </c>
      <c r="J150" s="204" t="str">
        <f>IF(J20="","",IF(J20="Certif &amp; R7",'Capacity Planning'!BA21,""))</f>
        <v/>
      </c>
      <c r="K150" s="204" t="str">
        <f>IF(K20="","",IF(K20="Certif &amp; R7",'Capacity Planning'!BB21,""))</f>
        <v/>
      </c>
      <c r="L150" s="204" t="str">
        <f>IF(L20="","",IF(L20="Certif &amp; R7",'Capacity Planning'!BC21,""))</f>
        <v/>
      </c>
      <c r="M150" s="204" t="str">
        <f>IF(M20="","",IF(M20="Certif &amp; R7",'Capacity Planning'!BD21,""))</f>
        <v/>
      </c>
      <c r="N150" s="204" t="str">
        <f>IF(N20="","",IF(N20="Certif &amp; R7",'Capacity Planning'!BE21,""))</f>
        <v/>
      </c>
      <c r="O150" s="204" t="str">
        <f>IF(O20="","",IF(O20="Certif &amp; R7",'Capacity Planning'!BF21,""))</f>
        <v/>
      </c>
      <c r="P150" s="204" t="str">
        <f>IF(P20="","",IF(P20="Certif &amp; R7",'Capacity Planning'!BG21,""))</f>
        <v/>
      </c>
      <c r="Q150" s="204" t="str">
        <f>IF(Q20="","",IF(Q20="Certif &amp; R7",'Capacity Planning'!BH21,""))</f>
        <v/>
      </c>
      <c r="R150" s="204" t="str">
        <f>IF(R20="","",IF(R20="Certif &amp; R7",'Capacity Planning'!BI21,""))</f>
        <v/>
      </c>
      <c r="S150" s="204" t="str">
        <f>IF(S20="","",IF(S20="Certif &amp; R7",'Capacity Planning'!BJ21,""))</f>
        <v/>
      </c>
      <c r="T150" s="204" t="str">
        <f>IF(T20="","",IF(T20="Certif &amp; R7",'Capacity Planning'!BK21,""))</f>
        <v/>
      </c>
      <c r="U150" s="204" t="str">
        <f>IF(U20="","",IF(U20="Certif &amp; R7",'Capacity Planning'!BL21,""))</f>
        <v/>
      </c>
      <c r="V150" s="204" t="str">
        <f>IF(V20="","",IF(V20="Certif &amp; R7",'Capacity Planning'!BM21,""))</f>
        <v/>
      </c>
      <c r="W150" s="204" t="str">
        <f>IF(W20="","",IF(W20="Certif &amp; R7",'Capacity Planning'!BN21,""))</f>
        <v/>
      </c>
      <c r="X150" s="204" t="str">
        <f>IF(X20="","",IF(X20="Certif &amp; R7",'Capacity Planning'!BO21,""))</f>
        <v/>
      </c>
      <c r="Y150" s="204" t="str">
        <f>IF(Y20="","",IF(Y20="Certif &amp; R7",'Capacity Planning'!BP21,""))</f>
        <v/>
      </c>
      <c r="Z150" s="204" t="str">
        <f>IF(Z20="","",IF(Z20="Certif &amp; R7",'Capacity Planning'!BQ21,""))</f>
        <v/>
      </c>
      <c r="AA150" s="204" t="str">
        <f>IF(AA20="","",IF(AA20="Certif &amp; R7",'Capacity Planning'!BR21,""))</f>
        <v/>
      </c>
    </row>
    <row r="151" spans="1:27" ht="15.75" thickBot="1" x14ac:dyDescent="0.3">
      <c r="A151" s="3" t="str">
        <f>IF('Capacity Planning'!$B22="","",'Capacity Planning'!$B22)</f>
        <v>S</v>
      </c>
      <c r="B151" s="204" t="str">
        <f>IF(B21="","",IF(B21="Certif &amp; R7",'Capacity Planning'!AS22,""))</f>
        <v/>
      </c>
      <c r="C151" s="204" t="str">
        <f>IF(C21="","",IF(C21="Certif &amp; R7",'Capacity Planning'!AT22,""))</f>
        <v/>
      </c>
      <c r="D151" s="204" t="str">
        <f>IF(D21="","",IF(D21="Certif &amp; R7",'Capacity Planning'!AU22,""))</f>
        <v/>
      </c>
      <c r="E151" s="204" t="str">
        <f>IF(E21="","",IF(E21="Certif &amp; R7",'Capacity Planning'!AV22,""))</f>
        <v/>
      </c>
      <c r="F151" s="204" t="str">
        <f>IF(F21="","",IF(F21="Certif &amp; R7",'Capacity Planning'!AW22,""))</f>
        <v/>
      </c>
      <c r="G151" s="204" t="str">
        <f>IF(G21="","",IF(G21="Certif &amp; R7",'Capacity Planning'!AX22,""))</f>
        <v/>
      </c>
      <c r="H151" s="204" t="str">
        <f>IF(H21="","",IF(H21="Certif &amp; R7",'Capacity Planning'!AY22,""))</f>
        <v/>
      </c>
      <c r="I151" s="204" t="str">
        <f>IF(I21="","",IF(I21="Certif &amp; R7",'Capacity Planning'!AZ22,""))</f>
        <v/>
      </c>
      <c r="J151" s="204" t="str">
        <f>IF(J21="","",IF(J21="Certif &amp; R7",'Capacity Planning'!BA22,""))</f>
        <v/>
      </c>
      <c r="K151" s="204" t="str">
        <f>IF(K21="","",IF(K21="Certif &amp; R7",'Capacity Planning'!BB22,""))</f>
        <v/>
      </c>
      <c r="L151" s="204" t="str">
        <f>IF(L21="","",IF(L21="Certif &amp; R7",'Capacity Planning'!BC22,""))</f>
        <v/>
      </c>
      <c r="M151" s="204" t="str">
        <f>IF(M21="","",IF(M21="Certif &amp; R7",'Capacity Planning'!BD22,""))</f>
        <v/>
      </c>
      <c r="N151" s="204" t="str">
        <f>IF(N21="","",IF(N21="Certif &amp; R7",'Capacity Planning'!BE22,""))</f>
        <v/>
      </c>
      <c r="O151" s="204" t="str">
        <f>IF(O21="","",IF(O21="Certif &amp; R7",'Capacity Planning'!BF22,""))</f>
        <v/>
      </c>
      <c r="P151" s="204" t="str">
        <f>IF(P21="","",IF(P21="Certif &amp; R7",'Capacity Planning'!BG22,""))</f>
        <v/>
      </c>
      <c r="Q151" s="204" t="str">
        <f>IF(Q21="","",IF(Q21="Certif &amp; R7",'Capacity Planning'!BH22,""))</f>
        <v/>
      </c>
      <c r="R151" s="204" t="str">
        <f>IF(R21="","",IF(R21="Certif &amp; R7",'Capacity Planning'!BI22,""))</f>
        <v/>
      </c>
      <c r="S151" s="204" t="str">
        <f>IF(S21="","",IF(S21="Certif &amp; R7",'Capacity Planning'!BJ22,""))</f>
        <v/>
      </c>
      <c r="T151" s="204" t="str">
        <f>IF(T21="","",IF(T21="Certif &amp; R7",'Capacity Planning'!BK22,""))</f>
        <v/>
      </c>
      <c r="U151" s="204" t="str">
        <f>IF(U21="","",IF(U21="Certif &amp; R7",'Capacity Planning'!BL22,""))</f>
        <v/>
      </c>
      <c r="V151" s="204" t="str">
        <f>IF(V21="","",IF(V21="Certif &amp; R7",'Capacity Planning'!BM22,""))</f>
        <v/>
      </c>
      <c r="W151" s="204" t="str">
        <f>IF(W21="","",IF(W21="Certif &amp; R7",'Capacity Planning'!BN22,""))</f>
        <v/>
      </c>
      <c r="X151" s="204" t="str">
        <f>IF(X21="","",IF(X21="Certif &amp; R7",'Capacity Planning'!BO22,""))</f>
        <v/>
      </c>
      <c r="Y151" s="204" t="str">
        <f>IF(Y21="","",IF(Y21="Certif &amp; R7",'Capacity Planning'!BP22,""))</f>
        <v/>
      </c>
      <c r="Z151" s="204" t="str">
        <f>IF(Z21="","",IF(Z21="Certif &amp; R7",'Capacity Planning'!BQ22,""))</f>
        <v/>
      </c>
      <c r="AA151" s="204" t="str">
        <f>IF(AA21="","",IF(AA21="Certif &amp; R7",'Capacity Planning'!BR22,""))</f>
        <v/>
      </c>
    </row>
    <row r="152" spans="1:27" ht="15.75" thickBot="1" x14ac:dyDescent="0.3">
      <c r="A152" s="3" t="str">
        <f>IF('Capacity Planning'!$B23="","",'Capacity Planning'!$B23)</f>
        <v>T</v>
      </c>
      <c r="B152" s="204" t="str">
        <f>IF(B22="","",IF(B22="Certif &amp; R7",'Capacity Planning'!AS23,""))</f>
        <v/>
      </c>
      <c r="C152" s="204" t="str">
        <f>IF(C22="","",IF(C22="Certif &amp; R7",'Capacity Planning'!AT23,""))</f>
        <v/>
      </c>
      <c r="D152" s="204" t="str">
        <f>IF(D22="","",IF(D22="Certif &amp; R7",'Capacity Planning'!AU23,""))</f>
        <v/>
      </c>
      <c r="E152" s="204" t="str">
        <f>IF(E22="","",IF(E22="Certif &amp; R7",'Capacity Planning'!AV23,""))</f>
        <v/>
      </c>
      <c r="F152" s="204" t="str">
        <f>IF(F22="","",IF(F22="Certif &amp; R7",'Capacity Planning'!AW23,""))</f>
        <v/>
      </c>
      <c r="G152" s="204" t="str">
        <f>IF(G22="","",IF(G22="Certif &amp; R7",'Capacity Planning'!AX23,""))</f>
        <v/>
      </c>
      <c r="H152" s="204" t="str">
        <f>IF(H22="","",IF(H22="Certif &amp; R7",'Capacity Planning'!AY23,""))</f>
        <v/>
      </c>
      <c r="I152" s="204" t="str">
        <f>IF(I22="","",IF(I22="Certif &amp; R7",'Capacity Planning'!AZ23,""))</f>
        <v/>
      </c>
      <c r="J152" s="204" t="str">
        <f>IF(J22="","",IF(J22="Certif &amp; R7",'Capacity Planning'!BA23,""))</f>
        <v/>
      </c>
      <c r="K152" s="204" t="str">
        <f>IF(K22="","",IF(K22="Certif &amp; R7",'Capacity Planning'!BB23,""))</f>
        <v/>
      </c>
      <c r="L152" s="204" t="str">
        <f>IF(L22="","",IF(L22="Certif &amp; R7",'Capacity Planning'!BC23,""))</f>
        <v/>
      </c>
      <c r="M152" s="204" t="str">
        <f>IF(M22="","",IF(M22="Certif &amp; R7",'Capacity Planning'!BD23,""))</f>
        <v/>
      </c>
      <c r="N152" s="204" t="str">
        <f>IF(N22="","",IF(N22="Certif &amp; R7",'Capacity Planning'!BE23,""))</f>
        <v/>
      </c>
      <c r="O152" s="204" t="str">
        <f>IF(O22="","",IF(O22="Certif &amp; R7",'Capacity Planning'!BF23,""))</f>
        <v/>
      </c>
      <c r="P152" s="204" t="str">
        <f>IF(P22="","",IF(P22="Certif &amp; R7",'Capacity Planning'!BG23,""))</f>
        <v/>
      </c>
      <c r="Q152" s="204">
        <f>IF(Q22="","",IF(Q22="Certif &amp; R7",'Capacity Planning'!BH23,""))</f>
        <v>5</v>
      </c>
      <c r="R152" s="204" t="str">
        <f>IF(R22="","",IF(R22="Certif &amp; R7",'Capacity Planning'!BI23,""))</f>
        <v/>
      </c>
      <c r="S152" s="204" t="str">
        <f>IF(S22="","",IF(S22="Certif &amp; R7",'Capacity Planning'!BJ23,""))</f>
        <v/>
      </c>
      <c r="T152" s="204" t="str">
        <f>IF(T22="","",IF(T22="Certif &amp; R7",'Capacity Planning'!BK23,""))</f>
        <v/>
      </c>
      <c r="U152" s="204" t="str">
        <f>IF(U22="","",IF(U22="Certif &amp; R7",'Capacity Planning'!BL23,""))</f>
        <v/>
      </c>
      <c r="V152" s="204" t="str">
        <f>IF(V22="","",IF(V22="Certif &amp; R7",'Capacity Planning'!BM23,""))</f>
        <v/>
      </c>
      <c r="W152" s="204" t="str">
        <f>IF(W22="","",IF(W22="Certif &amp; R7",'Capacity Planning'!BN23,""))</f>
        <v/>
      </c>
      <c r="X152" s="204" t="str">
        <f>IF(X22="","",IF(X22="Certif &amp; R7",'Capacity Planning'!BO23,""))</f>
        <v/>
      </c>
      <c r="Y152" s="204" t="str">
        <f>IF(Y22="","",IF(Y22="Certif &amp; R7",'Capacity Planning'!BP23,""))</f>
        <v/>
      </c>
      <c r="Z152" s="204" t="str">
        <f>IF(Z22="","",IF(Z22="Certif &amp; R7",'Capacity Planning'!BQ23,""))</f>
        <v/>
      </c>
      <c r="AA152" s="204" t="str">
        <f>IF(AA22="","",IF(AA22="Certif &amp; R7",'Capacity Planning'!BR23,""))</f>
        <v/>
      </c>
    </row>
    <row r="153" spans="1:27" ht="15.75" thickBot="1" x14ac:dyDescent="0.3">
      <c r="A153" s="3" t="str">
        <f>IF('Capacity Planning'!$B24="","",'Capacity Planning'!$B24)</f>
        <v>U</v>
      </c>
      <c r="B153" s="204" t="str">
        <f>IF(B23="","",IF(B23="Certif &amp; R7",'Capacity Planning'!AS24,""))</f>
        <v/>
      </c>
      <c r="C153" s="204" t="str">
        <f>IF(C23="","",IF(C23="Certif &amp; R7",'Capacity Planning'!AT24,""))</f>
        <v/>
      </c>
      <c r="D153" s="204" t="str">
        <f>IF(D23="","",IF(D23="Certif &amp; R7",'Capacity Planning'!AU24,""))</f>
        <v/>
      </c>
      <c r="E153" s="204" t="str">
        <f>IF(E23="","",IF(E23="Certif &amp; R7",'Capacity Planning'!AV24,""))</f>
        <v/>
      </c>
      <c r="F153" s="204" t="str">
        <f>IF(F23="","",IF(F23="Certif &amp; R7",'Capacity Planning'!AW24,""))</f>
        <v/>
      </c>
      <c r="G153" s="204" t="str">
        <f>IF(G23="","",IF(G23="Certif &amp; R7",'Capacity Planning'!AX24,""))</f>
        <v/>
      </c>
      <c r="H153" s="204" t="str">
        <f>IF(H23="","",IF(H23="Certif &amp; R7",'Capacity Planning'!AY24,""))</f>
        <v/>
      </c>
      <c r="I153" s="204" t="str">
        <f>IF(I23="","",IF(I23="Certif &amp; R7",'Capacity Planning'!AZ24,""))</f>
        <v/>
      </c>
      <c r="J153" s="204" t="str">
        <f>IF(J23="","",IF(J23="Certif &amp; R7",'Capacity Planning'!BA24,""))</f>
        <v/>
      </c>
      <c r="K153" s="204" t="str">
        <f>IF(K23="","",IF(K23="Certif &amp; R7",'Capacity Planning'!BB24,""))</f>
        <v/>
      </c>
      <c r="L153" s="204" t="str">
        <f>IF(L23="","",IF(L23="Certif &amp; R7",'Capacity Planning'!BC24,""))</f>
        <v/>
      </c>
      <c r="M153" s="204" t="str">
        <f>IF(M23="","",IF(M23="Certif &amp; R7",'Capacity Planning'!BD24,""))</f>
        <v/>
      </c>
      <c r="N153" s="204" t="str">
        <f>IF(N23="","",IF(N23="Certif &amp; R7",'Capacity Planning'!BE24,""))</f>
        <v/>
      </c>
      <c r="O153" s="204" t="str">
        <f>IF(O23="","",IF(O23="Certif &amp; R7",'Capacity Planning'!BF24,""))</f>
        <v/>
      </c>
      <c r="P153" s="204" t="str">
        <f>IF(P23="","",IF(P23="Certif &amp; R7",'Capacity Planning'!BG24,""))</f>
        <v/>
      </c>
      <c r="Q153" s="204" t="str">
        <f>IF(Q23="","",IF(Q23="Certif &amp; R7",'Capacity Planning'!BH24,""))</f>
        <v/>
      </c>
      <c r="R153" s="204" t="str">
        <f>IF(R23="","",IF(R23="Certif &amp; R7",'Capacity Planning'!BI24,""))</f>
        <v/>
      </c>
      <c r="S153" s="204" t="str">
        <f>IF(S23="","",IF(S23="Certif &amp; R7",'Capacity Planning'!BJ24,""))</f>
        <v/>
      </c>
      <c r="T153" s="204" t="str">
        <f>IF(T23="","",IF(T23="Certif &amp; R7",'Capacity Planning'!BK24,""))</f>
        <v/>
      </c>
      <c r="U153" s="204" t="str">
        <f>IF(U23="","",IF(U23="Certif &amp; R7",'Capacity Planning'!BL24,""))</f>
        <v/>
      </c>
      <c r="V153" s="204" t="str">
        <f>IF(V23="","",IF(V23="Certif &amp; R7",'Capacity Planning'!BM24,""))</f>
        <v/>
      </c>
      <c r="W153" s="204" t="str">
        <f>IF(W23="","",IF(W23="Certif &amp; R7",'Capacity Planning'!BN24,""))</f>
        <v/>
      </c>
      <c r="X153" s="204">
        <f>IF(X23="","",IF(X23="Certif &amp; R7",'Capacity Planning'!BO24,""))</f>
        <v>13.200000000000001</v>
      </c>
      <c r="Y153" s="204" t="str">
        <f>IF(Y23="","",IF(Y23="Certif &amp; R7",'Capacity Planning'!BP24,""))</f>
        <v/>
      </c>
      <c r="Z153" s="204" t="str">
        <f>IF(Z23="","",IF(Z23="Certif &amp; R7",'Capacity Planning'!BQ24,""))</f>
        <v/>
      </c>
      <c r="AA153" s="204" t="str">
        <f>IF(AA23="","",IF(AA23="Certif &amp; R7",'Capacity Planning'!BR24,""))</f>
        <v/>
      </c>
    </row>
    <row r="154" spans="1:27" ht="15.75" thickBot="1" x14ac:dyDescent="0.3">
      <c r="A154" s="3" t="str">
        <f>IF('Capacity Planning'!$B25="","",'Capacity Planning'!$B25)</f>
        <v>V</v>
      </c>
      <c r="B154" s="204" t="str">
        <f>IF(B24="","",IF(B24="Certif &amp; R7",'Capacity Planning'!AS25,""))</f>
        <v/>
      </c>
      <c r="C154" s="204" t="str">
        <f>IF(C24="","",IF(C24="Certif &amp; R7",'Capacity Planning'!AT25,""))</f>
        <v/>
      </c>
      <c r="D154" s="204" t="str">
        <f>IF(D24="","",IF(D24="Certif &amp; R7",'Capacity Planning'!AU25,""))</f>
        <v/>
      </c>
      <c r="E154" s="204" t="str">
        <f>IF(E24="","",IF(E24="Certif &amp; R7",'Capacity Planning'!AV25,""))</f>
        <v/>
      </c>
      <c r="F154" s="204" t="str">
        <f>IF(F24="","",IF(F24="Certif &amp; R7",'Capacity Planning'!AW25,""))</f>
        <v/>
      </c>
      <c r="G154" s="204" t="str">
        <f>IF(G24="","",IF(G24="Certif &amp; R7",'Capacity Planning'!AX25,""))</f>
        <v/>
      </c>
      <c r="H154" s="204" t="str">
        <f>IF(H24="","",IF(H24="Certif &amp; R7",'Capacity Planning'!AY25,""))</f>
        <v/>
      </c>
      <c r="I154" s="204" t="str">
        <f>IF(I24="","",IF(I24="Certif &amp; R7",'Capacity Planning'!AZ25,""))</f>
        <v/>
      </c>
      <c r="J154" s="204" t="str">
        <f>IF(J24="","",IF(J24="Certif &amp; R7",'Capacity Planning'!BA25,""))</f>
        <v/>
      </c>
      <c r="K154" s="204" t="str">
        <f>IF(K24="","",IF(K24="Certif &amp; R7",'Capacity Planning'!BB25,""))</f>
        <v/>
      </c>
      <c r="L154" s="204" t="str">
        <f>IF(L24="","",IF(L24="Certif &amp; R7",'Capacity Planning'!BC25,""))</f>
        <v/>
      </c>
      <c r="M154" s="204" t="str">
        <f>IF(M24="","",IF(M24="Certif &amp; R7",'Capacity Planning'!BD25,""))</f>
        <v/>
      </c>
      <c r="N154" s="204" t="str">
        <f>IF(N24="","",IF(N24="Certif &amp; R7",'Capacity Planning'!BE25,""))</f>
        <v/>
      </c>
      <c r="O154" s="204" t="str">
        <f>IF(O24="","",IF(O24="Certif &amp; R7",'Capacity Planning'!BF25,""))</f>
        <v/>
      </c>
      <c r="P154" s="204" t="str">
        <f>IF(P24="","",IF(P24="Certif &amp; R7",'Capacity Planning'!BG25,""))</f>
        <v/>
      </c>
      <c r="Q154" s="204" t="str">
        <f>IF(Q24="","",IF(Q24="Certif &amp; R7",'Capacity Planning'!BH25,""))</f>
        <v/>
      </c>
      <c r="R154" s="204" t="str">
        <f>IF(R24="","",IF(R24="Certif &amp; R7",'Capacity Planning'!BI25,""))</f>
        <v/>
      </c>
      <c r="S154" s="204" t="str">
        <f>IF(S24="","",IF(S24="Certif &amp; R7",'Capacity Planning'!BJ25,""))</f>
        <v/>
      </c>
      <c r="T154" s="204" t="str">
        <f>IF(T24="","",IF(T24="Certif &amp; R7",'Capacity Planning'!BK25,""))</f>
        <v/>
      </c>
      <c r="U154" s="204" t="str">
        <f>IF(U24="","",IF(U24="Certif &amp; R7",'Capacity Planning'!BL25,""))</f>
        <v/>
      </c>
      <c r="V154" s="204">
        <f>IF(V24="","",IF(V24="Certif &amp; R7",'Capacity Planning'!BM25,""))</f>
        <v>20</v>
      </c>
      <c r="W154" s="204">
        <f>IF(W24="","",IF(W24="Certif &amp; R7",'Capacity Planning'!BN25,""))</f>
        <v>20</v>
      </c>
      <c r="X154" s="204">
        <f>IF(X24="","",IF(X24="Certif &amp; R7",'Capacity Planning'!BO25,""))</f>
        <v>20</v>
      </c>
      <c r="Y154" s="204" t="str">
        <f>IF(Y24="","",IF(Y24="Certif &amp; R7",'Capacity Planning'!BP25,""))</f>
        <v/>
      </c>
      <c r="Z154" s="204" t="str">
        <f>IF(Z24="","",IF(Z24="Certif &amp; R7",'Capacity Planning'!BQ25,""))</f>
        <v/>
      </c>
      <c r="AA154" s="204" t="str">
        <f>IF(AA24="","",IF(AA24="Certif &amp; R7",'Capacity Planning'!BR25,""))</f>
        <v/>
      </c>
    </row>
    <row r="155" spans="1:27" ht="15.75" thickBot="1" x14ac:dyDescent="0.3">
      <c r="A155" s="3" t="str">
        <f>IF('Capacity Planning'!$B26="","",'Capacity Planning'!$B26)</f>
        <v>W</v>
      </c>
      <c r="B155" s="204" t="str">
        <f>IF(B25="","",IF(B25="Certif &amp; R7",'Capacity Planning'!AS26,""))</f>
        <v/>
      </c>
      <c r="C155" s="204" t="str">
        <f>IF(C25="","",IF(C25="Certif &amp; R7",'Capacity Planning'!AT26,""))</f>
        <v/>
      </c>
      <c r="D155" s="204" t="str">
        <f>IF(D25="","",IF(D25="Certif &amp; R7",'Capacity Planning'!AU26,""))</f>
        <v/>
      </c>
      <c r="E155" s="204" t="str">
        <f>IF(E25="","",IF(E25="Certif &amp; R7",'Capacity Planning'!AV26,""))</f>
        <v/>
      </c>
      <c r="F155" s="204" t="str">
        <f>IF(F25="","",IF(F25="Certif &amp; R7",'Capacity Planning'!AW26,""))</f>
        <v/>
      </c>
      <c r="G155" s="204" t="str">
        <f>IF(G25="","",IF(G25="Certif &amp; R7",'Capacity Planning'!AX26,""))</f>
        <v/>
      </c>
      <c r="H155" s="204" t="str">
        <f>IF(H25="","",IF(H25="Certif &amp; R7",'Capacity Planning'!AY26,""))</f>
        <v/>
      </c>
      <c r="I155" s="204" t="str">
        <f>IF(I25="","",IF(I25="Certif &amp; R7",'Capacity Planning'!AZ26,""))</f>
        <v/>
      </c>
      <c r="J155" s="204" t="str">
        <f>IF(J25="","",IF(J25="Certif &amp; R7",'Capacity Planning'!BA26,""))</f>
        <v/>
      </c>
      <c r="K155" s="204" t="str">
        <f>IF(K25="","",IF(K25="Certif &amp; R7",'Capacity Planning'!BB26,""))</f>
        <v/>
      </c>
      <c r="L155" s="204" t="str">
        <f>IF(L25="","",IF(L25="Certif &amp; R7",'Capacity Planning'!BC26,""))</f>
        <v/>
      </c>
      <c r="M155" s="204" t="str">
        <f>IF(M25="","",IF(M25="Certif &amp; R7",'Capacity Planning'!BD26,""))</f>
        <v/>
      </c>
      <c r="N155" s="204" t="str">
        <f>IF(N25="","",IF(N25="Certif &amp; R7",'Capacity Planning'!BE26,""))</f>
        <v/>
      </c>
      <c r="O155" s="204" t="str">
        <f>IF(O25="","",IF(O25="Certif &amp; R7",'Capacity Planning'!BF26,""))</f>
        <v/>
      </c>
      <c r="P155" s="204" t="str">
        <f>IF(P25="","",IF(P25="Certif &amp; R7",'Capacity Planning'!BG26,""))</f>
        <v/>
      </c>
      <c r="Q155" s="204" t="str">
        <f>IF(Q25="","",IF(Q25="Certif &amp; R7",'Capacity Planning'!BH26,""))</f>
        <v/>
      </c>
      <c r="R155" s="204" t="str">
        <f>IF(R25="","",IF(R25="Certif &amp; R7",'Capacity Planning'!BI26,""))</f>
        <v/>
      </c>
      <c r="S155" s="204" t="str">
        <f>IF(S25="","",IF(S25="Certif &amp; R7",'Capacity Planning'!BJ26,""))</f>
        <v/>
      </c>
      <c r="T155" s="204" t="str">
        <f>IF(T25="","",IF(T25="Certif &amp; R7",'Capacity Planning'!BK26,""))</f>
        <v/>
      </c>
      <c r="U155" s="204" t="str">
        <f>IF(U25="","",IF(U25="Certif &amp; R7",'Capacity Planning'!BL26,""))</f>
        <v/>
      </c>
      <c r="V155" s="204" t="str">
        <f>IF(V25="","",IF(V25="Certif &amp; R7",'Capacity Planning'!BM26,""))</f>
        <v/>
      </c>
      <c r="W155" s="204" t="str">
        <f>IF(W25="","",IF(W25="Certif &amp; R7",'Capacity Planning'!BN26,""))</f>
        <v/>
      </c>
      <c r="X155" s="204" t="str">
        <f>IF(X25="","",IF(X25="Certif &amp; R7",'Capacity Planning'!BO26,""))</f>
        <v/>
      </c>
      <c r="Y155" s="204" t="str">
        <f>IF(Y25="","",IF(Y25="Certif &amp; R7",'Capacity Planning'!BP26,""))</f>
        <v/>
      </c>
      <c r="Z155" s="204" t="str">
        <f>IF(Z25="","",IF(Z25="Certif &amp; R7",'Capacity Planning'!BQ26,""))</f>
        <v/>
      </c>
      <c r="AA155" s="204" t="str">
        <f>IF(AA25="","",IF(AA25="Certif &amp; R7",'Capacity Planning'!BR26,""))</f>
        <v/>
      </c>
    </row>
    <row r="156" spans="1:27" ht="15.75" thickBot="1" x14ac:dyDescent="0.3">
      <c r="A156" s="3" t="str">
        <f>IF('Capacity Planning'!$B27="","",'Capacity Planning'!$B27)</f>
        <v>X</v>
      </c>
      <c r="B156" s="204" t="str">
        <f>IF(B26="","",IF(B26="Certif &amp; R7",'Capacity Planning'!AS27,""))</f>
        <v/>
      </c>
      <c r="C156" s="204" t="str">
        <f>IF(C26="","",IF(C26="Certif &amp; R7",'Capacity Planning'!AT27,""))</f>
        <v/>
      </c>
      <c r="D156" s="204" t="str">
        <f>IF(D26="","",IF(D26="Certif &amp; R7",'Capacity Planning'!AU27,""))</f>
        <v/>
      </c>
      <c r="E156" s="204" t="str">
        <f>IF(E26="","",IF(E26="Certif &amp; R7",'Capacity Planning'!AV27,""))</f>
        <v/>
      </c>
      <c r="F156" s="204" t="str">
        <f>IF(F26="","",IF(F26="Certif &amp; R7",'Capacity Planning'!AW27,""))</f>
        <v/>
      </c>
      <c r="G156" s="204" t="str">
        <f>IF(G26="","",IF(G26="Certif &amp; R7",'Capacity Planning'!AX27,""))</f>
        <v/>
      </c>
      <c r="H156" s="204" t="str">
        <f>IF(H26="","",IF(H26="Certif &amp; R7",'Capacity Planning'!AY27,""))</f>
        <v/>
      </c>
      <c r="I156" s="204" t="str">
        <f>IF(I26="","",IF(I26="Certif &amp; R7",'Capacity Planning'!AZ27,""))</f>
        <v/>
      </c>
      <c r="J156" s="204" t="str">
        <f>IF(J26="","",IF(J26="Certif &amp; R7",'Capacity Planning'!BA27,""))</f>
        <v/>
      </c>
      <c r="K156" s="204" t="str">
        <f>IF(K26="","",IF(K26="Certif &amp; R7",'Capacity Planning'!BB27,""))</f>
        <v/>
      </c>
      <c r="L156" s="204" t="str">
        <f>IF(L26="","",IF(L26="Certif &amp; R7",'Capacity Planning'!BC27,""))</f>
        <v/>
      </c>
      <c r="M156" s="204">
        <f>IF(M26="","",IF(M26="Certif &amp; R7",'Capacity Planning'!BD27,""))</f>
        <v>3</v>
      </c>
      <c r="N156" s="204" t="str">
        <f>IF(N26="","",IF(N26="Certif &amp; R7",'Capacity Planning'!BE27,""))</f>
        <v/>
      </c>
      <c r="O156" s="204" t="str">
        <f>IF(O26="","",IF(O26="Certif &amp; R7",'Capacity Planning'!BF27,""))</f>
        <v/>
      </c>
      <c r="P156" s="204" t="str">
        <f>IF(P26="","",IF(P26="Certif &amp; R7",'Capacity Planning'!BG27,""))</f>
        <v/>
      </c>
      <c r="Q156" s="204" t="str">
        <f>IF(Q26="","",IF(Q26="Certif &amp; R7",'Capacity Planning'!BH27,""))</f>
        <v/>
      </c>
      <c r="R156" s="204" t="str">
        <f>IF(R26="","",IF(R26="Certif &amp; R7",'Capacity Planning'!BI27,""))</f>
        <v/>
      </c>
      <c r="S156" s="204" t="str">
        <f>IF(S26="","",IF(S26="Certif &amp; R7",'Capacity Planning'!BJ27,""))</f>
        <v/>
      </c>
      <c r="T156" s="204" t="str">
        <f>IF(T26="","",IF(T26="Certif &amp; R7",'Capacity Planning'!BK27,""))</f>
        <v/>
      </c>
      <c r="U156" s="204" t="str">
        <f>IF(U26="","",IF(U26="Certif &amp; R7",'Capacity Planning'!BL27,""))</f>
        <v/>
      </c>
      <c r="V156" s="204" t="str">
        <f>IF(V26="","",IF(V26="Certif &amp; R7",'Capacity Planning'!BM27,""))</f>
        <v/>
      </c>
      <c r="W156" s="204" t="str">
        <f>IF(W26="","",IF(W26="Certif &amp; R7",'Capacity Planning'!BN27,""))</f>
        <v/>
      </c>
      <c r="X156" s="204" t="str">
        <f>IF(X26="","",IF(X26="Certif &amp; R7",'Capacity Planning'!BO27,""))</f>
        <v/>
      </c>
      <c r="Y156" s="204" t="str">
        <f>IF(Y26="","",IF(Y26="Certif &amp; R7",'Capacity Planning'!BP27,""))</f>
        <v/>
      </c>
      <c r="Z156" s="204" t="str">
        <f>IF(Z26="","",IF(Z26="Certif &amp; R7",'Capacity Planning'!BQ27,""))</f>
        <v/>
      </c>
      <c r="AA156" s="204" t="str">
        <f>IF(AA26="","",IF(AA26="Certif &amp; R7",'Capacity Planning'!BR27,""))</f>
        <v/>
      </c>
    </row>
    <row r="157" spans="1:27" ht="15.75" thickBot="1" x14ac:dyDescent="0.3">
      <c r="A157" s="3" t="str">
        <f>IF('Capacity Planning'!$B28="","",'Capacity Planning'!$B28)</f>
        <v>Y</v>
      </c>
      <c r="B157" s="204" t="str">
        <f>IF(B27="","",IF(B27="Certif &amp; R7",'Capacity Planning'!AS28,""))</f>
        <v/>
      </c>
      <c r="C157" s="204" t="str">
        <f>IF(C27="","",IF(C27="Certif &amp; R7",'Capacity Planning'!AT28,""))</f>
        <v/>
      </c>
      <c r="D157" s="204" t="str">
        <f>IF(D27="","",IF(D27="Certif &amp; R7",'Capacity Planning'!AU28,""))</f>
        <v/>
      </c>
      <c r="E157" s="204" t="str">
        <f>IF(E27="","",IF(E27="Certif &amp; R7",'Capacity Planning'!AV28,""))</f>
        <v/>
      </c>
      <c r="F157" s="204" t="str">
        <f>IF(F27="","",IF(F27="Certif &amp; R7",'Capacity Planning'!AW28,""))</f>
        <v/>
      </c>
      <c r="G157" s="204" t="str">
        <f>IF(G27="","",IF(G27="Certif &amp; R7",'Capacity Planning'!AX28,""))</f>
        <v/>
      </c>
      <c r="H157" s="204" t="str">
        <f>IF(H27="","",IF(H27="Certif &amp; R7",'Capacity Planning'!AY28,""))</f>
        <v/>
      </c>
      <c r="I157" s="204" t="str">
        <f>IF(I27="","",IF(I27="Certif &amp; R7",'Capacity Planning'!AZ28,""))</f>
        <v/>
      </c>
      <c r="J157" s="204" t="str">
        <f>IF(J27="","",IF(J27="Certif &amp; R7",'Capacity Planning'!BA28,""))</f>
        <v/>
      </c>
      <c r="K157" s="204" t="str">
        <f>IF(K27="","",IF(K27="Certif &amp; R7",'Capacity Planning'!BB28,""))</f>
        <v/>
      </c>
      <c r="L157" s="204" t="str">
        <f>IF(L27="","",IF(L27="Certif &amp; R7",'Capacity Planning'!BC28,""))</f>
        <v/>
      </c>
      <c r="M157" s="204" t="str">
        <f>IF(M27="","",IF(M27="Certif &amp; R7",'Capacity Planning'!BD28,""))</f>
        <v/>
      </c>
      <c r="N157" s="204" t="str">
        <f>IF(N27="","",IF(N27="Certif &amp; R7",'Capacity Planning'!BE28,""))</f>
        <v/>
      </c>
      <c r="O157" s="204" t="str">
        <f>IF(O27="","",IF(O27="Certif &amp; R7",'Capacity Planning'!BF28,""))</f>
        <v/>
      </c>
      <c r="P157" s="204" t="str">
        <f>IF(P27="","",IF(P27="Certif &amp; R7",'Capacity Planning'!BG28,""))</f>
        <v/>
      </c>
      <c r="Q157" s="204" t="str">
        <f>IF(Q27="","",IF(Q27="Certif &amp; R7",'Capacity Planning'!BH28,""))</f>
        <v/>
      </c>
      <c r="R157" s="204" t="str">
        <f>IF(R27="","",IF(R27="Certif &amp; R7",'Capacity Planning'!BI28,""))</f>
        <v/>
      </c>
      <c r="S157" s="204" t="str">
        <f>IF(S27="","",IF(S27="Certif &amp; R7",'Capacity Planning'!BJ28,""))</f>
        <v/>
      </c>
      <c r="T157" s="204" t="str">
        <f>IF(T27="","",IF(T27="Certif &amp; R7",'Capacity Planning'!BK28,""))</f>
        <v/>
      </c>
      <c r="U157" s="204" t="str">
        <f>IF(U27="","",IF(U27="Certif &amp; R7",'Capacity Planning'!BL28,""))</f>
        <v/>
      </c>
      <c r="V157" s="204" t="str">
        <f>IF(V27="","",IF(V27="Certif &amp; R7",'Capacity Planning'!BM28,""))</f>
        <v/>
      </c>
      <c r="W157" s="204" t="str">
        <f>IF(W27="","",IF(W27="Certif &amp; R7",'Capacity Planning'!BN28,""))</f>
        <v/>
      </c>
      <c r="X157" s="204" t="str">
        <f>IF(X27="","",IF(X27="Certif &amp; R7",'Capacity Planning'!BO28,""))</f>
        <v/>
      </c>
      <c r="Y157" s="204" t="str">
        <f>IF(Y27="","",IF(Y27="Certif &amp; R7",'Capacity Planning'!BP28,""))</f>
        <v/>
      </c>
      <c r="Z157" s="204" t="str">
        <f>IF(Z27="","",IF(Z27="Certif &amp; R7",'Capacity Planning'!BQ28,""))</f>
        <v/>
      </c>
      <c r="AA157" s="204" t="str">
        <f>IF(AA27="","",IF(AA27="Certif &amp; R7",'Capacity Planning'!BR28,""))</f>
        <v/>
      </c>
    </row>
    <row r="158" spans="1:27" ht="15.75" thickBot="1" x14ac:dyDescent="0.3">
      <c r="A158" s="3" t="str">
        <f>IF('Capacity Planning'!$B29="","",'Capacity Planning'!$B29)</f>
        <v>Z</v>
      </c>
      <c r="B158" s="204" t="str">
        <f>IF(B28="","",IF(B28="Certif &amp; R7",'Capacity Planning'!AS29,""))</f>
        <v/>
      </c>
      <c r="C158" s="204" t="str">
        <f>IF(C28="","",IF(C28="Certif &amp; R7",'Capacity Planning'!AT29,""))</f>
        <v/>
      </c>
      <c r="D158" s="204" t="str">
        <f>IF(D28="","",IF(D28="Certif &amp; R7",'Capacity Planning'!AU29,""))</f>
        <v/>
      </c>
      <c r="E158" s="204" t="str">
        <f>IF(E28="","",IF(E28="Certif &amp; R7",'Capacity Planning'!AV29,""))</f>
        <v/>
      </c>
      <c r="F158" s="204" t="str">
        <f>IF(F28="","",IF(F28="Certif &amp; R7",'Capacity Planning'!AW29,""))</f>
        <v/>
      </c>
      <c r="G158" s="204" t="str">
        <f>IF(G28="","",IF(G28="Certif &amp; R7",'Capacity Planning'!AX29,""))</f>
        <v/>
      </c>
      <c r="H158" s="204" t="str">
        <f>IF(H28="","",IF(H28="Certif &amp; R7",'Capacity Planning'!AY29,""))</f>
        <v/>
      </c>
      <c r="I158" s="204" t="str">
        <f>IF(I28="","",IF(I28="Certif &amp; R7",'Capacity Planning'!AZ29,""))</f>
        <v/>
      </c>
      <c r="J158" s="204" t="str">
        <f>IF(J28="","",IF(J28="Certif &amp; R7",'Capacity Planning'!BA29,""))</f>
        <v/>
      </c>
      <c r="K158" s="204" t="str">
        <f>IF(K28="","",IF(K28="Certif &amp; R7",'Capacity Planning'!BB29,""))</f>
        <v/>
      </c>
      <c r="L158" s="204" t="str">
        <f>IF(L28="","",IF(L28="Certif &amp; R7",'Capacity Planning'!BC29,""))</f>
        <v/>
      </c>
      <c r="M158" s="204" t="str">
        <f>IF(M28="","",IF(M28="Certif &amp; R7",'Capacity Planning'!BD29,""))</f>
        <v/>
      </c>
      <c r="N158" s="204" t="str">
        <f>IF(N28="","",IF(N28="Certif &amp; R7",'Capacity Planning'!BE29,""))</f>
        <v/>
      </c>
      <c r="O158" s="204" t="str">
        <f>IF(O28="","",IF(O28="Certif &amp; R7",'Capacity Planning'!BF29,""))</f>
        <v/>
      </c>
      <c r="P158" s="204" t="str">
        <f>IF(P28="","",IF(P28="Certif &amp; R7",'Capacity Planning'!BG29,""))</f>
        <v/>
      </c>
      <c r="Q158" s="204" t="str">
        <f>IF(Q28="","",IF(Q28="Certif &amp; R7",'Capacity Planning'!BH29,""))</f>
        <v/>
      </c>
      <c r="R158" s="204" t="str">
        <f>IF(R28="","",IF(R28="Certif &amp; R7",'Capacity Planning'!BI29,""))</f>
        <v/>
      </c>
      <c r="S158" s="204" t="str">
        <f>IF(S28="","",IF(S28="Certif &amp; R7",'Capacity Planning'!BJ29,""))</f>
        <v/>
      </c>
      <c r="T158" s="204" t="str">
        <f>IF(T28="","",IF(T28="Certif &amp; R7",'Capacity Planning'!BK29,""))</f>
        <v/>
      </c>
      <c r="U158" s="204" t="str">
        <f>IF(U28="","",IF(U28="Certif &amp; R7",'Capacity Planning'!BL29,""))</f>
        <v/>
      </c>
      <c r="V158" s="204" t="str">
        <f>IF(V28="","",IF(V28="Certif &amp; R7",'Capacity Planning'!BM29,""))</f>
        <v/>
      </c>
      <c r="W158" s="204" t="str">
        <f>IF(W28="","",IF(W28="Certif &amp; R7",'Capacity Planning'!BN29,""))</f>
        <v/>
      </c>
      <c r="X158" s="204" t="str">
        <f>IF(X28="","",IF(X28="Certif &amp; R7",'Capacity Planning'!BO29,""))</f>
        <v/>
      </c>
      <c r="Y158" s="204" t="str">
        <f>IF(Y28="","",IF(Y28="Certif &amp; R7",'Capacity Planning'!BP29,""))</f>
        <v/>
      </c>
      <c r="Z158" s="204" t="str">
        <f>IF(Z28="","",IF(Z28="Certif &amp; R7",'Capacity Planning'!BQ29,""))</f>
        <v/>
      </c>
      <c r="AA158" s="204" t="str">
        <f>IF(AA28="","",IF(AA28="Certif &amp; R7",'Capacity Planning'!BR29,""))</f>
        <v/>
      </c>
    </row>
    <row r="159" spans="1:27" ht="15.75" thickBot="1" x14ac:dyDescent="0.3">
      <c r="A159" s="3" t="str">
        <f>IF('Capacity Planning'!$B30="","",'Capacity Planning'!$B30)</f>
        <v>AA</v>
      </c>
      <c r="B159" s="204" t="str">
        <f>IF(B29="","",IF(B29="Certif &amp; R7",'Capacity Planning'!AS30,""))</f>
        <v/>
      </c>
      <c r="C159" s="204" t="str">
        <f>IF(C29="","",IF(C29="Certif &amp; R7",'Capacity Planning'!AT30,""))</f>
        <v/>
      </c>
      <c r="D159" s="204" t="str">
        <f>IF(D29="","",IF(D29="Certif &amp; R7",'Capacity Planning'!AU30,""))</f>
        <v/>
      </c>
      <c r="E159" s="204" t="str">
        <f>IF(E29="","",IF(E29="Certif &amp; R7",'Capacity Planning'!AV30,""))</f>
        <v/>
      </c>
      <c r="F159" s="204" t="str">
        <f>IF(F29="","",IF(F29="Certif &amp; R7",'Capacity Planning'!AW30,""))</f>
        <v/>
      </c>
      <c r="G159" s="204" t="str">
        <f>IF(G29="","",IF(G29="Certif &amp; R7",'Capacity Planning'!AX30,""))</f>
        <v/>
      </c>
      <c r="H159" s="204" t="str">
        <f>IF(H29="","",IF(H29="Certif &amp; R7",'Capacity Planning'!AY30,""))</f>
        <v/>
      </c>
      <c r="I159" s="204" t="str">
        <f>IF(I29="","",IF(I29="Certif &amp; R7",'Capacity Planning'!AZ30,""))</f>
        <v/>
      </c>
      <c r="J159" s="204" t="str">
        <f>IF(J29="","",IF(J29="Certif &amp; R7",'Capacity Planning'!BA30,""))</f>
        <v/>
      </c>
      <c r="K159" s="204" t="str">
        <f>IF(K29="","",IF(K29="Certif &amp; R7",'Capacity Planning'!BB30,""))</f>
        <v/>
      </c>
      <c r="L159" s="204" t="str">
        <f>IF(L29="","",IF(L29="Certif &amp; R7",'Capacity Planning'!BC30,""))</f>
        <v/>
      </c>
      <c r="M159" s="204" t="str">
        <f>IF(M29="","",IF(M29="Certif &amp; R7",'Capacity Planning'!BD30,""))</f>
        <v/>
      </c>
      <c r="N159" s="204" t="str">
        <f>IF(N29="","",IF(N29="Certif &amp; R7",'Capacity Planning'!BE30,""))</f>
        <v/>
      </c>
      <c r="O159" s="204" t="str">
        <f>IF(O29="","",IF(O29="Certif &amp; R7",'Capacity Planning'!BF30,""))</f>
        <v/>
      </c>
      <c r="P159" s="204" t="str">
        <f>IF(P29="","",IF(P29="Certif &amp; R7",'Capacity Planning'!BG30,""))</f>
        <v/>
      </c>
      <c r="Q159" s="204" t="str">
        <f>IF(Q29="","",IF(Q29="Certif &amp; R7",'Capacity Planning'!BH30,""))</f>
        <v/>
      </c>
      <c r="R159" s="204" t="str">
        <f>IF(R29="","",IF(R29="Certif &amp; R7",'Capacity Planning'!BI30,""))</f>
        <v/>
      </c>
      <c r="S159" s="204" t="str">
        <f>IF(S29="","",IF(S29="Certif &amp; R7",'Capacity Planning'!BJ30,""))</f>
        <v/>
      </c>
      <c r="T159" s="204" t="str">
        <f>IF(T29="","",IF(T29="Certif &amp; R7",'Capacity Planning'!BK30,""))</f>
        <v/>
      </c>
      <c r="U159" s="204" t="str">
        <f>IF(U29="","",IF(U29="Certif &amp; R7",'Capacity Planning'!BL30,""))</f>
        <v/>
      </c>
      <c r="V159" s="204" t="str">
        <f>IF(V29="","",IF(V29="Certif &amp; R7",'Capacity Planning'!BM30,""))</f>
        <v/>
      </c>
      <c r="W159" s="204" t="str">
        <f>IF(W29="","",IF(W29="Certif &amp; R7",'Capacity Planning'!BN30,""))</f>
        <v/>
      </c>
      <c r="X159" s="204">
        <f>IF(X29="","",IF(X29="Certif &amp; R7",'Capacity Planning'!BO30,""))</f>
        <v>12.4</v>
      </c>
      <c r="Y159" s="204" t="str">
        <f>IF(Y29="","",IF(Y29="Certif &amp; R7",'Capacity Planning'!BP30,""))</f>
        <v/>
      </c>
      <c r="Z159" s="204" t="str">
        <f>IF(Z29="","",IF(Z29="Certif &amp; R7",'Capacity Planning'!BQ30,""))</f>
        <v/>
      </c>
      <c r="AA159" s="204" t="str">
        <f>IF(AA29="","",IF(AA29="Certif &amp; R7",'Capacity Planning'!BR30,""))</f>
        <v/>
      </c>
    </row>
    <row r="160" spans="1:27" ht="15.75" thickBot="1" x14ac:dyDescent="0.3">
      <c r="A160" s="3" t="str">
        <f>IF('Capacity Planning'!$B31="","",'Capacity Planning'!$B31)</f>
        <v>AB</v>
      </c>
      <c r="B160" s="204" t="str">
        <f>IF(B30="","",IF(B30="Certif &amp; R7",'Capacity Planning'!AS31,""))</f>
        <v/>
      </c>
      <c r="C160" s="204" t="str">
        <f>IF(C30="","",IF(C30="Certif &amp; R7",'Capacity Planning'!AT31,""))</f>
        <v/>
      </c>
      <c r="D160" s="204" t="str">
        <f>IF(D30="","",IF(D30="Certif &amp; R7",'Capacity Planning'!AU31,""))</f>
        <v/>
      </c>
      <c r="E160" s="204" t="str">
        <f>IF(E30="","",IF(E30="Certif &amp; R7",'Capacity Planning'!AV31,""))</f>
        <v/>
      </c>
      <c r="F160" s="204" t="str">
        <f>IF(F30="","",IF(F30="Certif &amp; R7",'Capacity Planning'!AW31,""))</f>
        <v/>
      </c>
      <c r="G160" s="204" t="str">
        <f>IF(G30="","",IF(G30="Certif &amp; R7",'Capacity Planning'!AX31,""))</f>
        <v/>
      </c>
      <c r="H160" s="204" t="str">
        <f>IF(H30="","",IF(H30="Certif &amp; R7",'Capacity Planning'!AY31,""))</f>
        <v/>
      </c>
      <c r="I160" s="204" t="str">
        <f>IF(I30="","",IF(I30="Certif &amp; R7",'Capacity Planning'!AZ31,""))</f>
        <v/>
      </c>
      <c r="J160" s="204" t="str">
        <f>IF(J30="","",IF(J30="Certif &amp; R7",'Capacity Planning'!BA31,""))</f>
        <v/>
      </c>
      <c r="K160" s="204" t="str">
        <f>IF(K30="","",IF(K30="Certif &amp; R7",'Capacity Planning'!BB31,""))</f>
        <v/>
      </c>
      <c r="L160" s="204" t="str">
        <f>IF(L30="","",IF(L30="Certif &amp; R7",'Capacity Planning'!BC31,""))</f>
        <v/>
      </c>
      <c r="M160" s="204" t="str">
        <f>IF(M30="","",IF(M30="Certif &amp; R7",'Capacity Planning'!BD31,""))</f>
        <v/>
      </c>
      <c r="N160" s="204" t="str">
        <f>IF(N30="","",IF(N30="Certif &amp; R7",'Capacity Planning'!BE31,""))</f>
        <v/>
      </c>
      <c r="O160" s="204" t="str">
        <f>IF(O30="","",IF(O30="Certif &amp; R7",'Capacity Planning'!BF31,""))</f>
        <v/>
      </c>
      <c r="P160" s="204" t="str">
        <f>IF(P30="","",IF(P30="Certif &amp; R7",'Capacity Planning'!BG31,""))</f>
        <v/>
      </c>
      <c r="Q160" s="204" t="str">
        <f>IF(Q30="","",IF(Q30="Certif &amp; R7",'Capacity Planning'!BH31,""))</f>
        <v/>
      </c>
      <c r="R160" s="204" t="str">
        <f>IF(R30="","",IF(R30="Certif &amp; R7",'Capacity Planning'!BI31,""))</f>
        <v/>
      </c>
      <c r="S160" s="204" t="str">
        <f>IF(S30="","",IF(S30="Certif &amp; R7",'Capacity Planning'!BJ31,""))</f>
        <v/>
      </c>
      <c r="T160" s="204" t="str">
        <f>IF(T30="","",IF(T30="Certif &amp; R7",'Capacity Planning'!BK31,""))</f>
        <v/>
      </c>
      <c r="U160" s="204" t="str">
        <f>IF(U30="","",IF(U30="Certif &amp; R7",'Capacity Planning'!BL31,""))</f>
        <v/>
      </c>
      <c r="V160" s="204" t="str">
        <f>IF(V30="","",IF(V30="Certif &amp; R7",'Capacity Planning'!BM31,""))</f>
        <v/>
      </c>
      <c r="W160" s="204" t="str">
        <f>IF(W30="","",IF(W30="Certif &amp; R7",'Capacity Planning'!BN31,""))</f>
        <v/>
      </c>
      <c r="X160" s="204">
        <f>IF(X30="","",IF(X30="Certif &amp; R7",'Capacity Planning'!BO31,""))</f>
        <v>4.4000000000000004</v>
      </c>
      <c r="Y160" s="204" t="str">
        <f>IF(Y30="","",IF(Y30="Certif &amp; R7",'Capacity Planning'!BP31,""))</f>
        <v/>
      </c>
      <c r="Z160" s="204" t="str">
        <f>IF(Z30="","",IF(Z30="Certif &amp; R7",'Capacity Planning'!BQ31,""))</f>
        <v/>
      </c>
      <c r="AA160" s="204" t="str">
        <f>IF(AA30="","",IF(AA30="Certif &amp; R7",'Capacity Planning'!BR31,""))</f>
        <v/>
      </c>
    </row>
    <row r="161" spans="1:27" ht="15.75" thickBot="1" x14ac:dyDescent="0.3">
      <c r="A161" s="3" t="str">
        <f>IF('Capacity Planning'!$B32="","",'Capacity Planning'!$B32)</f>
        <v>AC</v>
      </c>
      <c r="B161" s="204" t="str">
        <f>IF(B31="","",IF(B31="Certif &amp; R7",'Capacity Planning'!AS32,""))</f>
        <v/>
      </c>
      <c r="C161" s="204" t="str">
        <f>IF(C31="","",IF(C31="Certif &amp; R7",'Capacity Planning'!AT32,""))</f>
        <v/>
      </c>
      <c r="D161" s="204" t="str">
        <f>IF(D31="","",IF(D31="Certif &amp; R7",'Capacity Planning'!AU32,""))</f>
        <v/>
      </c>
      <c r="E161" s="204" t="str">
        <f>IF(E31="","",IF(E31="Certif &amp; R7",'Capacity Planning'!AV32,""))</f>
        <v/>
      </c>
      <c r="F161" s="204" t="str">
        <f>IF(F31="","",IF(F31="Certif &amp; R7",'Capacity Planning'!AW32,""))</f>
        <v/>
      </c>
      <c r="G161" s="204" t="str">
        <f>IF(G31="","",IF(G31="Certif &amp; R7",'Capacity Planning'!AX32,""))</f>
        <v/>
      </c>
      <c r="H161" s="204" t="str">
        <f>IF(H31="","",IF(H31="Certif &amp; R7",'Capacity Planning'!AY32,""))</f>
        <v/>
      </c>
      <c r="I161" s="204" t="str">
        <f>IF(I31="","",IF(I31="Certif &amp; R7",'Capacity Planning'!AZ32,""))</f>
        <v/>
      </c>
      <c r="J161" s="204" t="str">
        <f>IF(J31="","",IF(J31="Certif &amp; R7",'Capacity Planning'!BA32,""))</f>
        <v/>
      </c>
      <c r="K161" s="204" t="str">
        <f>IF(K31="","",IF(K31="Certif &amp; R7",'Capacity Planning'!BB32,""))</f>
        <v/>
      </c>
      <c r="L161" s="204" t="str">
        <f>IF(L31="","",IF(L31="Certif &amp; R7",'Capacity Planning'!BC32,""))</f>
        <v/>
      </c>
      <c r="M161" s="204" t="str">
        <f>IF(M31="","",IF(M31="Certif &amp; R7",'Capacity Planning'!BD32,""))</f>
        <v/>
      </c>
      <c r="N161" s="204" t="str">
        <f>IF(N31="","",IF(N31="Certif &amp; R7",'Capacity Planning'!BE32,""))</f>
        <v/>
      </c>
      <c r="O161" s="204" t="str">
        <f>IF(O31="","",IF(O31="Certif &amp; R7",'Capacity Planning'!BF32,""))</f>
        <v/>
      </c>
      <c r="P161" s="204" t="str">
        <f>IF(P31="","",IF(P31="Certif &amp; R7",'Capacity Planning'!BG32,""))</f>
        <v/>
      </c>
      <c r="Q161" s="204" t="str">
        <f>IF(Q31="","",IF(Q31="Certif &amp; R7",'Capacity Planning'!BH32,""))</f>
        <v/>
      </c>
      <c r="R161" s="204" t="str">
        <f>IF(R31="","",IF(R31="Certif &amp; R7",'Capacity Planning'!BI32,""))</f>
        <v/>
      </c>
      <c r="S161" s="204" t="str">
        <f>IF(S31="","",IF(S31="Certif &amp; R7",'Capacity Planning'!BJ32,""))</f>
        <v/>
      </c>
      <c r="T161" s="204" t="str">
        <f>IF(T31="","",IF(T31="Certif &amp; R7",'Capacity Planning'!BK32,""))</f>
        <v/>
      </c>
      <c r="U161" s="204" t="str">
        <f>IF(U31="","",IF(U31="Certif &amp; R7",'Capacity Planning'!BL32,""))</f>
        <v/>
      </c>
      <c r="V161" s="204" t="str">
        <f>IF(V31="","",IF(V31="Certif &amp; R7",'Capacity Planning'!BM32,""))</f>
        <v/>
      </c>
      <c r="W161" s="204" t="str">
        <f>IF(W31="","",IF(W31="Certif &amp; R7",'Capacity Planning'!BN32,""))</f>
        <v/>
      </c>
      <c r="X161" s="204" t="str">
        <f>IF(X31="","",IF(X31="Certif &amp; R7",'Capacity Planning'!BO32,""))</f>
        <v/>
      </c>
      <c r="Y161" s="204" t="str">
        <f>IF(Y31="","",IF(Y31="Certif &amp; R7",'Capacity Planning'!BP32,""))</f>
        <v/>
      </c>
      <c r="Z161" s="204" t="str">
        <f>IF(Z31="","",IF(Z31="Certif &amp; R7",'Capacity Planning'!BQ32,""))</f>
        <v/>
      </c>
      <c r="AA161" s="204" t="str">
        <f>IF(AA31="","",IF(AA31="Certif &amp; R7",'Capacity Planning'!BR32,""))</f>
        <v/>
      </c>
    </row>
    <row r="162" spans="1:27" ht="15.75" thickBot="1" x14ac:dyDescent="0.3">
      <c r="A162" s="3" t="str">
        <f>IF('Capacity Planning'!$B33="","",'Capacity Planning'!$B33)</f>
        <v>AD</v>
      </c>
      <c r="B162" s="204" t="str">
        <f>IF(B32="","",IF(B32="Certif &amp; R7",'Capacity Planning'!AS33,""))</f>
        <v/>
      </c>
      <c r="C162" s="204" t="str">
        <f>IF(C32="","",IF(C32="Certif &amp; R7",'Capacity Planning'!AT33,""))</f>
        <v/>
      </c>
      <c r="D162" s="204" t="str">
        <f>IF(D32="","",IF(D32="Certif &amp; R7",'Capacity Planning'!AU33,""))</f>
        <v/>
      </c>
      <c r="E162" s="204" t="str">
        <f>IF(E32="","",IF(E32="Certif &amp; R7",'Capacity Planning'!AV33,""))</f>
        <v/>
      </c>
      <c r="F162" s="204" t="str">
        <f>IF(F32="","",IF(F32="Certif &amp; R7",'Capacity Planning'!AW33,""))</f>
        <v/>
      </c>
      <c r="G162" s="204" t="str">
        <f>IF(G32="","",IF(G32="Certif &amp; R7",'Capacity Planning'!AX33,""))</f>
        <v/>
      </c>
      <c r="H162" s="204" t="str">
        <f>IF(H32="","",IF(H32="Certif &amp; R7",'Capacity Planning'!AY33,""))</f>
        <v/>
      </c>
      <c r="I162" s="204" t="str">
        <f>IF(I32="","",IF(I32="Certif &amp; R7",'Capacity Planning'!AZ33,""))</f>
        <v/>
      </c>
      <c r="J162" s="204" t="str">
        <f>IF(J32="","",IF(J32="Certif &amp; R7",'Capacity Planning'!BA33,""))</f>
        <v/>
      </c>
      <c r="K162" s="204" t="str">
        <f>IF(K32="","",IF(K32="Certif &amp; R7",'Capacity Planning'!BB33,""))</f>
        <v/>
      </c>
      <c r="L162" s="204" t="str">
        <f>IF(L32="","",IF(L32="Certif &amp; R7",'Capacity Planning'!BC33,""))</f>
        <v/>
      </c>
      <c r="M162" s="204" t="str">
        <f>IF(M32="","",IF(M32="Certif &amp; R7",'Capacity Planning'!BD33,""))</f>
        <v/>
      </c>
      <c r="N162" s="204" t="str">
        <f>IF(N32="","",IF(N32="Certif &amp; R7",'Capacity Planning'!BE33,""))</f>
        <v/>
      </c>
      <c r="O162" s="204" t="str">
        <f>IF(O32="","",IF(O32="Certif &amp; R7",'Capacity Planning'!BF33,""))</f>
        <v/>
      </c>
      <c r="P162" s="204" t="str">
        <f>IF(P32="","",IF(P32="Certif &amp; R7",'Capacity Planning'!BG33,""))</f>
        <v/>
      </c>
      <c r="Q162" s="204" t="str">
        <f>IF(Q32="","",IF(Q32="Certif &amp; R7",'Capacity Planning'!BH33,""))</f>
        <v/>
      </c>
      <c r="R162" s="204" t="str">
        <f>IF(R32="","",IF(R32="Certif &amp; R7",'Capacity Planning'!BI33,""))</f>
        <v/>
      </c>
      <c r="S162" s="204" t="str">
        <f>IF(S32="","",IF(S32="Certif &amp; R7",'Capacity Planning'!BJ33,""))</f>
        <v/>
      </c>
      <c r="T162" s="204" t="str">
        <f>IF(T32="","",IF(T32="Certif &amp; R7",'Capacity Planning'!BK33,""))</f>
        <v/>
      </c>
      <c r="U162" s="204" t="str">
        <f>IF(U32="","",IF(U32="Certif &amp; R7",'Capacity Planning'!BL33,""))</f>
        <v/>
      </c>
      <c r="V162" s="204" t="str">
        <f>IF(V32="","",IF(V32="Certif &amp; R7",'Capacity Planning'!BM33,""))</f>
        <v/>
      </c>
      <c r="W162" s="204" t="str">
        <f>IF(W32="","",IF(W32="Certif &amp; R7",'Capacity Planning'!BN33,""))</f>
        <v/>
      </c>
      <c r="X162" s="204" t="str">
        <f>IF(X32="","",IF(X32="Certif &amp; R7",'Capacity Planning'!BO33,""))</f>
        <v/>
      </c>
      <c r="Y162" s="204" t="str">
        <f>IF(Y32="","",IF(Y32="Certif &amp; R7",'Capacity Planning'!BP33,""))</f>
        <v/>
      </c>
      <c r="Z162" s="204">
        <f>IF(Z32="","",IF(Z32="Certif &amp; R7",'Capacity Planning'!BQ33,""))</f>
        <v>14.733333333333334</v>
      </c>
      <c r="AA162" s="204">
        <f>IF(AA32="","",IF(AA32="Certif &amp; R7",'Capacity Planning'!BR33,""))</f>
        <v>14.733333333333334</v>
      </c>
    </row>
    <row r="163" spans="1:27" ht="15.75" thickBot="1" x14ac:dyDescent="0.3">
      <c r="A163" s="3" t="str">
        <f>IF('Capacity Planning'!$B34="","",'Capacity Planning'!$B34)</f>
        <v>AE</v>
      </c>
      <c r="B163" s="204" t="str">
        <f>IF(B33="","",IF(B33="Certif &amp; R7",'Capacity Planning'!AS34,""))</f>
        <v/>
      </c>
      <c r="C163" s="204" t="str">
        <f>IF(C33="","",IF(C33="Certif &amp; R7",'Capacity Planning'!AT34,""))</f>
        <v/>
      </c>
      <c r="D163" s="204" t="str">
        <f>IF(D33="","",IF(D33="Certif &amp; R7",'Capacity Planning'!AU34,""))</f>
        <v/>
      </c>
      <c r="E163" s="204" t="str">
        <f>IF(E33="","",IF(E33="Certif &amp; R7",'Capacity Planning'!AV34,""))</f>
        <v/>
      </c>
      <c r="F163" s="204" t="str">
        <f>IF(F33="","",IF(F33="Certif &amp; R7",'Capacity Planning'!AW34,""))</f>
        <v/>
      </c>
      <c r="G163" s="204" t="str">
        <f>IF(G33="","",IF(G33="Certif &amp; R7",'Capacity Planning'!AX34,""))</f>
        <v/>
      </c>
      <c r="H163" s="204" t="str">
        <f>IF(H33="","",IF(H33="Certif &amp; R7",'Capacity Planning'!AY34,""))</f>
        <v/>
      </c>
      <c r="I163" s="204" t="str">
        <f>IF(I33="","",IF(I33="Certif &amp; R7",'Capacity Planning'!AZ34,""))</f>
        <v/>
      </c>
      <c r="J163" s="204" t="str">
        <f>IF(J33="","",IF(J33="Certif &amp; R7",'Capacity Planning'!BA34,""))</f>
        <v/>
      </c>
      <c r="K163" s="204" t="str">
        <f>IF(K33="","",IF(K33="Certif &amp; R7",'Capacity Planning'!BB34,""))</f>
        <v/>
      </c>
      <c r="L163" s="204" t="str">
        <f>IF(L33="","",IF(L33="Certif &amp; R7",'Capacity Planning'!BC34,""))</f>
        <v/>
      </c>
      <c r="M163" s="204" t="str">
        <f>IF(M33="","",IF(M33="Certif &amp; R7",'Capacity Planning'!BD34,""))</f>
        <v/>
      </c>
      <c r="N163" s="204" t="str">
        <f>IF(N33="","",IF(N33="Certif &amp; R7",'Capacity Planning'!BE34,""))</f>
        <v/>
      </c>
      <c r="O163" s="204" t="str">
        <f>IF(O33="","",IF(O33="Certif &amp; R7",'Capacity Planning'!BF34,""))</f>
        <v/>
      </c>
      <c r="P163" s="204" t="str">
        <f>IF(P33="","",IF(P33="Certif &amp; R7",'Capacity Planning'!BG34,""))</f>
        <v/>
      </c>
      <c r="Q163" s="204" t="str">
        <f>IF(Q33="","",IF(Q33="Certif &amp; R7",'Capacity Planning'!BH34,""))</f>
        <v/>
      </c>
      <c r="R163" s="204" t="str">
        <f>IF(R33="","",IF(R33="Certif &amp; R7",'Capacity Planning'!BI34,""))</f>
        <v/>
      </c>
      <c r="S163" s="204" t="str">
        <f>IF(S33="","",IF(S33="Certif &amp; R7",'Capacity Planning'!BJ34,""))</f>
        <v/>
      </c>
      <c r="T163" s="204" t="str">
        <f>IF(T33="","",IF(T33="Certif &amp; R7",'Capacity Planning'!BK34,""))</f>
        <v/>
      </c>
      <c r="U163" s="204">
        <f>IF(U33="","",IF(U33="Certif &amp; R7",'Capacity Planning'!BL34,""))</f>
        <v>11.600000000000001</v>
      </c>
      <c r="V163" s="204" t="str">
        <f>IF(V33="","",IF(V33="Certif &amp; R7",'Capacity Planning'!BM34,""))</f>
        <v/>
      </c>
      <c r="W163" s="204" t="str">
        <f>IF(W33="","",IF(W33="Certif &amp; R7",'Capacity Planning'!BN34,""))</f>
        <v/>
      </c>
      <c r="X163" s="204" t="str">
        <f>IF(X33="","",IF(X33="Certif &amp; R7",'Capacity Planning'!BO34,""))</f>
        <v/>
      </c>
      <c r="Y163" s="204" t="str">
        <f>IF(Y33="","",IF(Y33="Certif &amp; R7",'Capacity Planning'!BP34,""))</f>
        <v/>
      </c>
      <c r="Z163" s="204" t="str">
        <f>IF(Z33="","",IF(Z33="Certif &amp; R7",'Capacity Planning'!BQ34,""))</f>
        <v/>
      </c>
      <c r="AA163" s="204" t="str">
        <f>IF(AA33="","",IF(AA33="Certif &amp; R7",'Capacity Planning'!BR34,""))</f>
        <v/>
      </c>
    </row>
    <row r="164" spans="1:27" ht="15.75" thickBot="1" x14ac:dyDescent="0.3">
      <c r="A164" s="3" t="str">
        <f>IF('Capacity Planning'!$B35="","",'Capacity Planning'!$B35)</f>
        <v>AF</v>
      </c>
      <c r="B164" s="204" t="str">
        <f>IF(B34="","",IF(B34="Certif &amp; R7",'Capacity Planning'!AS35,""))</f>
        <v/>
      </c>
      <c r="C164" s="204" t="str">
        <f>IF(C34="","",IF(C34="Certif &amp; R7",'Capacity Planning'!AT35,""))</f>
        <v/>
      </c>
      <c r="D164" s="204" t="str">
        <f>IF(D34="","",IF(D34="Certif &amp; R7",'Capacity Planning'!AU35,""))</f>
        <v/>
      </c>
      <c r="E164" s="204" t="str">
        <f>IF(E34="","",IF(E34="Certif &amp; R7",'Capacity Planning'!AV35,""))</f>
        <v/>
      </c>
      <c r="F164" s="204" t="str">
        <f>IF(F34="","",IF(F34="Certif &amp; R7",'Capacity Planning'!AW35,""))</f>
        <v/>
      </c>
      <c r="G164" s="204" t="str">
        <f>IF(G34="","",IF(G34="Certif &amp; R7",'Capacity Planning'!AX35,""))</f>
        <v/>
      </c>
      <c r="H164" s="204" t="str">
        <f>IF(H34="","",IF(H34="Certif &amp; R7",'Capacity Planning'!AY35,""))</f>
        <v/>
      </c>
      <c r="I164" s="204" t="str">
        <f>IF(I34="","",IF(I34="Certif &amp; R7",'Capacity Planning'!AZ35,""))</f>
        <v/>
      </c>
      <c r="J164" s="204" t="str">
        <f>IF(J34="","",IF(J34="Certif &amp; R7",'Capacity Planning'!BA35,""))</f>
        <v/>
      </c>
      <c r="K164" s="204" t="str">
        <f>IF(K34="","",IF(K34="Certif &amp; R7",'Capacity Planning'!BB35,""))</f>
        <v/>
      </c>
      <c r="L164" s="204" t="str">
        <f>IF(L34="","",IF(L34="Certif &amp; R7",'Capacity Planning'!BC35,""))</f>
        <v/>
      </c>
      <c r="M164" s="204" t="str">
        <f>IF(M34="","",IF(M34="Certif &amp; R7",'Capacity Planning'!BD35,""))</f>
        <v/>
      </c>
      <c r="N164" s="204" t="str">
        <f>IF(N34="","",IF(N34="Certif &amp; R7",'Capacity Planning'!BE35,""))</f>
        <v/>
      </c>
      <c r="O164" s="204" t="str">
        <f>IF(O34="","",IF(O34="Certif &amp; R7",'Capacity Planning'!BF35,""))</f>
        <v/>
      </c>
      <c r="P164" s="204" t="str">
        <f>IF(P34="","",IF(P34="Certif &amp; R7",'Capacity Planning'!BG35,""))</f>
        <v/>
      </c>
      <c r="Q164" s="204" t="str">
        <f>IF(Q34="","",IF(Q34="Certif &amp; R7",'Capacity Planning'!BH35,""))</f>
        <v/>
      </c>
      <c r="R164" s="204" t="str">
        <f>IF(R34="","",IF(R34="Certif &amp; R7",'Capacity Planning'!BI35,""))</f>
        <v/>
      </c>
      <c r="S164" s="204" t="str">
        <f>IF(S34="","",IF(S34="Certif &amp; R7",'Capacity Planning'!BJ35,""))</f>
        <v/>
      </c>
      <c r="T164" s="204" t="str">
        <f>IF(T34="","",IF(T34="Certif &amp; R7",'Capacity Planning'!BK35,""))</f>
        <v/>
      </c>
      <c r="U164" s="204" t="str">
        <f>IF(U34="","",IF(U34="Certif &amp; R7",'Capacity Planning'!BL35,""))</f>
        <v/>
      </c>
      <c r="V164" s="204" t="str">
        <f>IF(V34="","",IF(V34="Certif &amp; R7",'Capacity Planning'!BM35,""))</f>
        <v/>
      </c>
      <c r="W164" s="204" t="str">
        <f>IF(W34="","",IF(W34="Certif &amp; R7",'Capacity Planning'!BN35,""))</f>
        <v/>
      </c>
      <c r="X164" s="204" t="str">
        <f>IF(X34="","",IF(X34="Certif &amp; R7",'Capacity Planning'!BO35,""))</f>
        <v/>
      </c>
      <c r="Y164" s="204" t="str">
        <f>IF(Y34="","",IF(Y34="Certif &amp; R7",'Capacity Planning'!BP35,""))</f>
        <v/>
      </c>
      <c r="Z164" s="204" t="str">
        <f>IF(Z34="","",IF(Z34="Certif &amp; R7",'Capacity Planning'!BQ35,""))</f>
        <v/>
      </c>
      <c r="AA164" s="204" t="str">
        <f>IF(AA34="","",IF(AA34="Certif &amp; R7",'Capacity Planning'!BR35,""))</f>
        <v/>
      </c>
    </row>
    <row r="165" spans="1:27" ht="15.75" thickBot="1" x14ac:dyDescent="0.3">
      <c r="A165" s="3" t="str">
        <f>IF('Capacity Planning'!$B36="","",'Capacity Planning'!$B36)</f>
        <v>AG</v>
      </c>
      <c r="B165" s="204" t="str">
        <f>IF(B35="","",IF(B35="Certif &amp; R7",'Capacity Planning'!AS36,""))</f>
        <v/>
      </c>
      <c r="C165" s="204" t="str">
        <f>IF(C35="","",IF(C35="Certif &amp; R7",'Capacity Planning'!AT36,""))</f>
        <v/>
      </c>
      <c r="D165" s="204" t="str">
        <f>IF(D35="","",IF(D35="Certif &amp; R7",'Capacity Planning'!AU36,""))</f>
        <v/>
      </c>
      <c r="E165" s="204" t="str">
        <f>IF(E35="","",IF(E35="Certif &amp; R7",'Capacity Planning'!AV36,""))</f>
        <v/>
      </c>
      <c r="F165" s="204" t="str">
        <f>IF(F35="","",IF(F35="Certif &amp; R7",'Capacity Planning'!AW36,""))</f>
        <v/>
      </c>
      <c r="G165" s="204" t="str">
        <f>IF(G35="","",IF(G35="Certif &amp; R7",'Capacity Planning'!AX36,""))</f>
        <v/>
      </c>
      <c r="H165" s="204" t="str">
        <f>IF(H35="","",IF(H35="Certif &amp; R7",'Capacity Planning'!AY36,""))</f>
        <v/>
      </c>
      <c r="I165" s="204" t="str">
        <f>IF(I35="","",IF(I35="Certif &amp; R7",'Capacity Planning'!AZ36,""))</f>
        <v/>
      </c>
      <c r="J165" s="204" t="str">
        <f>IF(J35="","",IF(J35="Certif &amp; R7",'Capacity Planning'!BA36,""))</f>
        <v/>
      </c>
      <c r="K165" s="204" t="str">
        <f>IF(K35="","",IF(K35="Certif &amp; R7",'Capacity Planning'!BB36,""))</f>
        <v/>
      </c>
      <c r="L165" s="204" t="str">
        <f>IF(L35="","",IF(L35="Certif &amp; R7",'Capacity Planning'!BC36,""))</f>
        <v/>
      </c>
      <c r="M165" s="204" t="str">
        <f>IF(M35="","",IF(M35="Certif &amp; R7",'Capacity Planning'!BD36,""))</f>
        <v/>
      </c>
      <c r="N165" s="204" t="str">
        <f>IF(N35="","",IF(N35="Certif &amp; R7",'Capacity Planning'!BE36,""))</f>
        <v/>
      </c>
      <c r="O165" s="204" t="str">
        <f>IF(O35="","",IF(O35="Certif &amp; R7",'Capacity Planning'!BF36,""))</f>
        <v/>
      </c>
      <c r="P165" s="204" t="str">
        <f>IF(P35="","",IF(P35="Certif &amp; R7",'Capacity Planning'!BG36,""))</f>
        <v/>
      </c>
      <c r="Q165" s="204" t="str">
        <f>IF(Q35="","",IF(Q35="Certif &amp; R7",'Capacity Planning'!BH36,""))</f>
        <v/>
      </c>
      <c r="R165" s="204" t="str">
        <f>IF(R35="","",IF(R35="Certif &amp; R7",'Capacity Planning'!BI36,""))</f>
        <v/>
      </c>
      <c r="S165" s="204" t="str">
        <f>IF(S35="","",IF(S35="Certif &amp; R7",'Capacity Planning'!BJ36,""))</f>
        <v/>
      </c>
      <c r="T165" s="204" t="str">
        <f>IF(T35="","",IF(T35="Certif &amp; R7",'Capacity Planning'!BK36,""))</f>
        <v/>
      </c>
      <c r="U165" s="204" t="str">
        <f>IF(U35="","",IF(U35="Certif &amp; R7",'Capacity Planning'!BL36,""))</f>
        <v/>
      </c>
      <c r="V165" s="204" t="str">
        <f>IF(V35="","",IF(V35="Certif &amp; R7",'Capacity Planning'!BM36,""))</f>
        <v/>
      </c>
      <c r="W165" s="204">
        <f>IF(W35="","",IF(W35="Certif &amp; R7",'Capacity Planning'!BN36,""))</f>
        <v>4</v>
      </c>
      <c r="X165" s="204" t="str">
        <f>IF(X35="","",IF(X35="Certif &amp; R7",'Capacity Planning'!BO36,""))</f>
        <v/>
      </c>
      <c r="Y165" s="204" t="str">
        <f>IF(Y35="","",IF(Y35="Certif &amp; R7",'Capacity Planning'!BP36,""))</f>
        <v/>
      </c>
      <c r="Z165" s="204" t="str">
        <f>IF(Z35="","",IF(Z35="Certif &amp; R7",'Capacity Planning'!BQ36,""))</f>
        <v/>
      </c>
      <c r="AA165" s="204" t="str">
        <f>IF(AA35="","",IF(AA35="Certif &amp; R7",'Capacity Planning'!BR36,""))</f>
        <v/>
      </c>
    </row>
    <row r="166" spans="1:27" ht="15.75" thickBot="1" x14ac:dyDescent="0.3">
      <c r="A166" s="3" t="str">
        <f>IF('Capacity Planning'!$B37="","",'Capacity Planning'!$B37)</f>
        <v>AH</v>
      </c>
      <c r="B166" s="204" t="str">
        <f>IF(B36="","",IF(B36="Certif &amp; R7",'Capacity Planning'!AS37,""))</f>
        <v/>
      </c>
      <c r="C166" s="204" t="str">
        <f>IF(C36="","",IF(C36="Certif &amp; R7",'Capacity Planning'!AT37,""))</f>
        <v/>
      </c>
      <c r="D166" s="204" t="str">
        <f>IF(D36="","",IF(D36="Certif &amp; R7",'Capacity Planning'!AU37,""))</f>
        <v/>
      </c>
      <c r="E166" s="204" t="str">
        <f>IF(E36="","",IF(E36="Certif &amp; R7",'Capacity Planning'!AV37,""))</f>
        <v/>
      </c>
      <c r="F166" s="204" t="str">
        <f>IF(F36="","",IF(F36="Certif &amp; R7",'Capacity Planning'!AW37,""))</f>
        <v/>
      </c>
      <c r="G166" s="204" t="str">
        <f>IF(G36="","",IF(G36="Certif &amp; R7",'Capacity Planning'!AX37,""))</f>
        <v/>
      </c>
      <c r="H166" s="204" t="str">
        <f>IF(H36="","",IF(H36="Certif &amp; R7",'Capacity Planning'!AY37,""))</f>
        <v/>
      </c>
      <c r="I166" s="204" t="str">
        <f>IF(I36="","",IF(I36="Certif &amp; R7",'Capacity Planning'!AZ37,""))</f>
        <v/>
      </c>
      <c r="J166" s="204" t="str">
        <f>IF(J36="","",IF(J36="Certif &amp; R7",'Capacity Planning'!BA37,""))</f>
        <v/>
      </c>
      <c r="K166" s="204" t="str">
        <f>IF(K36="","",IF(K36="Certif &amp; R7",'Capacity Planning'!BB37,""))</f>
        <v/>
      </c>
      <c r="L166" s="204" t="str">
        <f>IF(L36="","",IF(L36="Certif &amp; R7",'Capacity Planning'!BC37,""))</f>
        <v/>
      </c>
      <c r="M166" s="204" t="str">
        <f>IF(M36="","",IF(M36="Certif &amp; R7",'Capacity Planning'!BD37,""))</f>
        <v/>
      </c>
      <c r="N166" s="204" t="str">
        <f>IF(N36="","",IF(N36="Certif &amp; R7",'Capacity Planning'!BE37,""))</f>
        <v/>
      </c>
      <c r="O166" s="204" t="str">
        <f>IF(O36="","",IF(O36="Certif &amp; R7",'Capacity Planning'!BF37,""))</f>
        <v/>
      </c>
      <c r="P166" s="204" t="str">
        <f>IF(P36="","",IF(P36="Certif &amp; R7",'Capacity Planning'!BG37,""))</f>
        <v/>
      </c>
      <c r="Q166" s="204" t="str">
        <f>IF(Q36="","",IF(Q36="Certif &amp; R7",'Capacity Planning'!BH37,""))</f>
        <v/>
      </c>
      <c r="R166" s="204" t="str">
        <f>IF(R36="","",IF(R36="Certif &amp; R7",'Capacity Planning'!BI37,""))</f>
        <v/>
      </c>
      <c r="S166" s="204" t="str">
        <f>IF(S36="","",IF(S36="Certif &amp; R7",'Capacity Planning'!BJ37,""))</f>
        <v/>
      </c>
      <c r="T166" s="204" t="str">
        <f>IF(T36="","",IF(T36="Certif &amp; R7",'Capacity Planning'!BK37,""))</f>
        <v/>
      </c>
      <c r="U166" s="204" t="str">
        <f>IF(U36="","",IF(U36="Certif &amp; R7",'Capacity Planning'!BL37,""))</f>
        <v/>
      </c>
      <c r="V166" s="204" t="str">
        <f>IF(V36="","",IF(V36="Certif &amp; R7",'Capacity Planning'!BM37,""))</f>
        <v/>
      </c>
      <c r="W166" s="204" t="str">
        <f>IF(W36="","",IF(W36="Certif &amp; R7",'Capacity Planning'!BN37,""))</f>
        <v/>
      </c>
      <c r="X166" s="204" t="str">
        <f>IF(X36="","",IF(X36="Certif &amp; R7",'Capacity Planning'!BO37,""))</f>
        <v/>
      </c>
      <c r="Y166" s="204" t="str">
        <f>IF(Y36="","",IF(Y36="Certif &amp; R7",'Capacity Planning'!BP37,""))</f>
        <v/>
      </c>
      <c r="Z166" s="204" t="str">
        <f>IF(Z36="","",IF(Z36="Certif &amp; R7",'Capacity Planning'!BQ37,""))</f>
        <v/>
      </c>
      <c r="AA166" s="204" t="str">
        <f>IF(AA36="","",IF(AA36="Certif &amp; R7",'Capacity Planning'!BR37,""))</f>
        <v/>
      </c>
    </row>
    <row r="167" spans="1:27" ht="15.75" thickBot="1" x14ac:dyDescent="0.3">
      <c r="A167" s="3" t="str">
        <f>IF('Capacity Planning'!$B38="","",'Capacity Planning'!$B38)</f>
        <v/>
      </c>
      <c r="B167" s="204" t="str">
        <f>IF(B37="","",IF(B37="Certif &amp; R7",'Capacity Planning'!AS38,""))</f>
        <v/>
      </c>
      <c r="C167" s="204" t="str">
        <f>IF(C37="","",IF(C37="Certif &amp; R7",'Capacity Planning'!AT38,""))</f>
        <v/>
      </c>
      <c r="D167" s="204" t="str">
        <f>IF(D37="","",IF(D37="Certif &amp; R7",'Capacity Planning'!AU38,""))</f>
        <v/>
      </c>
      <c r="E167" s="204" t="str">
        <f>IF(E37="","",IF(E37="Certif &amp; R7",'Capacity Planning'!AV38,""))</f>
        <v/>
      </c>
      <c r="F167" s="204" t="str">
        <f>IF(F37="","",IF(F37="Certif &amp; R7",'Capacity Planning'!AW38,""))</f>
        <v/>
      </c>
      <c r="G167" s="204" t="str">
        <f>IF(G37="","",IF(G37="Certif &amp; R7",'Capacity Planning'!AX38,""))</f>
        <v/>
      </c>
      <c r="H167" s="204" t="str">
        <f>IF(H37="","",IF(H37="Certif &amp; R7",'Capacity Planning'!AY38,""))</f>
        <v/>
      </c>
      <c r="I167" s="204" t="str">
        <f>IF(I37="","",IF(I37="Certif &amp; R7",'Capacity Planning'!AZ38,""))</f>
        <v/>
      </c>
      <c r="J167" s="204" t="str">
        <f>IF(J37="","",IF(J37="Certif &amp; R7",'Capacity Planning'!BA38,""))</f>
        <v/>
      </c>
      <c r="K167" s="204" t="str">
        <f>IF(K37="","",IF(K37="Certif &amp; R7",'Capacity Planning'!BB38,""))</f>
        <v/>
      </c>
      <c r="L167" s="204" t="str">
        <f>IF(L37="","",IF(L37="Certif &amp; R7",'Capacity Planning'!BC38,""))</f>
        <v/>
      </c>
      <c r="M167" s="204" t="str">
        <f>IF(M37="","",IF(M37="Certif &amp; R7",'Capacity Planning'!BD38,""))</f>
        <v/>
      </c>
      <c r="N167" s="204" t="str">
        <f>IF(N37="","",IF(N37="Certif &amp; R7",'Capacity Planning'!BE38,""))</f>
        <v/>
      </c>
      <c r="O167" s="204" t="str">
        <f>IF(O37="","",IF(O37="Certif &amp; R7",'Capacity Planning'!BF38,""))</f>
        <v/>
      </c>
      <c r="P167" s="204" t="str">
        <f>IF(P37="","",IF(P37="Certif &amp; R7",'Capacity Planning'!BG38,""))</f>
        <v/>
      </c>
      <c r="Q167" s="204" t="str">
        <f>IF(Q37="","",IF(Q37="Certif &amp; R7",'Capacity Planning'!BH38,""))</f>
        <v/>
      </c>
      <c r="R167" s="204" t="str">
        <f>IF(R37="","",IF(R37="Certif &amp; R7",'Capacity Planning'!BI38,""))</f>
        <v/>
      </c>
      <c r="S167" s="204" t="str">
        <f>IF(S37="","",IF(S37="Certif &amp; R7",'Capacity Planning'!BJ38,""))</f>
        <v/>
      </c>
      <c r="T167" s="204" t="str">
        <f>IF(T37="","",IF(T37="Certif &amp; R7",'Capacity Planning'!BK38,""))</f>
        <v/>
      </c>
      <c r="U167" s="204" t="str">
        <f>IF(U37="","",IF(U37="Certif &amp; R7",'Capacity Planning'!BL38,""))</f>
        <v/>
      </c>
      <c r="V167" s="204" t="str">
        <f>IF(V37="","",IF(V37="Certif &amp; R7",'Capacity Planning'!BM38,""))</f>
        <v/>
      </c>
      <c r="W167" s="204" t="str">
        <f>IF(W37="","",IF(W37="Certif &amp; R7",'Capacity Planning'!BN38,""))</f>
        <v/>
      </c>
      <c r="X167" s="204" t="str">
        <f>IF(X37="","",IF(X37="Certif &amp; R7",'Capacity Planning'!BO38,""))</f>
        <v/>
      </c>
      <c r="Y167" s="204" t="str">
        <f>IF(Y37="","",IF(Y37="Certif &amp; R7",'Capacity Planning'!BP38,""))</f>
        <v/>
      </c>
      <c r="Z167" s="204" t="str">
        <f>IF(Z37="","",IF(Z37="Certif &amp; R7",'Capacity Planning'!BQ38,""))</f>
        <v/>
      </c>
      <c r="AA167" s="204" t="str">
        <f>IF(AA37="","",IF(AA37="Certif &amp; R7",'Capacity Planning'!BR38,""))</f>
        <v/>
      </c>
    </row>
    <row r="168" spans="1:27" ht="15.75" thickBot="1" x14ac:dyDescent="0.3">
      <c r="A168" s="3" t="str">
        <f>IF('Capacity Planning'!$B39="","",'Capacity Planning'!$B39)</f>
        <v/>
      </c>
      <c r="B168" s="204" t="str">
        <f>IF(B38="","",IF(B38="Certif &amp; R7",'Capacity Planning'!AS39,""))</f>
        <v/>
      </c>
      <c r="C168" s="204" t="str">
        <f>IF(C38="","",IF(C38="Certif &amp; R7",'Capacity Planning'!AT39,""))</f>
        <v/>
      </c>
      <c r="D168" s="204" t="str">
        <f>IF(D38="","",IF(D38="Certif &amp; R7",'Capacity Planning'!AU39,""))</f>
        <v/>
      </c>
      <c r="E168" s="204" t="str">
        <f>IF(E38="","",IF(E38="Certif &amp; R7",'Capacity Planning'!AV39,""))</f>
        <v/>
      </c>
      <c r="F168" s="204" t="str">
        <f>IF(F38="","",IF(F38="Certif &amp; R7",'Capacity Planning'!AW39,""))</f>
        <v/>
      </c>
      <c r="G168" s="204" t="str">
        <f>IF(G38="","",IF(G38="Certif &amp; R7",'Capacity Planning'!AX39,""))</f>
        <v/>
      </c>
      <c r="H168" s="204" t="str">
        <f>IF(H38="","",IF(H38="Certif &amp; R7",'Capacity Planning'!AY39,""))</f>
        <v/>
      </c>
      <c r="I168" s="204" t="str">
        <f>IF(I38="","",IF(I38="Certif &amp; R7",'Capacity Planning'!AZ39,""))</f>
        <v/>
      </c>
      <c r="J168" s="204" t="str">
        <f>IF(J38="","",IF(J38="Certif &amp; R7",'Capacity Planning'!BA39,""))</f>
        <v/>
      </c>
      <c r="K168" s="204" t="str">
        <f>IF(K38="","",IF(K38="Certif &amp; R7",'Capacity Planning'!BB39,""))</f>
        <v/>
      </c>
      <c r="L168" s="204" t="str">
        <f>IF(L38="","",IF(L38="Certif &amp; R7",'Capacity Planning'!BC39,""))</f>
        <v/>
      </c>
      <c r="M168" s="204" t="str">
        <f>IF(M38="","",IF(M38="Certif &amp; R7",'Capacity Planning'!BD39,""))</f>
        <v/>
      </c>
      <c r="N168" s="204" t="str">
        <f>IF(N38="","",IF(N38="Certif &amp; R7",'Capacity Planning'!BE39,""))</f>
        <v/>
      </c>
      <c r="O168" s="204" t="str">
        <f>IF(O38="","",IF(O38="Certif &amp; R7",'Capacity Planning'!BF39,""))</f>
        <v/>
      </c>
      <c r="P168" s="204" t="str">
        <f>IF(P38="","",IF(P38="Certif &amp; R7",'Capacity Planning'!BG39,""))</f>
        <v/>
      </c>
      <c r="Q168" s="204" t="str">
        <f>IF(Q38="","",IF(Q38="Certif &amp; R7",'Capacity Planning'!BH39,""))</f>
        <v/>
      </c>
      <c r="R168" s="204" t="str">
        <f>IF(R38="","",IF(R38="Certif &amp; R7",'Capacity Planning'!BI39,""))</f>
        <v/>
      </c>
      <c r="S168" s="204" t="str">
        <f>IF(S38="","",IF(S38="Certif &amp; R7",'Capacity Planning'!BJ39,""))</f>
        <v/>
      </c>
      <c r="T168" s="204" t="str">
        <f>IF(T38="","",IF(T38="Certif &amp; R7",'Capacity Planning'!BK39,""))</f>
        <v/>
      </c>
      <c r="U168" s="204" t="str">
        <f>IF(U38="","",IF(U38="Certif &amp; R7",'Capacity Planning'!BL39,""))</f>
        <v/>
      </c>
      <c r="V168" s="204" t="str">
        <f>IF(V38="","",IF(V38="Certif &amp; R7",'Capacity Planning'!BM39,""))</f>
        <v/>
      </c>
      <c r="W168" s="204" t="str">
        <f>IF(W38="","",IF(W38="Certif &amp; R7",'Capacity Planning'!BN39,""))</f>
        <v/>
      </c>
      <c r="X168" s="204" t="str">
        <f>IF(X38="","",IF(X38="Certif &amp; R7",'Capacity Planning'!BO39,""))</f>
        <v/>
      </c>
      <c r="Y168" s="204" t="str">
        <f>IF(Y38="","",IF(Y38="Certif &amp; R7",'Capacity Planning'!BP39,""))</f>
        <v/>
      </c>
      <c r="Z168" s="204" t="str">
        <f>IF(Z38="","",IF(Z38="Certif &amp; R7",'Capacity Planning'!BQ39,""))</f>
        <v/>
      </c>
      <c r="AA168" s="204" t="str">
        <f>IF(AA38="","",IF(AA38="Certif &amp; R7",'Capacity Planning'!BR39,""))</f>
        <v/>
      </c>
    </row>
    <row r="169" spans="1:27" ht="15.75" thickBot="1" x14ac:dyDescent="0.3">
      <c r="A169" s="4" t="str">
        <f>IF('Capacity Planning'!$B40="","",'Capacity Planning'!$B40)</f>
        <v/>
      </c>
      <c r="B169" s="204" t="str">
        <f>IF(B39="","",IF(B39="Certif &amp; R7",'Capacity Planning'!AS40,""))</f>
        <v/>
      </c>
      <c r="C169" s="204" t="str">
        <f>IF(C39="","",IF(C39="Certif &amp; R7",'Capacity Planning'!AT40,""))</f>
        <v/>
      </c>
      <c r="D169" s="204" t="str">
        <f>IF(D39="","",IF(D39="Certif &amp; R7",'Capacity Planning'!AU40,""))</f>
        <v/>
      </c>
      <c r="E169" s="204" t="str">
        <f>IF(E39="","",IF(E39="Certif &amp; R7",'Capacity Planning'!AV40,""))</f>
        <v/>
      </c>
      <c r="F169" s="204" t="str">
        <f>IF(F39="","",IF(F39="Certif &amp; R7",'Capacity Planning'!AW40,""))</f>
        <v/>
      </c>
      <c r="G169" s="204" t="str">
        <f>IF(G39="","",IF(G39="Certif &amp; R7",'Capacity Planning'!AX40,""))</f>
        <v/>
      </c>
      <c r="H169" s="204" t="str">
        <f>IF(H39="","",IF(H39="Certif &amp; R7",'Capacity Planning'!AY40,""))</f>
        <v/>
      </c>
      <c r="I169" s="204" t="str">
        <f>IF(I39="","",IF(I39="Certif &amp; R7",'Capacity Planning'!AZ40,""))</f>
        <v/>
      </c>
      <c r="J169" s="204" t="str">
        <f>IF(J39="","",IF(J39="Certif &amp; R7",'Capacity Planning'!BA40,""))</f>
        <v/>
      </c>
      <c r="K169" s="204" t="str">
        <f>IF(K39="","",IF(K39="Certif &amp; R7",'Capacity Planning'!BB40,""))</f>
        <v/>
      </c>
      <c r="L169" s="204" t="str">
        <f>IF(L39="","",IF(L39="Certif &amp; R7",'Capacity Planning'!BC40,""))</f>
        <v/>
      </c>
      <c r="M169" s="204" t="str">
        <f>IF(M39="","",IF(M39="Certif &amp; R7",'Capacity Planning'!BD40,""))</f>
        <v/>
      </c>
      <c r="N169" s="204" t="str">
        <f>IF(N39="","",IF(N39="Certif &amp; R7",'Capacity Planning'!BE40,""))</f>
        <v/>
      </c>
      <c r="O169" s="204" t="str">
        <f>IF(O39="","",IF(O39="Certif &amp; R7",'Capacity Planning'!BF40,""))</f>
        <v/>
      </c>
      <c r="P169" s="204" t="str">
        <f>IF(P39="","",IF(P39="Certif &amp; R7",'Capacity Planning'!BG40,""))</f>
        <v/>
      </c>
      <c r="Q169" s="204" t="str">
        <f>IF(Q39="","",IF(Q39="Certif &amp; R7",'Capacity Planning'!BH40,""))</f>
        <v/>
      </c>
      <c r="R169" s="204" t="str">
        <f>IF(R39="","",IF(R39="Certif &amp; R7",'Capacity Planning'!BI40,""))</f>
        <v/>
      </c>
      <c r="S169" s="204" t="str">
        <f>IF(S39="","",IF(S39="Certif &amp; R7",'Capacity Planning'!BJ40,""))</f>
        <v/>
      </c>
      <c r="T169" s="204" t="str">
        <f>IF(T39="","",IF(T39="Certif &amp; R7",'Capacity Planning'!BK40,""))</f>
        <v/>
      </c>
      <c r="U169" s="204" t="str">
        <f>IF(U39="","",IF(U39="Certif &amp; R7",'Capacity Planning'!BL40,""))</f>
        <v/>
      </c>
      <c r="V169" s="204" t="str">
        <f>IF(V39="","",IF(V39="Certif &amp; R7",'Capacity Planning'!BM40,""))</f>
        <v/>
      </c>
      <c r="W169" s="204" t="str">
        <f>IF(W39="","",IF(W39="Certif &amp; R7",'Capacity Planning'!BN40,""))</f>
        <v/>
      </c>
      <c r="X169" s="204" t="str">
        <f>IF(X39="","",IF(X39="Certif &amp; R7",'Capacity Planning'!BO40,""))</f>
        <v/>
      </c>
      <c r="Y169" s="204" t="str">
        <f>IF(Y39="","",IF(Y39="Certif &amp; R7",'Capacity Planning'!BP40,""))</f>
        <v/>
      </c>
      <c r="Z169" s="204" t="str">
        <f>IF(Z39="","",IF(Z39="Certif &amp; R7",'Capacity Planning'!BQ40,""))</f>
        <v/>
      </c>
      <c r="AA169" s="204" t="str">
        <f>IF(AA39="","",IF(AA39="Certif &amp; R7",'Capacity Planning'!BR40,""))</f>
        <v/>
      </c>
    </row>
    <row r="171" spans="1:27" ht="15.75" thickBot="1" x14ac:dyDescent="0.3">
      <c r="A171" s="205" t="s">
        <v>151</v>
      </c>
    </row>
    <row r="172" spans="1:27" ht="15.75" thickBot="1" x14ac:dyDescent="0.3">
      <c r="A172" s="5" t="str">
        <f>IF('Capacity Planning'!$B4="","",'Capacity Planning'!$B4)</f>
        <v>A</v>
      </c>
      <c r="B172" s="204" t="str">
        <f>IF(B3="","",IF(B3="Release &amp; PostProd",'Capacity Planning'!AS4,""))</f>
        <v/>
      </c>
      <c r="C172" s="204" t="str">
        <f>IF(C3="","",IF(C3="Release &amp; PostProd",'Capacity Planning'!AT4,""))</f>
        <v/>
      </c>
      <c r="D172" s="204" t="str">
        <f>IF(D3="","",IF(D3="Release &amp; PostProd",'Capacity Planning'!AU4,""))</f>
        <v/>
      </c>
      <c r="E172" s="204" t="str">
        <f>IF(E3="","",IF(E3="Release &amp; PostProd",'Capacity Planning'!AV4,""))</f>
        <v/>
      </c>
      <c r="F172" s="204" t="str">
        <f>IF(F3="","",IF(F3="Release &amp; PostProd",'Capacity Planning'!AW4,""))</f>
        <v/>
      </c>
      <c r="G172" s="204" t="str">
        <f>IF(G3="","",IF(G3="Release &amp; PostProd",'Capacity Planning'!AX4,""))</f>
        <v/>
      </c>
      <c r="H172" s="204" t="str">
        <f>IF(H3="","",IF(H3="Release &amp; PostProd",'Capacity Planning'!AY4,""))</f>
        <v/>
      </c>
      <c r="I172" s="204" t="str">
        <f>IF(I3="","",IF(I3="Release &amp; PostProd",'Capacity Planning'!AZ4,""))</f>
        <v/>
      </c>
      <c r="J172" s="204" t="str">
        <f>IF(J3="","",IF(J3="Release &amp; PostProd",'Capacity Planning'!BA4,""))</f>
        <v/>
      </c>
      <c r="K172" s="204" t="str">
        <f>IF(K3="","",IF(K3="Release &amp; PostProd",'Capacity Planning'!BB4,""))</f>
        <v/>
      </c>
      <c r="L172" s="204" t="str">
        <f>IF(L3="","",IF(L3="Release &amp; PostProd",'Capacity Planning'!BC4,""))</f>
        <v/>
      </c>
      <c r="M172" s="204" t="str">
        <f>IF(M3="","",IF(M3="Release &amp; PostProd",'Capacity Planning'!BD4,""))</f>
        <v/>
      </c>
      <c r="N172" s="204" t="str">
        <f>IF(N3="","",IF(N3="Release &amp; PostProd",'Capacity Planning'!BE4,""))</f>
        <v/>
      </c>
      <c r="O172" s="204" t="str">
        <f>IF(O3="","",IF(O3="Release &amp; PostProd",'Capacity Planning'!BF4,""))</f>
        <v/>
      </c>
      <c r="P172" s="204" t="str">
        <f>IF(P3="","",IF(P3="Release &amp; PostProd",'Capacity Planning'!BG4,""))</f>
        <v/>
      </c>
      <c r="Q172" s="204" t="str">
        <f>IF(Q3="","",IF(Q3="Release &amp; PostProd",'Capacity Planning'!BH4,""))</f>
        <v/>
      </c>
      <c r="R172" s="204" t="str">
        <f>IF(R3="","",IF(R3="Release &amp; PostProd",'Capacity Planning'!BI4,""))</f>
        <v/>
      </c>
      <c r="S172" s="204" t="str">
        <f>IF(S3="","",IF(S3="Release &amp; PostProd",'Capacity Planning'!BJ4,""))</f>
        <v/>
      </c>
      <c r="T172" s="204" t="str">
        <f>IF(T3="","",IF(T3="Release &amp; PostProd",'Capacity Planning'!BK4,""))</f>
        <v/>
      </c>
      <c r="U172" s="204" t="str">
        <f>IF(U3="","",IF(U3="Release &amp; PostProd",'Capacity Planning'!BL4,""))</f>
        <v/>
      </c>
      <c r="V172" s="204" t="str">
        <f>IF(V3="","",IF(V3="Release &amp; PostProd",'Capacity Planning'!BM4,""))</f>
        <v/>
      </c>
      <c r="W172" s="204" t="str">
        <f>IF(W3="","",IF(W3="Release &amp; PostProd",'Capacity Planning'!BN4,""))</f>
        <v/>
      </c>
      <c r="X172" s="204" t="str">
        <f>IF(X3="","",IF(X3="Release &amp; PostProd",'Capacity Planning'!BO4,""))</f>
        <v/>
      </c>
      <c r="Y172" s="204" t="str">
        <f>IF(Y3="","",IF(Y3="Release &amp; PostProd",'Capacity Planning'!BP4,""))</f>
        <v/>
      </c>
      <c r="Z172" s="204" t="str">
        <f>IF(Z3="","",IF(Z3="Release &amp; PostProd",'Capacity Planning'!BQ4,""))</f>
        <v/>
      </c>
      <c r="AA172" s="204" t="str">
        <f>IF(AA3="","",IF(AA3="Release &amp; PostProd",'Capacity Planning'!BR4,""))</f>
        <v/>
      </c>
    </row>
    <row r="173" spans="1:27" ht="15.75" thickBot="1" x14ac:dyDescent="0.3">
      <c r="A173" s="3" t="str">
        <f>IF('Capacity Planning'!$B5="","",'Capacity Planning'!$B5)</f>
        <v>B</v>
      </c>
      <c r="B173" s="204" t="str">
        <f>IF(B4="","",IF(B4="Release &amp; PostProd",'Capacity Planning'!AS5,""))</f>
        <v/>
      </c>
      <c r="C173" s="204" t="str">
        <f>IF(C4="","",IF(C4="Release &amp; PostProd",'Capacity Planning'!AT5,""))</f>
        <v/>
      </c>
      <c r="D173" s="204" t="str">
        <f>IF(D4="","",IF(D4="Release &amp; PostProd",'Capacity Planning'!AU5,""))</f>
        <v/>
      </c>
      <c r="E173" s="204" t="str">
        <f>IF(E4="","",IF(E4="Release &amp; PostProd",'Capacity Planning'!AV5,""))</f>
        <v/>
      </c>
      <c r="F173" s="204" t="str">
        <f>IF(F4="","",IF(F4="Release &amp; PostProd",'Capacity Planning'!AW5,""))</f>
        <v/>
      </c>
      <c r="G173" s="204" t="str">
        <f>IF(G4="","",IF(G4="Release &amp; PostProd",'Capacity Planning'!AX5,""))</f>
        <v/>
      </c>
      <c r="H173" s="204" t="str">
        <f>IF(H4="","",IF(H4="Release &amp; PostProd",'Capacity Planning'!AY5,""))</f>
        <v/>
      </c>
      <c r="I173" s="204" t="str">
        <f>IF(I4="","",IF(I4="Release &amp; PostProd",'Capacity Planning'!AZ5,""))</f>
        <v/>
      </c>
      <c r="J173" s="204" t="str">
        <f>IF(J4="","",IF(J4="Release &amp; PostProd",'Capacity Planning'!BA5,""))</f>
        <v/>
      </c>
      <c r="K173" s="204" t="str">
        <f>IF(K4="","",IF(K4="Release &amp; PostProd",'Capacity Planning'!BB5,""))</f>
        <v/>
      </c>
      <c r="L173" s="204" t="str">
        <f>IF(L4="","",IF(L4="Release &amp; PostProd",'Capacity Planning'!BC5,""))</f>
        <v/>
      </c>
      <c r="M173" s="204" t="str">
        <f>IF(M4="","",IF(M4="Release &amp; PostProd",'Capacity Planning'!BD5,""))</f>
        <v/>
      </c>
      <c r="N173" s="204" t="str">
        <f>IF(N4="","",IF(N4="Release &amp; PostProd",'Capacity Planning'!BE5,""))</f>
        <v/>
      </c>
      <c r="O173" s="204" t="str">
        <f>IF(O4="","",IF(O4="Release &amp; PostProd",'Capacity Planning'!BF5,""))</f>
        <v/>
      </c>
      <c r="P173" s="204" t="str">
        <f>IF(P4="","",IF(P4="Release &amp; PostProd",'Capacity Planning'!BG5,""))</f>
        <v/>
      </c>
      <c r="Q173" s="204">
        <f>IF(Q4="","",IF(Q4="Release &amp; PostProd",'Capacity Planning'!BH5,""))</f>
        <v>2.17</v>
      </c>
      <c r="R173" s="204">
        <f>IF(R4="","",IF(R4="Release &amp; PostProd",'Capacity Planning'!BI5,""))</f>
        <v>2.17</v>
      </c>
      <c r="S173" s="204" t="str">
        <f>IF(S4="","",IF(S4="Release &amp; PostProd",'Capacity Planning'!BJ5,""))</f>
        <v/>
      </c>
      <c r="T173" s="204" t="str">
        <f>IF(T4="","",IF(T4="Release &amp; PostProd",'Capacity Planning'!BK5,""))</f>
        <v/>
      </c>
      <c r="U173" s="204" t="str">
        <f>IF(U4="","",IF(U4="Release &amp; PostProd",'Capacity Planning'!BL5,""))</f>
        <v/>
      </c>
      <c r="V173" s="204" t="str">
        <f>IF(V4="","",IF(V4="Release &amp; PostProd",'Capacity Planning'!BM5,""))</f>
        <v/>
      </c>
      <c r="W173" s="204" t="str">
        <f>IF(W4="","",IF(W4="Release &amp; PostProd",'Capacity Planning'!BN5,""))</f>
        <v/>
      </c>
      <c r="X173" s="204" t="str">
        <f>IF(X4="","",IF(X4="Release &amp; PostProd",'Capacity Planning'!BO5,""))</f>
        <v/>
      </c>
      <c r="Y173" s="204" t="str">
        <f>IF(Y4="","",IF(Y4="Release &amp; PostProd",'Capacity Planning'!BP5,""))</f>
        <v/>
      </c>
      <c r="Z173" s="204" t="str">
        <f>IF(Z4="","",IF(Z4="Release &amp; PostProd",'Capacity Planning'!BQ5,""))</f>
        <v/>
      </c>
      <c r="AA173" s="204" t="str">
        <f>IF(AA4="","",IF(AA4="Release &amp; PostProd",'Capacity Planning'!BR5,""))</f>
        <v/>
      </c>
    </row>
    <row r="174" spans="1:27" ht="15.75" thickBot="1" x14ac:dyDescent="0.3">
      <c r="A174" s="3" t="str">
        <f>IF('Capacity Planning'!$B6="","",'Capacity Planning'!$B6)</f>
        <v>C</v>
      </c>
      <c r="B174" s="204" t="str">
        <f>IF(B5="","",IF(B5="Release &amp; PostProd",'Capacity Planning'!AS6,""))</f>
        <v/>
      </c>
      <c r="C174" s="204" t="str">
        <f>IF(C5="","",IF(C5="Release &amp; PostProd",'Capacity Planning'!AT6,""))</f>
        <v/>
      </c>
      <c r="D174" s="204" t="str">
        <f>IF(D5="","",IF(D5="Release &amp; PostProd",'Capacity Planning'!AU6,""))</f>
        <v/>
      </c>
      <c r="E174" s="204" t="str">
        <f>IF(E5="","",IF(E5="Release &amp; PostProd",'Capacity Planning'!AV6,""))</f>
        <v/>
      </c>
      <c r="F174" s="204" t="str">
        <f>IF(F5="","",IF(F5="Release &amp; PostProd",'Capacity Planning'!AW6,""))</f>
        <v/>
      </c>
      <c r="G174" s="204" t="str">
        <f>IF(G5="","",IF(G5="Release &amp; PostProd",'Capacity Planning'!AX6,""))</f>
        <v/>
      </c>
      <c r="H174" s="204" t="str">
        <f>IF(H5="","",IF(H5="Release &amp; PostProd",'Capacity Planning'!AY6,""))</f>
        <v/>
      </c>
      <c r="I174" s="204" t="str">
        <f>IF(I5="","",IF(I5="Release &amp; PostProd",'Capacity Planning'!AZ6,""))</f>
        <v/>
      </c>
      <c r="J174" s="204" t="str">
        <f>IF(J5="","",IF(J5="Release &amp; PostProd",'Capacity Planning'!BA6,""))</f>
        <v/>
      </c>
      <c r="K174" s="204" t="str">
        <f>IF(K5="","",IF(K5="Release &amp; PostProd",'Capacity Planning'!BB6,""))</f>
        <v/>
      </c>
      <c r="L174" s="204" t="str">
        <f>IF(L5="","",IF(L5="Release &amp; PostProd",'Capacity Planning'!BC6,""))</f>
        <v/>
      </c>
      <c r="M174" s="204" t="str">
        <f>IF(M5="","",IF(M5="Release &amp; PostProd",'Capacity Planning'!BD6,""))</f>
        <v/>
      </c>
      <c r="N174" s="204" t="str">
        <f>IF(N5="","",IF(N5="Release &amp; PostProd",'Capacity Planning'!BE6,""))</f>
        <v/>
      </c>
      <c r="O174" s="204" t="str">
        <f>IF(O5="","",IF(O5="Release &amp; PostProd",'Capacity Planning'!BF6,""))</f>
        <v/>
      </c>
      <c r="P174" s="204" t="str">
        <f>IF(P5="","",IF(P5="Release &amp; PostProd",'Capacity Planning'!BG6,""))</f>
        <v/>
      </c>
      <c r="Q174" s="204" t="str">
        <f>IF(Q5="","",IF(Q5="Release &amp; PostProd",'Capacity Planning'!BH6,""))</f>
        <v/>
      </c>
      <c r="R174" s="204" t="str">
        <f>IF(R5="","",IF(R5="Release &amp; PostProd",'Capacity Planning'!BI6,""))</f>
        <v/>
      </c>
      <c r="S174" s="204" t="str">
        <f>IF(S5="","",IF(S5="Release &amp; PostProd",'Capacity Planning'!BJ6,""))</f>
        <v/>
      </c>
      <c r="T174" s="204" t="str">
        <f>IF(T5="","",IF(T5="Release &amp; PostProd",'Capacity Planning'!BK6,""))</f>
        <v/>
      </c>
      <c r="U174" s="204" t="str">
        <f>IF(U5="","",IF(U5="Release &amp; PostProd",'Capacity Planning'!BL6,""))</f>
        <v/>
      </c>
      <c r="V174" s="204" t="str">
        <f>IF(V5="","",IF(V5="Release &amp; PostProd",'Capacity Planning'!BM6,""))</f>
        <v/>
      </c>
      <c r="W174" s="204" t="str">
        <f>IF(W5="","",IF(W5="Release &amp; PostProd",'Capacity Planning'!BN6,""))</f>
        <v/>
      </c>
      <c r="X174" s="204" t="str">
        <f>IF(X5="","",IF(X5="Release &amp; PostProd",'Capacity Planning'!BO6,""))</f>
        <v/>
      </c>
      <c r="Y174" s="204" t="str">
        <f>IF(Y5="","",IF(Y5="Release &amp; PostProd",'Capacity Planning'!BP6,""))</f>
        <v/>
      </c>
      <c r="Z174" s="204" t="str">
        <f>IF(Z5="","",IF(Z5="Release &amp; PostProd",'Capacity Planning'!BQ6,""))</f>
        <v/>
      </c>
      <c r="AA174" s="204" t="str">
        <f>IF(AA5="","",IF(AA5="Release &amp; PostProd",'Capacity Planning'!BR6,""))</f>
        <v/>
      </c>
    </row>
    <row r="175" spans="1:27" ht="15.75" thickBot="1" x14ac:dyDescent="0.3">
      <c r="A175" s="3" t="str">
        <f>IF('Capacity Planning'!$B7="","",'Capacity Planning'!$B7)</f>
        <v>D</v>
      </c>
      <c r="B175" s="204" t="str">
        <f>IF(B6="","",IF(B6="Release &amp; PostProd",'Capacity Planning'!AS7,""))</f>
        <v/>
      </c>
      <c r="C175" s="204" t="str">
        <f>IF(C6="","",IF(C6="Release &amp; PostProd",'Capacity Planning'!AT7,""))</f>
        <v/>
      </c>
      <c r="D175" s="204" t="str">
        <f>IF(D6="","",IF(D6="Release &amp; PostProd",'Capacity Planning'!AU7,""))</f>
        <v/>
      </c>
      <c r="E175" s="204" t="str">
        <f>IF(E6="","",IF(E6="Release &amp; PostProd",'Capacity Planning'!AV7,""))</f>
        <v/>
      </c>
      <c r="F175" s="204" t="str">
        <f>IF(F6="","",IF(F6="Release &amp; PostProd",'Capacity Planning'!AW7,""))</f>
        <v/>
      </c>
      <c r="G175" s="204" t="str">
        <f>IF(G6="","",IF(G6="Release &amp; PostProd",'Capacity Planning'!AX7,""))</f>
        <v/>
      </c>
      <c r="H175" s="204" t="str">
        <f>IF(H6="","",IF(H6="Release &amp; PostProd",'Capacity Planning'!AY7,""))</f>
        <v/>
      </c>
      <c r="I175" s="204" t="str">
        <f>IF(I6="","",IF(I6="Release &amp; PostProd",'Capacity Planning'!AZ7,""))</f>
        <v/>
      </c>
      <c r="J175" s="204" t="str">
        <f>IF(J6="","",IF(J6="Release &amp; PostProd",'Capacity Planning'!BA7,""))</f>
        <v/>
      </c>
      <c r="K175" s="204" t="str">
        <f>IF(K6="","",IF(K6="Release &amp; PostProd",'Capacity Planning'!BB7,""))</f>
        <v/>
      </c>
      <c r="L175" s="204" t="str">
        <f>IF(L6="","",IF(L6="Release &amp; PostProd",'Capacity Planning'!BC7,""))</f>
        <v/>
      </c>
      <c r="M175" s="204" t="str">
        <f>IF(M6="","",IF(M6="Release &amp; PostProd",'Capacity Planning'!BD7,""))</f>
        <v/>
      </c>
      <c r="N175" s="204" t="str">
        <f>IF(N6="","",IF(N6="Release &amp; PostProd",'Capacity Planning'!BE7,""))</f>
        <v/>
      </c>
      <c r="O175" s="204" t="str">
        <f>IF(O6="","",IF(O6="Release &amp; PostProd",'Capacity Planning'!BF7,""))</f>
        <v/>
      </c>
      <c r="P175" s="204">
        <f>IF(P6="","",IF(P6="Release &amp; PostProd",'Capacity Planning'!BG7,""))</f>
        <v>2.0999999999999996</v>
      </c>
      <c r="Q175" s="204">
        <f>IF(Q6="","",IF(Q6="Release &amp; PostProd",'Capacity Planning'!BH7,""))</f>
        <v>2.0999999999999996</v>
      </c>
      <c r="R175" s="204" t="str">
        <f>IF(R6="","",IF(R6="Release &amp; PostProd",'Capacity Planning'!BI7,""))</f>
        <v/>
      </c>
      <c r="S175" s="204" t="str">
        <f>IF(S6="","",IF(S6="Release &amp; PostProd",'Capacity Planning'!BJ7,""))</f>
        <v/>
      </c>
      <c r="T175" s="204" t="str">
        <f>IF(T6="","",IF(T6="Release &amp; PostProd",'Capacity Planning'!BK7,""))</f>
        <v/>
      </c>
      <c r="U175" s="204" t="str">
        <f>IF(U6="","",IF(U6="Release &amp; PostProd",'Capacity Planning'!BL7,""))</f>
        <v/>
      </c>
      <c r="V175" s="204" t="str">
        <f>IF(V6="","",IF(V6="Release &amp; PostProd",'Capacity Planning'!BM7,""))</f>
        <v/>
      </c>
      <c r="W175" s="204" t="str">
        <f>IF(W6="","",IF(W6="Release &amp; PostProd",'Capacity Planning'!BN7,""))</f>
        <v/>
      </c>
      <c r="X175" s="204" t="str">
        <f>IF(X6="","",IF(X6="Release &amp; PostProd",'Capacity Planning'!BO7,""))</f>
        <v/>
      </c>
      <c r="Y175" s="204" t="str">
        <f>IF(Y6="","",IF(Y6="Release &amp; PostProd",'Capacity Planning'!BP7,""))</f>
        <v/>
      </c>
      <c r="Z175" s="204" t="str">
        <f>IF(Z6="","",IF(Z6="Release &amp; PostProd",'Capacity Planning'!BQ7,""))</f>
        <v/>
      </c>
      <c r="AA175" s="204" t="str">
        <f>IF(AA6="","",IF(AA6="Release &amp; PostProd",'Capacity Planning'!BR7,""))</f>
        <v/>
      </c>
    </row>
    <row r="176" spans="1:27" ht="15.75" thickBot="1" x14ac:dyDescent="0.3">
      <c r="A176" s="3" t="str">
        <f>IF('Capacity Planning'!$B8="","",'Capacity Planning'!$B8)</f>
        <v>E</v>
      </c>
      <c r="B176" s="204" t="str">
        <f>IF(B7="","",IF(B7="Release &amp; PostProd",'Capacity Planning'!AS8,""))</f>
        <v/>
      </c>
      <c r="C176" s="204" t="str">
        <f>IF(C7="","",IF(C7="Release &amp; PostProd",'Capacity Planning'!AT8,""))</f>
        <v/>
      </c>
      <c r="D176" s="204" t="str">
        <f>IF(D7="","",IF(D7="Release &amp; PostProd",'Capacity Planning'!AU8,""))</f>
        <v/>
      </c>
      <c r="E176" s="204" t="str">
        <f>IF(E7="","",IF(E7="Release &amp; PostProd",'Capacity Planning'!AV8,""))</f>
        <v/>
      </c>
      <c r="F176" s="204" t="str">
        <f>IF(F7="","",IF(F7="Release &amp; PostProd",'Capacity Planning'!AW8,""))</f>
        <v/>
      </c>
      <c r="G176" s="204" t="str">
        <f>IF(G7="","",IF(G7="Release &amp; PostProd",'Capacity Planning'!AX8,""))</f>
        <v/>
      </c>
      <c r="H176" s="204" t="str">
        <f>IF(H7="","",IF(H7="Release &amp; PostProd",'Capacity Planning'!AY8,""))</f>
        <v/>
      </c>
      <c r="I176" s="204" t="str">
        <f>IF(I7="","",IF(I7="Release &amp; PostProd",'Capacity Planning'!AZ8,""))</f>
        <v/>
      </c>
      <c r="J176" s="204" t="str">
        <f>IF(J7="","",IF(J7="Release &amp; PostProd",'Capacity Planning'!BA8,""))</f>
        <v/>
      </c>
      <c r="K176" s="204" t="str">
        <f>IF(K7="","",IF(K7="Release &amp; PostProd",'Capacity Planning'!BB8,""))</f>
        <v/>
      </c>
      <c r="L176" s="204" t="str">
        <f>IF(L7="","",IF(L7="Release &amp; PostProd",'Capacity Planning'!BC8,""))</f>
        <v/>
      </c>
      <c r="M176" s="204" t="str">
        <f>IF(M7="","",IF(M7="Release &amp; PostProd",'Capacity Planning'!BD8,""))</f>
        <v/>
      </c>
      <c r="N176" s="204" t="str">
        <f>IF(N7="","",IF(N7="Release &amp; PostProd",'Capacity Planning'!BE8,""))</f>
        <v/>
      </c>
      <c r="O176" s="204" t="str">
        <f>IF(O7="","",IF(O7="Release &amp; PostProd",'Capacity Planning'!BF8,""))</f>
        <v/>
      </c>
      <c r="P176" s="204" t="str">
        <f>IF(P7="","",IF(P7="Release &amp; PostProd",'Capacity Planning'!BG8,""))</f>
        <v/>
      </c>
      <c r="Q176" s="204" t="str">
        <f>IF(Q7="","",IF(Q7="Release &amp; PostProd",'Capacity Planning'!BH8,""))</f>
        <v/>
      </c>
      <c r="R176" s="204" t="str">
        <f>IF(R7="","",IF(R7="Release &amp; PostProd",'Capacity Planning'!BI8,""))</f>
        <v/>
      </c>
      <c r="S176" s="204" t="str">
        <f>IF(S7="","",IF(S7="Release &amp; PostProd",'Capacity Planning'!BJ8,""))</f>
        <v/>
      </c>
      <c r="T176" s="204" t="str">
        <f>IF(T7="","",IF(T7="Release &amp; PostProd",'Capacity Planning'!BK8,""))</f>
        <v/>
      </c>
      <c r="U176" s="204" t="str">
        <f>IF(U7="","",IF(U7="Release &amp; PostProd",'Capacity Planning'!BL8,""))</f>
        <v/>
      </c>
      <c r="V176" s="204" t="str">
        <f>IF(V7="","",IF(V7="Release &amp; PostProd",'Capacity Planning'!BM8,""))</f>
        <v/>
      </c>
      <c r="W176" s="204" t="str">
        <f>IF(W7="","",IF(W7="Release &amp; PostProd",'Capacity Planning'!BN8,""))</f>
        <v/>
      </c>
      <c r="X176" s="204" t="str">
        <f>IF(X7="","",IF(X7="Release &amp; PostProd",'Capacity Planning'!BO8,""))</f>
        <v/>
      </c>
      <c r="Y176" s="204" t="str">
        <f>IF(Y7="","",IF(Y7="Release &amp; PostProd",'Capacity Planning'!BP8,""))</f>
        <v/>
      </c>
      <c r="Z176" s="204" t="str">
        <f>IF(Z7="","",IF(Z7="Release &amp; PostProd",'Capacity Planning'!BQ8,""))</f>
        <v/>
      </c>
      <c r="AA176" s="204" t="str">
        <f>IF(AA7="","",IF(AA7="Release &amp; PostProd",'Capacity Planning'!BR8,""))</f>
        <v/>
      </c>
    </row>
    <row r="177" spans="1:27" ht="15.75" thickBot="1" x14ac:dyDescent="0.3">
      <c r="A177" s="3" t="str">
        <f>IF('Capacity Planning'!$B9="","",'Capacity Planning'!$B9)</f>
        <v>F</v>
      </c>
      <c r="B177" s="204" t="str">
        <f>IF(B8="","",IF(B8="Release &amp; PostProd",'Capacity Planning'!AS9,""))</f>
        <v/>
      </c>
      <c r="C177" s="204" t="str">
        <f>IF(C8="","",IF(C8="Release &amp; PostProd",'Capacity Planning'!AT9,""))</f>
        <v/>
      </c>
      <c r="D177" s="204" t="str">
        <f>IF(D8="","",IF(D8="Release &amp; PostProd",'Capacity Planning'!AU9,""))</f>
        <v/>
      </c>
      <c r="E177" s="204" t="str">
        <f>IF(E8="","",IF(E8="Release &amp; PostProd",'Capacity Planning'!AV9,""))</f>
        <v/>
      </c>
      <c r="F177" s="204" t="str">
        <f>IF(F8="","",IF(F8="Release &amp; PostProd",'Capacity Planning'!AW9,""))</f>
        <v/>
      </c>
      <c r="G177" s="204" t="str">
        <f>IF(G8="","",IF(G8="Release &amp; PostProd",'Capacity Planning'!AX9,""))</f>
        <v/>
      </c>
      <c r="H177" s="204" t="str">
        <f>IF(H8="","",IF(H8="Release &amp; PostProd",'Capacity Planning'!AY9,""))</f>
        <v/>
      </c>
      <c r="I177" s="204" t="str">
        <f>IF(I8="","",IF(I8="Release &amp; PostProd",'Capacity Planning'!AZ9,""))</f>
        <v/>
      </c>
      <c r="J177" s="204" t="str">
        <f>IF(J8="","",IF(J8="Release &amp; PostProd",'Capacity Planning'!BA9,""))</f>
        <v/>
      </c>
      <c r="K177" s="204" t="str">
        <f>IF(K8="","",IF(K8="Release &amp; PostProd",'Capacity Planning'!BB9,""))</f>
        <v/>
      </c>
      <c r="L177" s="204" t="str">
        <f>IF(L8="","",IF(L8="Release &amp; PostProd",'Capacity Planning'!BC9,""))</f>
        <v/>
      </c>
      <c r="M177" s="204" t="str">
        <f>IF(M8="","",IF(M8="Release &amp; PostProd",'Capacity Planning'!BD9,""))</f>
        <v/>
      </c>
      <c r="N177" s="204" t="str">
        <f>IF(N8="","",IF(N8="Release &amp; PostProd",'Capacity Planning'!BE9,""))</f>
        <v/>
      </c>
      <c r="O177" s="204" t="str">
        <f>IF(O8="","",IF(O8="Release &amp; PostProd",'Capacity Planning'!BF9,""))</f>
        <v/>
      </c>
      <c r="P177" s="204" t="str">
        <f>IF(P8="","",IF(P8="Release &amp; PostProd",'Capacity Planning'!BG9,""))</f>
        <v/>
      </c>
      <c r="Q177" s="204" t="str">
        <f>IF(Q8="","",IF(Q8="Release &amp; PostProd",'Capacity Planning'!BH9,""))</f>
        <v/>
      </c>
      <c r="R177" s="204" t="str">
        <f>IF(R8="","",IF(R8="Release &amp; PostProd",'Capacity Planning'!BI9,""))</f>
        <v/>
      </c>
      <c r="S177" s="204" t="str">
        <f>IF(S8="","",IF(S8="Release &amp; PostProd",'Capacity Planning'!BJ9,""))</f>
        <v/>
      </c>
      <c r="T177" s="204" t="str">
        <f>IF(T8="","",IF(T8="Release &amp; PostProd",'Capacity Planning'!BK9,""))</f>
        <v/>
      </c>
      <c r="U177" s="204" t="str">
        <f>IF(U8="","",IF(U8="Release &amp; PostProd",'Capacity Planning'!BL9,""))</f>
        <v/>
      </c>
      <c r="V177" s="204" t="str">
        <f>IF(V8="","",IF(V8="Release &amp; PostProd",'Capacity Planning'!BM9,""))</f>
        <v/>
      </c>
      <c r="W177" s="204" t="str">
        <f>IF(W8="","",IF(W8="Release &amp; PostProd",'Capacity Planning'!BN9,""))</f>
        <v/>
      </c>
      <c r="X177" s="204" t="str">
        <f>IF(X8="","",IF(X8="Release &amp; PostProd",'Capacity Planning'!BO9,""))</f>
        <v/>
      </c>
      <c r="Y177" s="204" t="str">
        <f>IF(Y8="","",IF(Y8="Release &amp; PostProd",'Capacity Planning'!BP9,""))</f>
        <v/>
      </c>
      <c r="Z177" s="204" t="str">
        <f>IF(Z8="","",IF(Z8="Release &amp; PostProd",'Capacity Planning'!BQ9,""))</f>
        <v/>
      </c>
      <c r="AA177" s="204" t="str">
        <f>IF(AA8="","",IF(AA8="Release &amp; PostProd",'Capacity Planning'!BR9,""))</f>
        <v/>
      </c>
    </row>
    <row r="178" spans="1:27" ht="15.75" thickBot="1" x14ac:dyDescent="0.3">
      <c r="A178" s="3" t="str">
        <f>IF('Capacity Planning'!$B10="","",'Capacity Planning'!$B10)</f>
        <v>G</v>
      </c>
      <c r="B178" s="204" t="str">
        <f>IF(B9="","",IF(B9="Release &amp; PostProd",'Capacity Planning'!AS10,""))</f>
        <v/>
      </c>
      <c r="C178" s="204" t="str">
        <f>IF(C9="","",IF(C9="Release &amp; PostProd",'Capacity Planning'!AT10,""))</f>
        <v/>
      </c>
      <c r="D178" s="204" t="str">
        <f>IF(D9="","",IF(D9="Release &amp; PostProd",'Capacity Planning'!AU10,""))</f>
        <v/>
      </c>
      <c r="E178" s="204" t="str">
        <f>IF(E9="","",IF(E9="Release &amp; PostProd",'Capacity Planning'!AV10,""))</f>
        <v/>
      </c>
      <c r="F178" s="204" t="str">
        <f>IF(F9="","",IF(F9="Release &amp; PostProd",'Capacity Planning'!AW10,""))</f>
        <v/>
      </c>
      <c r="G178" s="204" t="str">
        <f>IF(G9="","",IF(G9="Release &amp; PostProd",'Capacity Planning'!AX10,""))</f>
        <v/>
      </c>
      <c r="H178" s="204" t="str">
        <f>IF(H9="","",IF(H9="Release &amp; PostProd",'Capacity Planning'!AY10,""))</f>
        <v/>
      </c>
      <c r="I178" s="204" t="str">
        <f>IF(I9="","",IF(I9="Release &amp; PostProd",'Capacity Planning'!AZ10,""))</f>
        <v/>
      </c>
      <c r="J178" s="204" t="str">
        <f>IF(J9="","",IF(J9="Release &amp; PostProd",'Capacity Planning'!BA10,""))</f>
        <v/>
      </c>
      <c r="K178" s="204" t="str">
        <f>IF(K9="","",IF(K9="Release &amp; PostProd",'Capacity Planning'!BB10,""))</f>
        <v/>
      </c>
      <c r="L178" s="204" t="str">
        <f>IF(L9="","",IF(L9="Release &amp; PostProd",'Capacity Planning'!BC10,""))</f>
        <v/>
      </c>
      <c r="M178" s="204" t="str">
        <f>IF(M9="","",IF(M9="Release &amp; PostProd",'Capacity Planning'!BD10,""))</f>
        <v/>
      </c>
      <c r="N178" s="204" t="str">
        <f>IF(N9="","",IF(N9="Release &amp; PostProd",'Capacity Planning'!BE10,""))</f>
        <v/>
      </c>
      <c r="O178" s="204" t="str">
        <f>IF(O9="","",IF(O9="Release &amp; PostProd",'Capacity Planning'!BF10,""))</f>
        <v/>
      </c>
      <c r="P178" s="204" t="str">
        <f>IF(P9="","",IF(P9="Release &amp; PostProd",'Capacity Planning'!BG10,""))</f>
        <v/>
      </c>
      <c r="Q178" s="204">
        <f>IF(Q9="","",IF(Q9="Release &amp; PostProd",'Capacity Planning'!BH10,""))</f>
        <v>2.8</v>
      </c>
      <c r="R178" s="204">
        <f>IF(R9="","",IF(R9="Release &amp; PostProd",'Capacity Planning'!BI10,""))</f>
        <v>2.8</v>
      </c>
      <c r="S178" s="204" t="str">
        <f>IF(S9="","",IF(S9="Release &amp; PostProd",'Capacity Planning'!BJ10,""))</f>
        <v/>
      </c>
      <c r="T178" s="204" t="str">
        <f>IF(T9="","",IF(T9="Release &amp; PostProd",'Capacity Planning'!BK10,""))</f>
        <v/>
      </c>
      <c r="U178" s="204" t="str">
        <f>IF(U9="","",IF(U9="Release &amp; PostProd",'Capacity Planning'!BL10,""))</f>
        <v/>
      </c>
      <c r="V178" s="204" t="str">
        <f>IF(V9="","",IF(V9="Release &amp; PostProd",'Capacity Planning'!BM10,""))</f>
        <v/>
      </c>
      <c r="W178" s="204" t="str">
        <f>IF(W9="","",IF(W9="Release &amp; PostProd",'Capacity Planning'!BN10,""))</f>
        <v/>
      </c>
      <c r="X178" s="204" t="str">
        <f>IF(X9="","",IF(X9="Release &amp; PostProd",'Capacity Planning'!BO10,""))</f>
        <v/>
      </c>
      <c r="Y178" s="204" t="str">
        <f>IF(Y9="","",IF(Y9="Release &amp; PostProd",'Capacity Planning'!BP10,""))</f>
        <v/>
      </c>
      <c r="Z178" s="204" t="str">
        <f>IF(Z9="","",IF(Z9="Release &amp; PostProd",'Capacity Planning'!BQ10,""))</f>
        <v/>
      </c>
      <c r="AA178" s="204" t="str">
        <f>IF(AA9="","",IF(AA9="Release &amp; PostProd",'Capacity Planning'!BR10,""))</f>
        <v/>
      </c>
    </row>
    <row r="179" spans="1:27" ht="15.75" thickBot="1" x14ac:dyDescent="0.3">
      <c r="A179" s="3" t="str">
        <f>IF('Capacity Planning'!$B11="","",'Capacity Planning'!$B11)</f>
        <v>H</v>
      </c>
      <c r="B179" s="204" t="str">
        <f>IF(B10="","",IF(B10="Release &amp; PostProd",'Capacity Planning'!AS11,""))</f>
        <v/>
      </c>
      <c r="C179" s="204" t="str">
        <f>IF(C10="","",IF(C10="Release &amp; PostProd",'Capacity Planning'!AT11,""))</f>
        <v/>
      </c>
      <c r="D179" s="204" t="str">
        <f>IF(D10="","",IF(D10="Release &amp; PostProd",'Capacity Planning'!AU11,""))</f>
        <v/>
      </c>
      <c r="E179" s="204" t="str">
        <f>IF(E10="","",IF(E10="Release &amp; PostProd",'Capacity Planning'!AV11,""))</f>
        <v/>
      </c>
      <c r="F179" s="204" t="str">
        <f>IF(F10="","",IF(F10="Release &amp; PostProd",'Capacity Planning'!AW11,""))</f>
        <v/>
      </c>
      <c r="G179" s="204" t="str">
        <f>IF(G10="","",IF(G10="Release &amp; PostProd",'Capacity Planning'!AX11,""))</f>
        <v/>
      </c>
      <c r="H179" s="204" t="str">
        <f>IF(H10="","",IF(H10="Release &amp; PostProd",'Capacity Planning'!AY11,""))</f>
        <v/>
      </c>
      <c r="I179" s="204" t="str">
        <f>IF(I10="","",IF(I10="Release &amp; PostProd",'Capacity Planning'!AZ11,""))</f>
        <v/>
      </c>
      <c r="J179" s="204" t="str">
        <f>IF(J10="","",IF(J10="Release &amp; PostProd",'Capacity Planning'!BA11,""))</f>
        <v/>
      </c>
      <c r="K179" s="204" t="str">
        <f>IF(K10="","",IF(K10="Release &amp; PostProd",'Capacity Planning'!BB11,""))</f>
        <v/>
      </c>
      <c r="L179" s="204" t="str">
        <f>IF(L10="","",IF(L10="Release &amp; PostProd",'Capacity Planning'!BC11,""))</f>
        <v/>
      </c>
      <c r="M179" s="204" t="str">
        <f>IF(M10="","",IF(M10="Release &amp; PostProd",'Capacity Planning'!BD11,""))</f>
        <v/>
      </c>
      <c r="N179" s="204" t="str">
        <f>IF(N10="","",IF(N10="Release &amp; PostProd",'Capacity Planning'!BE11,""))</f>
        <v/>
      </c>
      <c r="O179" s="204" t="str">
        <f>IF(O10="","",IF(O10="Release &amp; PostProd",'Capacity Planning'!BF11,""))</f>
        <v/>
      </c>
      <c r="P179" s="204" t="str">
        <f>IF(P10="","",IF(P10="Release &amp; PostProd",'Capacity Planning'!BG11,""))</f>
        <v/>
      </c>
      <c r="Q179" s="204" t="str">
        <f>IF(Q10="","",IF(Q10="Release &amp; PostProd",'Capacity Planning'!BH11,""))</f>
        <v/>
      </c>
      <c r="R179" s="204">
        <f>IF(R10="","",IF(R10="Release &amp; PostProd",'Capacity Planning'!BI11,""))</f>
        <v>5.88</v>
      </c>
      <c r="S179" s="204">
        <f>IF(S10="","",IF(S10="Release &amp; PostProd",'Capacity Planning'!BJ11,""))</f>
        <v>5.88</v>
      </c>
      <c r="T179" s="204" t="str">
        <f>IF(T10="","",IF(T10="Release &amp; PostProd",'Capacity Planning'!BK11,""))</f>
        <v/>
      </c>
      <c r="U179" s="204" t="str">
        <f>IF(U10="","",IF(U10="Release &amp; PostProd",'Capacity Planning'!BL11,""))</f>
        <v/>
      </c>
      <c r="V179" s="204" t="str">
        <f>IF(V10="","",IF(V10="Release &amp; PostProd",'Capacity Planning'!BM11,""))</f>
        <v/>
      </c>
      <c r="W179" s="204" t="str">
        <f>IF(W10="","",IF(W10="Release &amp; PostProd",'Capacity Planning'!BN11,""))</f>
        <v/>
      </c>
      <c r="X179" s="204" t="str">
        <f>IF(X10="","",IF(X10="Release &amp; PostProd",'Capacity Planning'!BO11,""))</f>
        <v/>
      </c>
      <c r="Y179" s="204" t="str">
        <f>IF(Y10="","",IF(Y10="Release &amp; PostProd",'Capacity Planning'!BP11,""))</f>
        <v/>
      </c>
      <c r="Z179" s="204" t="str">
        <f>IF(Z10="","",IF(Z10="Release &amp; PostProd",'Capacity Planning'!BQ11,""))</f>
        <v/>
      </c>
      <c r="AA179" s="204" t="str">
        <f>IF(AA10="","",IF(AA10="Release &amp; PostProd",'Capacity Planning'!BR11,""))</f>
        <v/>
      </c>
    </row>
    <row r="180" spans="1:27" ht="15.75" thickBot="1" x14ac:dyDescent="0.3">
      <c r="A180" s="3" t="str">
        <f>IF('Capacity Planning'!$B12="","",'Capacity Planning'!$B12)</f>
        <v>I</v>
      </c>
      <c r="B180" s="204" t="str">
        <f>IF(B11="","",IF(B11="Release &amp; PostProd",'Capacity Planning'!AS12,""))</f>
        <v/>
      </c>
      <c r="C180" s="204" t="str">
        <f>IF(C11="","",IF(C11="Release &amp; PostProd",'Capacity Planning'!AT12,""))</f>
        <v/>
      </c>
      <c r="D180" s="204" t="str">
        <f>IF(D11="","",IF(D11="Release &amp; PostProd",'Capacity Planning'!AU12,""))</f>
        <v/>
      </c>
      <c r="E180" s="204" t="str">
        <f>IF(E11="","",IF(E11="Release &amp; PostProd",'Capacity Planning'!AV12,""))</f>
        <v/>
      </c>
      <c r="F180" s="204" t="str">
        <f>IF(F11="","",IF(F11="Release &amp; PostProd",'Capacity Planning'!AW12,""))</f>
        <v/>
      </c>
      <c r="G180" s="204" t="str">
        <f>IF(G11="","",IF(G11="Release &amp; PostProd",'Capacity Planning'!AX12,""))</f>
        <v/>
      </c>
      <c r="H180" s="204" t="str">
        <f>IF(H11="","",IF(H11="Release &amp; PostProd",'Capacity Planning'!AY12,""))</f>
        <v/>
      </c>
      <c r="I180" s="204" t="str">
        <f>IF(I11="","",IF(I11="Release &amp; PostProd",'Capacity Planning'!AZ12,""))</f>
        <v/>
      </c>
      <c r="J180" s="204" t="str">
        <f>IF(J11="","",IF(J11="Release &amp; PostProd",'Capacity Planning'!BA12,""))</f>
        <v/>
      </c>
      <c r="K180" s="204" t="str">
        <f>IF(K11="","",IF(K11="Release &amp; PostProd",'Capacity Planning'!BB12,""))</f>
        <v/>
      </c>
      <c r="L180" s="204" t="str">
        <f>IF(L11="","",IF(L11="Release &amp; PostProd",'Capacity Planning'!BC12,""))</f>
        <v/>
      </c>
      <c r="M180" s="204" t="str">
        <f>IF(M11="","",IF(M11="Release &amp; PostProd",'Capacity Planning'!BD12,""))</f>
        <v/>
      </c>
      <c r="N180" s="204" t="str">
        <f>IF(N11="","",IF(N11="Release &amp; PostProd",'Capacity Planning'!BE12,""))</f>
        <v/>
      </c>
      <c r="O180" s="204" t="str">
        <f>IF(O11="","",IF(O11="Release &amp; PostProd",'Capacity Planning'!BF12,""))</f>
        <v/>
      </c>
      <c r="P180" s="204" t="str">
        <f>IF(P11="","",IF(P11="Release &amp; PostProd",'Capacity Planning'!BG12,""))</f>
        <v/>
      </c>
      <c r="Q180" s="204" t="str">
        <f>IF(Q11="","",IF(Q11="Release &amp; PostProd",'Capacity Planning'!BH12,""))</f>
        <v/>
      </c>
      <c r="R180" s="204" t="str">
        <f>IF(R11="","",IF(R11="Release &amp; PostProd",'Capacity Planning'!BI12,""))</f>
        <v/>
      </c>
      <c r="S180" s="204" t="str">
        <f>IF(S11="","",IF(S11="Release &amp; PostProd",'Capacity Planning'!BJ12,""))</f>
        <v/>
      </c>
      <c r="T180" s="204">
        <f>IF(T11="","",IF(T11="Release &amp; PostProd",'Capacity Planning'!BK12,""))</f>
        <v>1.75</v>
      </c>
      <c r="U180" s="204">
        <f>IF(U11="","",IF(U11="Release &amp; PostProd",'Capacity Planning'!BL12,""))</f>
        <v>1.75</v>
      </c>
      <c r="V180" s="204" t="str">
        <f>IF(V11="","",IF(V11="Release &amp; PostProd",'Capacity Planning'!BM12,""))</f>
        <v/>
      </c>
      <c r="W180" s="204" t="str">
        <f>IF(W11="","",IF(W11="Release &amp; PostProd",'Capacity Planning'!BN12,""))</f>
        <v/>
      </c>
      <c r="X180" s="204" t="str">
        <f>IF(X11="","",IF(X11="Release &amp; PostProd",'Capacity Planning'!BO12,""))</f>
        <v/>
      </c>
      <c r="Y180" s="204" t="str">
        <f>IF(Y11="","",IF(Y11="Release &amp; PostProd",'Capacity Planning'!BP12,""))</f>
        <v/>
      </c>
      <c r="Z180" s="204" t="str">
        <f>IF(Z11="","",IF(Z11="Release &amp; PostProd",'Capacity Planning'!BQ12,""))</f>
        <v/>
      </c>
      <c r="AA180" s="204" t="str">
        <f>IF(AA11="","",IF(AA11="Release &amp; PostProd",'Capacity Planning'!BR12,""))</f>
        <v/>
      </c>
    </row>
    <row r="181" spans="1:27" ht="15.75" thickBot="1" x14ac:dyDescent="0.3">
      <c r="A181" s="3" t="str">
        <f>IF('Capacity Planning'!$B13="","",'Capacity Planning'!$B13)</f>
        <v>J</v>
      </c>
      <c r="B181" s="204" t="str">
        <f>IF(B12="","",IF(B12="Release &amp; PostProd",'Capacity Planning'!AS13,""))</f>
        <v/>
      </c>
      <c r="C181" s="204" t="str">
        <f>IF(C12="","",IF(C12="Release &amp; PostProd",'Capacity Planning'!AT13,""))</f>
        <v/>
      </c>
      <c r="D181" s="204" t="str">
        <f>IF(D12="","",IF(D12="Release &amp; PostProd",'Capacity Planning'!AU13,""))</f>
        <v/>
      </c>
      <c r="E181" s="204" t="str">
        <f>IF(E12="","",IF(E12="Release &amp; PostProd",'Capacity Planning'!AV13,""))</f>
        <v/>
      </c>
      <c r="F181" s="204" t="str">
        <f>IF(F12="","",IF(F12="Release &amp; PostProd",'Capacity Planning'!AW13,""))</f>
        <v/>
      </c>
      <c r="G181" s="204" t="str">
        <f>IF(G12="","",IF(G12="Release &amp; PostProd",'Capacity Planning'!AX13,""))</f>
        <v/>
      </c>
      <c r="H181" s="204" t="str">
        <f>IF(H12="","",IF(H12="Release &amp; PostProd",'Capacity Planning'!AY13,""))</f>
        <v/>
      </c>
      <c r="I181" s="204" t="str">
        <f>IF(I12="","",IF(I12="Release &amp; PostProd",'Capacity Planning'!AZ13,""))</f>
        <v/>
      </c>
      <c r="J181" s="204" t="str">
        <f>IF(J12="","",IF(J12="Release &amp; PostProd",'Capacity Planning'!BA13,""))</f>
        <v/>
      </c>
      <c r="K181" s="204" t="str">
        <f>IF(K12="","",IF(K12="Release &amp; PostProd",'Capacity Planning'!BB13,""))</f>
        <v/>
      </c>
      <c r="L181" s="204" t="str">
        <f>IF(L12="","",IF(L12="Release &amp; PostProd",'Capacity Planning'!BC13,""))</f>
        <v/>
      </c>
      <c r="M181" s="204" t="str">
        <f>IF(M12="","",IF(M12="Release &amp; PostProd",'Capacity Planning'!BD13,""))</f>
        <v/>
      </c>
      <c r="N181" s="204" t="str">
        <f>IF(N12="","",IF(N12="Release &amp; PostProd",'Capacity Planning'!BE13,""))</f>
        <v/>
      </c>
      <c r="O181" s="204" t="str">
        <f>IF(O12="","",IF(O12="Release &amp; PostProd",'Capacity Planning'!BF13,""))</f>
        <v/>
      </c>
      <c r="P181" s="204">
        <f>IF(P12="","",IF(P12="Release &amp; PostProd",'Capacity Planning'!BG13,""))</f>
        <v>1.5399999999999998</v>
      </c>
      <c r="Q181" s="204">
        <f>IF(Q12="","",IF(Q12="Release &amp; PostProd",'Capacity Planning'!BH13,""))</f>
        <v>1.5399999999999998</v>
      </c>
      <c r="R181" s="204" t="str">
        <f>IF(R12="","",IF(R12="Release &amp; PostProd",'Capacity Planning'!BI13,""))</f>
        <v/>
      </c>
      <c r="S181" s="204" t="str">
        <f>IF(S12="","",IF(S12="Release &amp; PostProd",'Capacity Planning'!BJ13,""))</f>
        <v/>
      </c>
      <c r="T181" s="204" t="str">
        <f>IF(T12="","",IF(T12="Release &amp; PostProd",'Capacity Planning'!BK13,""))</f>
        <v/>
      </c>
      <c r="U181" s="204" t="str">
        <f>IF(U12="","",IF(U12="Release &amp; PostProd",'Capacity Planning'!BL13,""))</f>
        <v/>
      </c>
      <c r="V181" s="204" t="str">
        <f>IF(V12="","",IF(V12="Release &amp; PostProd",'Capacity Planning'!BM13,""))</f>
        <v/>
      </c>
      <c r="W181" s="204" t="str">
        <f>IF(W12="","",IF(W12="Release &amp; PostProd",'Capacity Planning'!BN13,""))</f>
        <v/>
      </c>
      <c r="X181" s="204" t="str">
        <f>IF(X12="","",IF(X12="Release &amp; PostProd",'Capacity Planning'!BO13,""))</f>
        <v/>
      </c>
      <c r="Y181" s="204" t="str">
        <f>IF(Y12="","",IF(Y12="Release &amp; PostProd",'Capacity Planning'!BP13,""))</f>
        <v/>
      </c>
      <c r="Z181" s="204" t="str">
        <f>IF(Z12="","",IF(Z12="Release &amp; PostProd",'Capacity Planning'!BQ13,""))</f>
        <v/>
      </c>
      <c r="AA181" s="204" t="str">
        <f>IF(AA12="","",IF(AA12="Release &amp; PostProd",'Capacity Planning'!BR13,""))</f>
        <v/>
      </c>
    </row>
    <row r="182" spans="1:27" ht="15.75" thickBot="1" x14ac:dyDescent="0.3">
      <c r="A182" s="3" t="str">
        <f>IF('Capacity Planning'!$B14="","",'Capacity Planning'!$B14)</f>
        <v>K</v>
      </c>
      <c r="B182" s="204" t="str">
        <f>IF(B13="","",IF(B13="Release &amp; PostProd",'Capacity Planning'!AS14,""))</f>
        <v/>
      </c>
      <c r="C182" s="204" t="str">
        <f>IF(C13="","",IF(C13="Release &amp; PostProd",'Capacity Planning'!AT14,""))</f>
        <v/>
      </c>
      <c r="D182" s="204" t="str">
        <f>IF(D13="","",IF(D13="Release &amp; PostProd",'Capacity Planning'!AU14,""))</f>
        <v/>
      </c>
      <c r="E182" s="204" t="str">
        <f>IF(E13="","",IF(E13="Release &amp; PostProd",'Capacity Planning'!AV14,""))</f>
        <v/>
      </c>
      <c r="F182" s="204" t="str">
        <f>IF(F13="","",IF(F13="Release &amp; PostProd",'Capacity Planning'!AW14,""))</f>
        <v/>
      </c>
      <c r="G182" s="204" t="str">
        <f>IF(G13="","",IF(G13="Release &amp; PostProd",'Capacity Planning'!AX14,""))</f>
        <v/>
      </c>
      <c r="H182" s="204" t="str">
        <f>IF(H13="","",IF(H13="Release &amp; PostProd",'Capacity Planning'!AY14,""))</f>
        <v/>
      </c>
      <c r="I182" s="204" t="str">
        <f>IF(I13="","",IF(I13="Release &amp; PostProd",'Capacity Planning'!AZ14,""))</f>
        <v/>
      </c>
      <c r="J182" s="204">
        <f>IF(J13="","",IF(J13="Release &amp; PostProd",'Capacity Planning'!BA14,""))</f>
        <v>4.1999999999999993</v>
      </c>
      <c r="K182" s="204">
        <f>IF(K13="","",IF(K13="Release &amp; PostProd",'Capacity Planning'!BB14,""))</f>
        <v>4.1999999999999993</v>
      </c>
      <c r="L182" s="204" t="str">
        <f>IF(L13="","",IF(L13="Release &amp; PostProd",'Capacity Planning'!BC14,""))</f>
        <v/>
      </c>
      <c r="M182" s="204" t="str">
        <f>IF(M13="","",IF(M13="Release &amp; PostProd",'Capacity Planning'!BD14,""))</f>
        <v/>
      </c>
      <c r="N182" s="204" t="str">
        <f>IF(N13="","",IF(N13="Release &amp; PostProd",'Capacity Planning'!BE14,""))</f>
        <v/>
      </c>
      <c r="O182" s="204" t="str">
        <f>IF(O13="","",IF(O13="Release &amp; PostProd",'Capacity Planning'!BF14,""))</f>
        <v/>
      </c>
      <c r="P182" s="204" t="str">
        <f>IF(P13="","",IF(P13="Release &amp; PostProd",'Capacity Planning'!BG14,""))</f>
        <v/>
      </c>
      <c r="Q182" s="204" t="str">
        <f>IF(Q13="","",IF(Q13="Release &amp; PostProd",'Capacity Planning'!BH14,""))</f>
        <v/>
      </c>
      <c r="R182" s="204" t="str">
        <f>IF(R13="","",IF(R13="Release &amp; PostProd",'Capacity Planning'!BI14,""))</f>
        <v/>
      </c>
      <c r="S182" s="204" t="str">
        <f>IF(S13="","",IF(S13="Release &amp; PostProd",'Capacity Planning'!BJ14,""))</f>
        <v/>
      </c>
      <c r="T182" s="204" t="str">
        <f>IF(T13="","",IF(T13="Release &amp; PostProd",'Capacity Planning'!BK14,""))</f>
        <v/>
      </c>
      <c r="U182" s="204" t="str">
        <f>IF(U13="","",IF(U13="Release &amp; PostProd",'Capacity Planning'!BL14,""))</f>
        <v/>
      </c>
      <c r="V182" s="204" t="str">
        <f>IF(V13="","",IF(V13="Release &amp; PostProd",'Capacity Planning'!BM14,""))</f>
        <v/>
      </c>
      <c r="W182" s="204" t="str">
        <f>IF(W13="","",IF(W13="Release &amp; PostProd",'Capacity Planning'!BN14,""))</f>
        <v/>
      </c>
      <c r="X182" s="204" t="str">
        <f>IF(X13="","",IF(X13="Release &amp; PostProd",'Capacity Planning'!BO14,""))</f>
        <v/>
      </c>
      <c r="Y182" s="204" t="str">
        <f>IF(Y13="","",IF(Y13="Release &amp; PostProd",'Capacity Planning'!BP14,""))</f>
        <v/>
      </c>
      <c r="Z182" s="204" t="str">
        <f>IF(Z13="","",IF(Z13="Release &amp; PostProd",'Capacity Planning'!BQ14,""))</f>
        <v/>
      </c>
      <c r="AA182" s="204" t="str">
        <f>IF(AA13="","",IF(AA13="Release &amp; PostProd",'Capacity Planning'!BR14,""))</f>
        <v/>
      </c>
    </row>
    <row r="183" spans="1:27" ht="15.75" thickBot="1" x14ac:dyDescent="0.3">
      <c r="A183" s="3" t="str">
        <f>IF('Capacity Planning'!$B15="","",'Capacity Planning'!$B15)</f>
        <v>L</v>
      </c>
      <c r="B183" s="204" t="str">
        <f>IF(B14="","",IF(B14="Release &amp; PostProd",'Capacity Planning'!AS15,""))</f>
        <v/>
      </c>
      <c r="C183" s="204" t="str">
        <f>IF(C14="","",IF(C14="Release &amp; PostProd",'Capacity Planning'!AT15,""))</f>
        <v/>
      </c>
      <c r="D183" s="204" t="str">
        <f>IF(D14="","",IF(D14="Release &amp; PostProd",'Capacity Planning'!AU15,""))</f>
        <v/>
      </c>
      <c r="E183" s="204" t="str">
        <f>IF(E14="","",IF(E14="Release &amp; PostProd",'Capacity Planning'!AV15,""))</f>
        <v/>
      </c>
      <c r="F183" s="204" t="str">
        <f>IF(F14="","",IF(F14="Release &amp; PostProd",'Capacity Planning'!AW15,""))</f>
        <v/>
      </c>
      <c r="G183" s="204" t="str">
        <f>IF(G14="","",IF(G14="Release &amp; PostProd",'Capacity Planning'!AX15,""))</f>
        <v/>
      </c>
      <c r="H183" s="204" t="str">
        <f>IF(H14="","",IF(H14="Release &amp; PostProd",'Capacity Planning'!AY15,""))</f>
        <v/>
      </c>
      <c r="I183" s="204" t="str">
        <f>IF(I14="","",IF(I14="Release &amp; PostProd",'Capacity Planning'!AZ15,""))</f>
        <v/>
      </c>
      <c r="J183" s="204" t="str">
        <f>IF(J14="","",IF(J14="Release &amp; PostProd",'Capacity Planning'!BA15,""))</f>
        <v/>
      </c>
      <c r="K183" s="204" t="str">
        <f>IF(K14="","",IF(K14="Release &amp; PostProd",'Capacity Planning'!BB15,""))</f>
        <v/>
      </c>
      <c r="L183" s="204" t="str">
        <f>IF(L14="","",IF(L14="Release &amp; PostProd",'Capacity Planning'!BC15,""))</f>
        <v/>
      </c>
      <c r="M183" s="204" t="str">
        <f>IF(M14="","",IF(M14="Release &amp; PostProd",'Capacity Planning'!BD15,""))</f>
        <v/>
      </c>
      <c r="N183" s="204" t="str">
        <f>IF(N14="","",IF(N14="Release &amp; PostProd",'Capacity Planning'!BE15,""))</f>
        <v/>
      </c>
      <c r="O183" s="204" t="str">
        <f>IF(O14="","",IF(O14="Release &amp; PostProd",'Capacity Planning'!BF15,""))</f>
        <v/>
      </c>
      <c r="P183" s="204" t="str">
        <f>IF(P14="","",IF(P14="Release &amp; PostProd",'Capacity Planning'!BG15,""))</f>
        <v/>
      </c>
      <c r="Q183" s="204" t="str">
        <f>IF(Q14="","",IF(Q14="Release &amp; PostProd",'Capacity Planning'!BH15,""))</f>
        <v/>
      </c>
      <c r="R183" s="204" t="str">
        <f>IF(R14="","",IF(R14="Release &amp; PostProd",'Capacity Planning'!BI15,""))</f>
        <v/>
      </c>
      <c r="S183" s="204" t="str">
        <f>IF(S14="","",IF(S14="Release &amp; PostProd",'Capacity Planning'!BJ15,""))</f>
        <v/>
      </c>
      <c r="T183" s="204">
        <f>IF(T14="","",IF(T14="Release &amp; PostProd",'Capacity Planning'!BK15,""))</f>
        <v>4.9000000000000004</v>
      </c>
      <c r="U183" s="204">
        <f>IF(U14="","",IF(U14="Release &amp; PostProd",'Capacity Planning'!BL15,""))</f>
        <v>4.9000000000000004</v>
      </c>
      <c r="V183" s="204" t="str">
        <f>IF(V14="","",IF(V14="Release &amp; PostProd",'Capacity Planning'!BM15,""))</f>
        <v/>
      </c>
      <c r="W183" s="204" t="str">
        <f>IF(W14="","",IF(W14="Release &amp; PostProd",'Capacity Planning'!BN15,""))</f>
        <v/>
      </c>
      <c r="X183" s="204" t="str">
        <f>IF(X14="","",IF(X14="Release &amp; PostProd",'Capacity Planning'!BO15,""))</f>
        <v/>
      </c>
      <c r="Y183" s="204" t="str">
        <f>IF(Y14="","",IF(Y14="Release &amp; PostProd",'Capacity Planning'!BP15,""))</f>
        <v/>
      </c>
      <c r="Z183" s="204" t="str">
        <f>IF(Z14="","",IF(Z14="Release &amp; PostProd",'Capacity Planning'!BQ15,""))</f>
        <v/>
      </c>
      <c r="AA183" s="204" t="str">
        <f>IF(AA14="","",IF(AA14="Release &amp; PostProd",'Capacity Planning'!BR15,""))</f>
        <v/>
      </c>
    </row>
    <row r="184" spans="1:27" ht="15.75" thickBot="1" x14ac:dyDescent="0.3">
      <c r="A184" s="3" t="str">
        <f>IF('Capacity Planning'!$B16="","",'Capacity Planning'!$B16)</f>
        <v>M</v>
      </c>
      <c r="B184" s="204" t="str">
        <f>IF(B15="","",IF(B15="Release &amp; PostProd",'Capacity Planning'!AS16,""))</f>
        <v/>
      </c>
      <c r="C184" s="204" t="str">
        <f>IF(C15="","",IF(C15="Release &amp; PostProd",'Capacity Planning'!AT16,""))</f>
        <v/>
      </c>
      <c r="D184" s="204" t="str">
        <f>IF(D15="","",IF(D15="Release &amp; PostProd",'Capacity Planning'!AU16,""))</f>
        <v/>
      </c>
      <c r="E184" s="204" t="str">
        <f>IF(E15="","",IF(E15="Release &amp; PostProd",'Capacity Planning'!AV16,""))</f>
        <v/>
      </c>
      <c r="F184" s="204" t="str">
        <f>IF(F15="","",IF(F15="Release &amp; PostProd",'Capacity Planning'!AW16,""))</f>
        <v/>
      </c>
      <c r="G184" s="204" t="str">
        <f>IF(G15="","",IF(G15="Release &amp; PostProd",'Capacity Planning'!AX16,""))</f>
        <v/>
      </c>
      <c r="H184" s="204" t="str">
        <f>IF(H15="","",IF(H15="Release &amp; PostProd",'Capacity Planning'!AY16,""))</f>
        <v/>
      </c>
      <c r="I184" s="204" t="str">
        <f>IF(I15="","",IF(I15="Release &amp; PostProd",'Capacity Planning'!AZ16,""))</f>
        <v/>
      </c>
      <c r="J184" s="204" t="str">
        <f>IF(J15="","",IF(J15="Release &amp; PostProd",'Capacity Planning'!BA16,""))</f>
        <v/>
      </c>
      <c r="K184" s="204" t="str">
        <f>IF(K15="","",IF(K15="Release &amp; PostProd",'Capacity Planning'!BB16,""))</f>
        <v/>
      </c>
      <c r="L184" s="204" t="str">
        <f>IF(L15="","",IF(L15="Release &amp; PostProd",'Capacity Planning'!BC16,""))</f>
        <v/>
      </c>
      <c r="M184" s="204">
        <f>IF(M15="","",IF(M15="Release &amp; PostProd",'Capacity Planning'!BD16,""))</f>
        <v>1.0499999999999998</v>
      </c>
      <c r="N184" s="204">
        <f>IF(N15="","",IF(N15="Release &amp; PostProd",'Capacity Planning'!BE16,""))</f>
        <v>1.0499999999999998</v>
      </c>
      <c r="O184" s="204" t="str">
        <f>IF(O15="","",IF(O15="Release &amp; PostProd",'Capacity Planning'!BF16,""))</f>
        <v/>
      </c>
      <c r="P184" s="204" t="str">
        <f>IF(P15="","",IF(P15="Release &amp; PostProd",'Capacity Planning'!BG16,""))</f>
        <v/>
      </c>
      <c r="Q184" s="204" t="str">
        <f>IF(Q15="","",IF(Q15="Release &amp; PostProd",'Capacity Planning'!BH16,""))</f>
        <v/>
      </c>
      <c r="R184" s="204" t="str">
        <f>IF(R15="","",IF(R15="Release &amp; PostProd",'Capacity Planning'!BI16,""))</f>
        <v/>
      </c>
      <c r="S184" s="204" t="str">
        <f>IF(S15="","",IF(S15="Release &amp; PostProd",'Capacity Planning'!BJ16,""))</f>
        <v/>
      </c>
      <c r="T184" s="204" t="str">
        <f>IF(T15="","",IF(T15="Release &amp; PostProd",'Capacity Planning'!BK16,""))</f>
        <v/>
      </c>
      <c r="U184" s="204" t="str">
        <f>IF(U15="","",IF(U15="Release &amp; PostProd",'Capacity Planning'!BL16,""))</f>
        <v/>
      </c>
      <c r="V184" s="204" t="str">
        <f>IF(V15="","",IF(V15="Release &amp; PostProd",'Capacity Planning'!BM16,""))</f>
        <v/>
      </c>
      <c r="W184" s="204" t="str">
        <f>IF(W15="","",IF(W15="Release &amp; PostProd",'Capacity Planning'!BN16,""))</f>
        <v/>
      </c>
      <c r="X184" s="204" t="str">
        <f>IF(X15="","",IF(X15="Release &amp; PostProd",'Capacity Planning'!BO16,""))</f>
        <v/>
      </c>
      <c r="Y184" s="204" t="str">
        <f>IF(Y15="","",IF(Y15="Release &amp; PostProd",'Capacity Planning'!BP16,""))</f>
        <v/>
      </c>
      <c r="Z184" s="204" t="str">
        <f>IF(Z15="","",IF(Z15="Release &amp; PostProd",'Capacity Planning'!BQ16,""))</f>
        <v/>
      </c>
      <c r="AA184" s="204" t="str">
        <f>IF(AA15="","",IF(AA15="Release &amp; PostProd",'Capacity Planning'!BR16,""))</f>
        <v/>
      </c>
    </row>
    <row r="185" spans="1:27" ht="15.75" thickBot="1" x14ac:dyDescent="0.3">
      <c r="A185" s="3" t="str">
        <f>IF('Capacity Planning'!$B17="","",'Capacity Planning'!$B17)</f>
        <v>N</v>
      </c>
      <c r="B185" s="204" t="str">
        <f>IF(B16="","",IF(B16="Release &amp; PostProd",'Capacity Planning'!AS17,""))</f>
        <v/>
      </c>
      <c r="C185" s="204" t="str">
        <f>IF(C16="","",IF(C16="Release &amp; PostProd",'Capacity Planning'!AT17,""))</f>
        <v/>
      </c>
      <c r="D185" s="204" t="str">
        <f>IF(D16="","",IF(D16="Release &amp; PostProd",'Capacity Planning'!AU17,""))</f>
        <v/>
      </c>
      <c r="E185" s="204">
        <f>IF(E16="","",IF(E16="Release &amp; PostProd",'Capacity Planning'!AV17,""))</f>
        <v>0.7</v>
      </c>
      <c r="F185" s="204">
        <f>IF(F16="","",IF(F16="Release &amp; PostProd",'Capacity Planning'!AW17,""))</f>
        <v>0.7</v>
      </c>
      <c r="G185" s="204" t="str">
        <f>IF(G16="","",IF(G16="Release &amp; PostProd",'Capacity Planning'!AX17,""))</f>
        <v/>
      </c>
      <c r="H185" s="204" t="str">
        <f>IF(H16="","",IF(H16="Release &amp; PostProd",'Capacity Planning'!AY17,""))</f>
        <v/>
      </c>
      <c r="I185" s="204" t="str">
        <f>IF(I16="","",IF(I16="Release &amp; PostProd",'Capacity Planning'!AZ17,""))</f>
        <v/>
      </c>
      <c r="J185" s="204" t="str">
        <f>IF(J16="","",IF(J16="Release &amp; PostProd",'Capacity Planning'!BA17,""))</f>
        <v/>
      </c>
      <c r="K185" s="204" t="str">
        <f>IF(K16="","",IF(K16="Release &amp; PostProd",'Capacity Planning'!BB17,""))</f>
        <v/>
      </c>
      <c r="L185" s="204" t="str">
        <f>IF(L16="","",IF(L16="Release &amp; PostProd",'Capacity Planning'!BC17,""))</f>
        <v/>
      </c>
      <c r="M185" s="204" t="str">
        <f>IF(M16="","",IF(M16="Release &amp; PostProd",'Capacity Planning'!BD17,""))</f>
        <v/>
      </c>
      <c r="N185" s="204" t="str">
        <f>IF(N16="","",IF(N16="Release &amp; PostProd",'Capacity Planning'!BE17,""))</f>
        <v/>
      </c>
      <c r="O185" s="204" t="str">
        <f>IF(O16="","",IF(O16="Release &amp; PostProd",'Capacity Planning'!BF17,""))</f>
        <v/>
      </c>
      <c r="P185" s="204" t="str">
        <f>IF(P16="","",IF(P16="Release &amp; PostProd",'Capacity Planning'!BG17,""))</f>
        <v/>
      </c>
      <c r="Q185" s="204" t="str">
        <f>IF(Q16="","",IF(Q16="Release &amp; PostProd",'Capacity Planning'!BH17,""))</f>
        <v/>
      </c>
      <c r="R185" s="204" t="str">
        <f>IF(R16="","",IF(R16="Release &amp; PostProd",'Capacity Planning'!BI17,""))</f>
        <v/>
      </c>
      <c r="S185" s="204" t="str">
        <f>IF(S16="","",IF(S16="Release &amp; PostProd",'Capacity Planning'!BJ17,""))</f>
        <v/>
      </c>
      <c r="T185" s="204" t="str">
        <f>IF(T16="","",IF(T16="Release &amp; PostProd",'Capacity Planning'!BK17,""))</f>
        <v/>
      </c>
      <c r="U185" s="204" t="str">
        <f>IF(U16="","",IF(U16="Release &amp; PostProd",'Capacity Planning'!BL17,""))</f>
        <v/>
      </c>
      <c r="V185" s="204" t="str">
        <f>IF(V16="","",IF(V16="Release &amp; PostProd",'Capacity Planning'!BM17,""))</f>
        <v/>
      </c>
      <c r="W185" s="204" t="str">
        <f>IF(W16="","",IF(W16="Release &amp; PostProd",'Capacity Planning'!BN17,""))</f>
        <v/>
      </c>
      <c r="X185" s="204" t="str">
        <f>IF(X16="","",IF(X16="Release &amp; PostProd",'Capacity Planning'!BO17,""))</f>
        <v/>
      </c>
      <c r="Y185" s="204" t="str">
        <f>IF(Y16="","",IF(Y16="Release &amp; PostProd",'Capacity Planning'!BP17,""))</f>
        <v/>
      </c>
      <c r="Z185" s="204" t="str">
        <f>IF(Z16="","",IF(Z16="Release &amp; PostProd",'Capacity Planning'!BQ17,""))</f>
        <v/>
      </c>
      <c r="AA185" s="204" t="str">
        <f>IF(AA16="","",IF(AA16="Release &amp; PostProd",'Capacity Planning'!BR17,""))</f>
        <v/>
      </c>
    </row>
    <row r="186" spans="1:27" ht="15.75" thickBot="1" x14ac:dyDescent="0.3">
      <c r="A186" s="3" t="str">
        <f>IF('Capacity Planning'!$B18="","",'Capacity Planning'!$B18)</f>
        <v>O</v>
      </c>
      <c r="B186" s="204" t="str">
        <f>IF(B17="","",IF(B17="Release &amp; PostProd",'Capacity Planning'!AS18,""))</f>
        <v/>
      </c>
      <c r="C186" s="204" t="str">
        <f>IF(C17="","",IF(C17="Release &amp; PostProd",'Capacity Planning'!AT18,""))</f>
        <v/>
      </c>
      <c r="D186" s="204" t="str">
        <f>IF(D17="","",IF(D17="Release &amp; PostProd",'Capacity Planning'!AU18,""))</f>
        <v/>
      </c>
      <c r="E186" s="204" t="str">
        <f>IF(E17="","",IF(E17="Release &amp; PostProd",'Capacity Planning'!AV18,""))</f>
        <v/>
      </c>
      <c r="F186" s="204" t="str">
        <f>IF(F17="","",IF(F17="Release &amp; PostProd",'Capacity Planning'!AW18,""))</f>
        <v/>
      </c>
      <c r="G186" s="204" t="str">
        <f>IF(G17="","",IF(G17="Release &amp; PostProd",'Capacity Planning'!AX18,""))</f>
        <v/>
      </c>
      <c r="H186" s="204" t="str">
        <f>IF(H17="","",IF(H17="Release &amp; PostProd",'Capacity Planning'!AY18,""))</f>
        <v/>
      </c>
      <c r="I186" s="204" t="str">
        <f>IF(I17="","",IF(I17="Release &amp; PostProd",'Capacity Planning'!AZ18,""))</f>
        <v/>
      </c>
      <c r="J186" s="204" t="str">
        <f>IF(J17="","",IF(J17="Release &amp; PostProd",'Capacity Planning'!BA18,""))</f>
        <v/>
      </c>
      <c r="K186" s="204" t="str">
        <f>IF(K17="","",IF(K17="Release &amp; PostProd",'Capacity Planning'!BB18,""))</f>
        <v/>
      </c>
      <c r="L186" s="204" t="str">
        <f>IF(L17="","",IF(L17="Release &amp; PostProd",'Capacity Planning'!BC18,""))</f>
        <v/>
      </c>
      <c r="M186" s="204" t="str">
        <f>IF(M17="","",IF(M17="Release &amp; PostProd",'Capacity Planning'!BD18,""))</f>
        <v/>
      </c>
      <c r="N186" s="204" t="str">
        <f>IF(N17="","",IF(N17="Release &amp; PostProd",'Capacity Planning'!BE18,""))</f>
        <v/>
      </c>
      <c r="O186" s="204" t="str">
        <f>IF(O17="","",IF(O17="Release &amp; PostProd",'Capacity Planning'!BF18,""))</f>
        <v/>
      </c>
      <c r="P186" s="204" t="str">
        <f>IF(P17="","",IF(P17="Release &amp; PostProd",'Capacity Planning'!BG18,""))</f>
        <v/>
      </c>
      <c r="Q186" s="204" t="str">
        <f>IF(Q17="","",IF(Q17="Release &amp; PostProd",'Capacity Planning'!BH18,""))</f>
        <v/>
      </c>
      <c r="R186" s="204" t="str">
        <f>IF(R17="","",IF(R17="Release &amp; PostProd",'Capacity Planning'!BI18,""))</f>
        <v/>
      </c>
      <c r="S186" s="204" t="str">
        <f>IF(S17="","",IF(S17="Release &amp; PostProd",'Capacity Planning'!BJ18,""))</f>
        <v/>
      </c>
      <c r="T186" s="204" t="str">
        <f>IF(T17="","",IF(T17="Release &amp; PostProd",'Capacity Planning'!BK18,""))</f>
        <v/>
      </c>
      <c r="U186" s="204" t="str">
        <f>IF(U17="","",IF(U17="Release &amp; PostProd",'Capacity Planning'!BL18,""))</f>
        <v/>
      </c>
      <c r="V186" s="204" t="str">
        <f>IF(V17="","",IF(V17="Release &amp; PostProd",'Capacity Planning'!BM18,""))</f>
        <v/>
      </c>
      <c r="W186" s="204" t="str">
        <f>IF(W17="","",IF(W17="Release &amp; PostProd",'Capacity Planning'!BN18,""))</f>
        <v/>
      </c>
      <c r="X186" s="204" t="str">
        <f>IF(X17="","",IF(X17="Release &amp; PostProd",'Capacity Planning'!BO18,""))</f>
        <v/>
      </c>
      <c r="Y186" s="204" t="str">
        <f>IF(Y17="","",IF(Y17="Release &amp; PostProd",'Capacity Planning'!BP18,""))</f>
        <v/>
      </c>
      <c r="Z186" s="204" t="str">
        <f>IF(Z17="","",IF(Z17="Release &amp; PostProd",'Capacity Planning'!BQ18,""))</f>
        <v/>
      </c>
      <c r="AA186" s="204" t="str">
        <f>IF(AA17="","",IF(AA17="Release &amp; PostProd",'Capacity Planning'!BR18,""))</f>
        <v/>
      </c>
    </row>
    <row r="187" spans="1:27" ht="15.75" thickBot="1" x14ac:dyDescent="0.3">
      <c r="A187" s="3" t="str">
        <f>IF('Capacity Planning'!$B19="","",'Capacity Planning'!$B19)</f>
        <v>P</v>
      </c>
      <c r="B187" s="204" t="str">
        <f>IF(B18="","",IF(B18="Release &amp; PostProd",'Capacity Planning'!AS19,""))</f>
        <v/>
      </c>
      <c r="C187" s="204" t="str">
        <f>IF(C18="","",IF(C18="Release &amp; PostProd",'Capacity Planning'!AT19,""))</f>
        <v/>
      </c>
      <c r="D187" s="204" t="str">
        <f>IF(D18="","",IF(D18="Release &amp; PostProd",'Capacity Planning'!AU19,""))</f>
        <v/>
      </c>
      <c r="E187" s="204" t="str">
        <f>IF(E18="","",IF(E18="Release &amp; PostProd",'Capacity Planning'!AV19,""))</f>
        <v/>
      </c>
      <c r="F187" s="204" t="str">
        <f>IF(F18="","",IF(F18="Release &amp; PostProd",'Capacity Planning'!AW19,""))</f>
        <v/>
      </c>
      <c r="G187" s="204" t="str">
        <f>IF(G18="","",IF(G18="Release &amp; PostProd",'Capacity Planning'!AX19,""))</f>
        <v/>
      </c>
      <c r="H187" s="204" t="str">
        <f>IF(H18="","",IF(H18="Release &amp; PostProd",'Capacity Planning'!AY19,""))</f>
        <v/>
      </c>
      <c r="I187" s="204" t="str">
        <f>IF(I18="","",IF(I18="Release &amp; PostProd",'Capacity Planning'!AZ19,""))</f>
        <v/>
      </c>
      <c r="J187" s="204" t="str">
        <f>IF(J18="","",IF(J18="Release &amp; PostProd",'Capacity Planning'!BA19,""))</f>
        <v/>
      </c>
      <c r="K187" s="204" t="str">
        <f>IF(K18="","",IF(K18="Release &amp; PostProd",'Capacity Planning'!BB19,""))</f>
        <v/>
      </c>
      <c r="L187" s="204" t="str">
        <f>IF(L18="","",IF(L18="Release &amp; PostProd",'Capacity Planning'!BC19,""))</f>
        <v/>
      </c>
      <c r="M187" s="204" t="str">
        <f>IF(M18="","",IF(M18="Release &amp; PostProd",'Capacity Planning'!BD19,""))</f>
        <v/>
      </c>
      <c r="N187" s="204" t="str">
        <f>IF(N18="","",IF(N18="Release &amp; PostProd",'Capacity Planning'!BE19,""))</f>
        <v/>
      </c>
      <c r="O187" s="204" t="str">
        <f>IF(O18="","",IF(O18="Release &amp; PostProd",'Capacity Planning'!BF19,""))</f>
        <v/>
      </c>
      <c r="P187" s="204">
        <f>IF(P18="","",IF(P18="Release &amp; PostProd",'Capacity Planning'!BG19,""))</f>
        <v>7.6999999999999993</v>
      </c>
      <c r="Q187" s="204">
        <f>IF(Q18="","",IF(Q18="Release &amp; PostProd",'Capacity Planning'!BH19,""))</f>
        <v>7.6999999999999993</v>
      </c>
      <c r="R187" s="204" t="str">
        <f>IF(R18="","",IF(R18="Release &amp; PostProd",'Capacity Planning'!BI19,""))</f>
        <v/>
      </c>
      <c r="S187" s="204" t="str">
        <f>IF(S18="","",IF(S18="Release &amp; PostProd",'Capacity Planning'!BJ19,""))</f>
        <v/>
      </c>
      <c r="T187" s="204" t="str">
        <f>IF(T18="","",IF(T18="Release &amp; PostProd",'Capacity Planning'!BK19,""))</f>
        <v/>
      </c>
      <c r="U187" s="204" t="str">
        <f>IF(U18="","",IF(U18="Release &amp; PostProd",'Capacity Planning'!BL19,""))</f>
        <v/>
      </c>
      <c r="V187" s="204" t="str">
        <f>IF(V18="","",IF(V18="Release &amp; PostProd",'Capacity Planning'!BM19,""))</f>
        <v/>
      </c>
      <c r="W187" s="204" t="str">
        <f>IF(W18="","",IF(W18="Release &amp; PostProd",'Capacity Planning'!BN19,""))</f>
        <v/>
      </c>
      <c r="X187" s="204" t="str">
        <f>IF(X18="","",IF(X18="Release &amp; PostProd",'Capacity Planning'!BO19,""))</f>
        <v/>
      </c>
      <c r="Y187" s="204" t="str">
        <f>IF(Y18="","",IF(Y18="Release &amp; PostProd",'Capacity Planning'!BP19,""))</f>
        <v/>
      </c>
      <c r="Z187" s="204" t="str">
        <f>IF(Z18="","",IF(Z18="Release &amp; PostProd",'Capacity Planning'!BQ19,""))</f>
        <v/>
      </c>
      <c r="AA187" s="204" t="str">
        <f>IF(AA18="","",IF(AA18="Release &amp; PostProd",'Capacity Planning'!BR19,""))</f>
        <v/>
      </c>
    </row>
    <row r="188" spans="1:27" ht="15.75" thickBot="1" x14ac:dyDescent="0.3">
      <c r="A188" s="3" t="str">
        <f>IF('Capacity Planning'!$B20="","",'Capacity Planning'!$B20)</f>
        <v>Q</v>
      </c>
      <c r="B188" s="204" t="str">
        <f>IF(B19="","",IF(B19="Release &amp; PostProd",'Capacity Planning'!AS20,""))</f>
        <v/>
      </c>
      <c r="C188" s="204" t="str">
        <f>IF(C19="","",IF(C19="Release &amp; PostProd",'Capacity Planning'!AT20,""))</f>
        <v/>
      </c>
      <c r="D188" s="204" t="str">
        <f>IF(D19="","",IF(D19="Release &amp; PostProd",'Capacity Planning'!AU20,""))</f>
        <v/>
      </c>
      <c r="E188" s="204" t="str">
        <f>IF(E19="","",IF(E19="Release &amp; PostProd",'Capacity Planning'!AV20,""))</f>
        <v/>
      </c>
      <c r="F188" s="204" t="str">
        <f>IF(F19="","",IF(F19="Release &amp; PostProd",'Capacity Planning'!AW20,""))</f>
        <v/>
      </c>
      <c r="G188" s="204" t="str">
        <f>IF(G19="","",IF(G19="Release &amp; PostProd",'Capacity Planning'!AX20,""))</f>
        <v/>
      </c>
      <c r="H188" s="204" t="str">
        <f>IF(H19="","",IF(H19="Release &amp; PostProd",'Capacity Planning'!AY20,""))</f>
        <v/>
      </c>
      <c r="I188" s="204" t="str">
        <f>IF(I19="","",IF(I19="Release &amp; PostProd",'Capacity Planning'!AZ20,""))</f>
        <v/>
      </c>
      <c r="J188" s="204" t="str">
        <f>IF(J19="","",IF(J19="Release &amp; PostProd",'Capacity Planning'!BA20,""))</f>
        <v/>
      </c>
      <c r="K188" s="204" t="str">
        <f>IF(K19="","",IF(K19="Release &amp; PostProd",'Capacity Planning'!BB20,""))</f>
        <v/>
      </c>
      <c r="L188" s="204" t="str">
        <f>IF(L19="","",IF(L19="Release &amp; PostProd",'Capacity Planning'!BC20,""))</f>
        <v/>
      </c>
      <c r="M188" s="204" t="str">
        <f>IF(M19="","",IF(M19="Release &amp; PostProd",'Capacity Planning'!BD20,""))</f>
        <v/>
      </c>
      <c r="N188" s="204">
        <f>IF(N19="","",IF(N19="Release &amp; PostProd",'Capacity Planning'!BE20,""))</f>
        <v>3.5</v>
      </c>
      <c r="O188" s="204">
        <f>IF(O19="","",IF(O19="Release &amp; PostProd",'Capacity Planning'!BF20,""))</f>
        <v>3.5</v>
      </c>
      <c r="P188" s="204" t="str">
        <f>IF(P19="","",IF(P19="Release &amp; PostProd",'Capacity Planning'!BG20,""))</f>
        <v/>
      </c>
      <c r="Q188" s="204" t="str">
        <f>IF(Q19="","",IF(Q19="Release &amp; PostProd",'Capacity Planning'!BH20,""))</f>
        <v/>
      </c>
      <c r="R188" s="204" t="str">
        <f>IF(R19="","",IF(R19="Release &amp; PostProd",'Capacity Planning'!BI20,""))</f>
        <v/>
      </c>
      <c r="S188" s="204" t="str">
        <f>IF(S19="","",IF(S19="Release &amp; PostProd",'Capacity Planning'!BJ20,""))</f>
        <v/>
      </c>
      <c r="T188" s="204" t="str">
        <f>IF(T19="","",IF(T19="Release &amp; PostProd",'Capacity Planning'!BK20,""))</f>
        <v/>
      </c>
      <c r="U188" s="204" t="str">
        <f>IF(U19="","",IF(U19="Release &amp; PostProd",'Capacity Planning'!BL20,""))</f>
        <v/>
      </c>
      <c r="V188" s="204" t="str">
        <f>IF(V19="","",IF(V19="Release &amp; PostProd",'Capacity Planning'!BM20,""))</f>
        <v/>
      </c>
      <c r="W188" s="204" t="str">
        <f>IF(W19="","",IF(W19="Release &amp; PostProd",'Capacity Planning'!BN20,""))</f>
        <v/>
      </c>
      <c r="X188" s="204" t="str">
        <f>IF(X19="","",IF(X19="Release &amp; PostProd",'Capacity Planning'!BO20,""))</f>
        <v/>
      </c>
      <c r="Y188" s="204" t="str">
        <f>IF(Y19="","",IF(Y19="Release &amp; PostProd",'Capacity Planning'!BP20,""))</f>
        <v/>
      </c>
      <c r="Z188" s="204" t="str">
        <f>IF(Z19="","",IF(Z19="Release &amp; PostProd",'Capacity Planning'!BQ20,""))</f>
        <v/>
      </c>
      <c r="AA188" s="204" t="str">
        <f>IF(AA19="","",IF(AA19="Release &amp; PostProd",'Capacity Planning'!BR20,""))</f>
        <v/>
      </c>
    </row>
    <row r="189" spans="1:27" ht="15.75" thickBot="1" x14ac:dyDescent="0.3">
      <c r="A189" s="3" t="str">
        <f>IF('Capacity Planning'!$B21="","",'Capacity Planning'!$B21)</f>
        <v>R</v>
      </c>
      <c r="B189" s="204" t="str">
        <f>IF(B20="","",IF(B20="Release &amp; PostProd",'Capacity Planning'!AS21,""))</f>
        <v/>
      </c>
      <c r="C189" s="204" t="str">
        <f>IF(C20="","",IF(C20="Release &amp; PostProd",'Capacity Planning'!AT21,""))</f>
        <v/>
      </c>
      <c r="D189" s="204" t="str">
        <f>IF(D20="","",IF(D20="Release &amp; PostProd",'Capacity Planning'!AU21,""))</f>
        <v/>
      </c>
      <c r="E189" s="204" t="str">
        <f>IF(E20="","",IF(E20="Release &amp; PostProd",'Capacity Planning'!AV21,""))</f>
        <v/>
      </c>
      <c r="F189" s="204" t="str">
        <f>IF(F20="","",IF(F20="Release &amp; PostProd",'Capacity Planning'!AW21,""))</f>
        <v/>
      </c>
      <c r="G189" s="204" t="str">
        <f>IF(G20="","",IF(G20="Release &amp; PostProd",'Capacity Planning'!AX21,""))</f>
        <v/>
      </c>
      <c r="H189" s="204" t="str">
        <f>IF(H20="","",IF(H20="Release &amp; PostProd",'Capacity Planning'!AY21,""))</f>
        <v/>
      </c>
      <c r="I189" s="204" t="str">
        <f>IF(I20="","",IF(I20="Release &amp; PostProd",'Capacity Planning'!AZ21,""))</f>
        <v/>
      </c>
      <c r="J189" s="204" t="str">
        <f>IF(J20="","",IF(J20="Release &amp; PostProd",'Capacity Planning'!BA21,""))</f>
        <v/>
      </c>
      <c r="K189" s="204" t="str">
        <f>IF(K20="","",IF(K20="Release &amp; PostProd",'Capacity Planning'!BB21,""))</f>
        <v/>
      </c>
      <c r="L189" s="204" t="str">
        <f>IF(L20="","",IF(L20="Release &amp; PostProd",'Capacity Planning'!BC21,""))</f>
        <v/>
      </c>
      <c r="M189" s="204" t="str">
        <f>IF(M20="","",IF(M20="Release &amp; PostProd",'Capacity Planning'!BD21,""))</f>
        <v/>
      </c>
      <c r="N189" s="204" t="str">
        <f>IF(N20="","",IF(N20="Release &amp; PostProd",'Capacity Planning'!BE21,""))</f>
        <v/>
      </c>
      <c r="O189" s="204" t="str">
        <f>IF(O20="","",IF(O20="Release &amp; PostProd",'Capacity Planning'!BF21,""))</f>
        <v/>
      </c>
      <c r="P189" s="204" t="str">
        <f>IF(P20="","",IF(P20="Release &amp; PostProd",'Capacity Planning'!BG21,""))</f>
        <v/>
      </c>
      <c r="Q189" s="204" t="str">
        <f>IF(Q20="","",IF(Q20="Release &amp; PostProd",'Capacity Planning'!BH21,""))</f>
        <v/>
      </c>
      <c r="R189" s="204" t="str">
        <f>IF(R20="","",IF(R20="Release &amp; PostProd",'Capacity Planning'!BI21,""))</f>
        <v/>
      </c>
      <c r="S189" s="204" t="str">
        <f>IF(S20="","",IF(S20="Release &amp; PostProd",'Capacity Planning'!BJ21,""))</f>
        <v/>
      </c>
      <c r="T189" s="204" t="str">
        <f>IF(T20="","",IF(T20="Release &amp; PostProd",'Capacity Planning'!BK21,""))</f>
        <v/>
      </c>
      <c r="U189" s="204" t="str">
        <f>IF(U20="","",IF(U20="Release &amp; PostProd",'Capacity Planning'!BL21,""))</f>
        <v/>
      </c>
      <c r="V189" s="204" t="str">
        <f>IF(V20="","",IF(V20="Release &amp; PostProd",'Capacity Planning'!BM21,""))</f>
        <v/>
      </c>
      <c r="W189" s="204" t="str">
        <f>IF(W20="","",IF(W20="Release &amp; PostProd",'Capacity Planning'!BN21,""))</f>
        <v/>
      </c>
      <c r="X189" s="204" t="str">
        <f>IF(X20="","",IF(X20="Release &amp; PostProd",'Capacity Planning'!BO21,""))</f>
        <v/>
      </c>
      <c r="Y189" s="204" t="str">
        <f>IF(Y20="","",IF(Y20="Release &amp; PostProd",'Capacity Planning'!BP21,""))</f>
        <v/>
      </c>
      <c r="Z189" s="204" t="str">
        <f>IF(Z20="","",IF(Z20="Release &amp; PostProd",'Capacity Planning'!BQ21,""))</f>
        <v/>
      </c>
      <c r="AA189" s="204" t="str">
        <f>IF(AA20="","",IF(AA20="Release &amp; PostProd",'Capacity Planning'!BR21,""))</f>
        <v/>
      </c>
    </row>
    <row r="190" spans="1:27" ht="15.75" thickBot="1" x14ac:dyDescent="0.3">
      <c r="A190" s="3" t="str">
        <f>IF('Capacity Planning'!$B22="","",'Capacity Planning'!$B22)</f>
        <v>S</v>
      </c>
      <c r="B190" s="204" t="str">
        <f>IF(B21="","",IF(B21="Release &amp; PostProd",'Capacity Planning'!AS22,""))</f>
        <v/>
      </c>
      <c r="C190" s="204" t="str">
        <f>IF(C21="","",IF(C21="Release &amp; PostProd",'Capacity Planning'!AT22,""))</f>
        <v/>
      </c>
      <c r="D190" s="204" t="str">
        <f>IF(D21="","",IF(D21="Release &amp; PostProd",'Capacity Planning'!AU22,""))</f>
        <v/>
      </c>
      <c r="E190" s="204" t="str">
        <f>IF(E21="","",IF(E21="Release &amp; PostProd",'Capacity Planning'!AV22,""))</f>
        <v/>
      </c>
      <c r="F190" s="204" t="str">
        <f>IF(F21="","",IF(F21="Release &amp; PostProd",'Capacity Planning'!AW22,""))</f>
        <v/>
      </c>
      <c r="G190" s="204" t="str">
        <f>IF(G21="","",IF(G21="Release &amp; PostProd",'Capacity Planning'!AX22,""))</f>
        <v/>
      </c>
      <c r="H190" s="204" t="str">
        <f>IF(H21="","",IF(H21="Release &amp; PostProd",'Capacity Planning'!AY22,""))</f>
        <v/>
      </c>
      <c r="I190" s="204" t="str">
        <f>IF(I21="","",IF(I21="Release &amp; PostProd",'Capacity Planning'!AZ22,""))</f>
        <v/>
      </c>
      <c r="J190" s="204" t="str">
        <f>IF(J21="","",IF(J21="Release &amp; PostProd",'Capacity Planning'!BA22,""))</f>
        <v/>
      </c>
      <c r="K190" s="204" t="str">
        <f>IF(K21="","",IF(K21="Release &amp; PostProd",'Capacity Planning'!BB22,""))</f>
        <v/>
      </c>
      <c r="L190" s="204" t="str">
        <f>IF(L21="","",IF(L21="Release &amp; PostProd",'Capacity Planning'!BC22,""))</f>
        <v/>
      </c>
      <c r="M190" s="204" t="str">
        <f>IF(M21="","",IF(M21="Release &amp; PostProd",'Capacity Planning'!BD22,""))</f>
        <v/>
      </c>
      <c r="N190" s="204" t="str">
        <f>IF(N21="","",IF(N21="Release &amp; PostProd",'Capacity Planning'!BE22,""))</f>
        <v/>
      </c>
      <c r="O190" s="204" t="str">
        <f>IF(O21="","",IF(O21="Release &amp; PostProd",'Capacity Planning'!BF22,""))</f>
        <v/>
      </c>
      <c r="P190" s="204" t="str">
        <f>IF(P21="","",IF(P21="Release &amp; PostProd",'Capacity Planning'!BG22,""))</f>
        <v/>
      </c>
      <c r="Q190" s="204" t="str">
        <f>IF(Q21="","",IF(Q21="Release &amp; PostProd",'Capacity Planning'!BH22,""))</f>
        <v/>
      </c>
      <c r="R190" s="204" t="str">
        <f>IF(R21="","",IF(R21="Release &amp; PostProd",'Capacity Planning'!BI22,""))</f>
        <v/>
      </c>
      <c r="S190" s="204" t="str">
        <f>IF(S21="","",IF(S21="Release &amp; PostProd",'Capacity Planning'!BJ22,""))</f>
        <v/>
      </c>
      <c r="T190" s="204" t="str">
        <f>IF(T21="","",IF(T21="Release &amp; PostProd",'Capacity Planning'!BK22,""))</f>
        <v/>
      </c>
      <c r="U190" s="204" t="str">
        <f>IF(U21="","",IF(U21="Release &amp; PostProd",'Capacity Planning'!BL22,""))</f>
        <v/>
      </c>
      <c r="V190" s="204" t="str">
        <f>IF(V21="","",IF(V21="Release &amp; PostProd",'Capacity Planning'!BM22,""))</f>
        <v/>
      </c>
      <c r="W190" s="204" t="str">
        <f>IF(W21="","",IF(W21="Release &amp; PostProd",'Capacity Planning'!BN22,""))</f>
        <v/>
      </c>
      <c r="X190" s="204" t="str">
        <f>IF(X21="","",IF(X21="Release &amp; PostProd",'Capacity Planning'!BO22,""))</f>
        <v/>
      </c>
      <c r="Y190" s="204" t="str">
        <f>IF(Y21="","",IF(Y21="Release &amp; PostProd",'Capacity Planning'!BP22,""))</f>
        <v/>
      </c>
      <c r="Z190" s="204" t="str">
        <f>IF(Z21="","",IF(Z21="Release &amp; PostProd",'Capacity Planning'!BQ22,""))</f>
        <v/>
      </c>
      <c r="AA190" s="204" t="str">
        <f>IF(AA21="","",IF(AA21="Release &amp; PostProd",'Capacity Planning'!BR22,""))</f>
        <v/>
      </c>
    </row>
    <row r="191" spans="1:27" ht="15.75" thickBot="1" x14ac:dyDescent="0.3">
      <c r="A191" s="3" t="str">
        <f>IF('Capacity Planning'!$B23="","",'Capacity Planning'!$B23)</f>
        <v>T</v>
      </c>
      <c r="B191" s="204" t="str">
        <f>IF(B22="","",IF(B22="Release &amp; PostProd",'Capacity Planning'!AS23,""))</f>
        <v/>
      </c>
      <c r="C191" s="204" t="str">
        <f>IF(C22="","",IF(C22="Release &amp; PostProd",'Capacity Planning'!AT23,""))</f>
        <v/>
      </c>
      <c r="D191" s="204" t="str">
        <f>IF(D22="","",IF(D22="Release &amp; PostProd",'Capacity Planning'!AU23,""))</f>
        <v/>
      </c>
      <c r="E191" s="204" t="str">
        <f>IF(E22="","",IF(E22="Release &amp; PostProd",'Capacity Planning'!AV23,""))</f>
        <v/>
      </c>
      <c r="F191" s="204" t="str">
        <f>IF(F22="","",IF(F22="Release &amp; PostProd",'Capacity Planning'!AW23,""))</f>
        <v/>
      </c>
      <c r="G191" s="204" t="str">
        <f>IF(G22="","",IF(G22="Release &amp; PostProd",'Capacity Planning'!AX23,""))</f>
        <v/>
      </c>
      <c r="H191" s="204" t="str">
        <f>IF(H22="","",IF(H22="Release &amp; PostProd",'Capacity Planning'!AY23,""))</f>
        <v/>
      </c>
      <c r="I191" s="204" t="str">
        <f>IF(I22="","",IF(I22="Release &amp; PostProd",'Capacity Planning'!AZ23,""))</f>
        <v/>
      </c>
      <c r="J191" s="204" t="str">
        <f>IF(J22="","",IF(J22="Release &amp; PostProd",'Capacity Planning'!BA23,""))</f>
        <v/>
      </c>
      <c r="K191" s="204" t="str">
        <f>IF(K22="","",IF(K22="Release &amp; PostProd",'Capacity Planning'!BB23,""))</f>
        <v/>
      </c>
      <c r="L191" s="204" t="str">
        <f>IF(L22="","",IF(L22="Release &amp; PostProd",'Capacity Planning'!BC23,""))</f>
        <v/>
      </c>
      <c r="M191" s="204" t="str">
        <f>IF(M22="","",IF(M22="Release &amp; PostProd",'Capacity Planning'!BD23,""))</f>
        <v/>
      </c>
      <c r="N191" s="204" t="str">
        <f>IF(N22="","",IF(N22="Release &amp; PostProd",'Capacity Planning'!BE23,""))</f>
        <v/>
      </c>
      <c r="O191" s="204" t="str">
        <f>IF(O22="","",IF(O22="Release &amp; PostProd",'Capacity Planning'!BF23,""))</f>
        <v/>
      </c>
      <c r="P191" s="204" t="str">
        <f>IF(P22="","",IF(P22="Release &amp; PostProd",'Capacity Planning'!BG23,""))</f>
        <v/>
      </c>
      <c r="Q191" s="204" t="str">
        <f>IF(Q22="","",IF(Q22="Release &amp; PostProd",'Capacity Planning'!BH23,""))</f>
        <v/>
      </c>
      <c r="R191" s="204">
        <f>IF(R22="","",IF(R22="Release &amp; PostProd",'Capacity Planning'!BI23,""))</f>
        <v>1.75</v>
      </c>
      <c r="S191" s="204">
        <f>IF(S22="","",IF(S22="Release &amp; PostProd",'Capacity Planning'!BJ23,""))</f>
        <v>1.75</v>
      </c>
      <c r="T191" s="204" t="str">
        <f>IF(T22="","",IF(T22="Release &amp; PostProd",'Capacity Planning'!BK23,""))</f>
        <v/>
      </c>
      <c r="U191" s="204" t="str">
        <f>IF(U22="","",IF(U22="Release &amp; PostProd",'Capacity Planning'!BL23,""))</f>
        <v/>
      </c>
      <c r="V191" s="204" t="str">
        <f>IF(V22="","",IF(V22="Release &amp; PostProd",'Capacity Planning'!BM23,""))</f>
        <v/>
      </c>
      <c r="W191" s="204" t="str">
        <f>IF(W22="","",IF(W22="Release &amp; PostProd",'Capacity Planning'!BN23,""))</f>
        <v/>
      </c>
      <c r="X191" s="204" t="str">
        <f>IF(X22="","",IF(X22="Release &amp; PostProd",'Capacity Planning'!BO23,""))</f>
        <v/>
      </c>
      <c r="Y191" s="204" t="str">
        <f>IF(Y22="","",IF(Y22="Release &amp; PostProd",'Capacity Planning'!BP23,""))</f>
        <v/>
      </c>
      <c r="Z191" s="204" t="str">
        <f>IF(Z22="","",IF(Z22="Release &amp; PostProd",'Capacity Planning'!BQ23,""))</f>
        <v/>
      </c>
      <c r="AA191" s="204" t="str">
        <f>IF(AA22="","",IF(AA22="Release &amp; PostProd",'Capacity Planning'!BR23,""))</f>
        <v/>
      </c>
    </row>
    <row r="192" spans="1:27" ht="15.75" thickBot="1" x14ac:dyDescent="0.3">
      <c r="A192" s="3" t="str">
        <f>IF('Capacity Planning'!$B24="","",'Capacity Planning'!$B24)</f>
        <v>U</v>
      </c>
      <c r="B192" s="204" t="str">
        <f>IF(B23="","",IF(B23="Release &amp; PostProd",'Capacity Planning'!AS24,""))</f>
        <v/>
      </c>
      <c r="C192" s="204" t="str">
        <f>IF(C23="","",IF(C23="Release &amp; PostProd",'Capacity Planning'!AT24,""))</f>
        <v/>
      </c>
      <c r="D192" s="204" t="str">
        <f>IF(D23="","",IF(D23="Release &amp; PostProd",'Capacity Planning'!AU24,""))</f>
        <v/>
      </c>
      <c r="E192" s="204" t="str">
        <f>IF(E23="","",IF(E23="Release &amp; PostProd",'Capacity Planning'!AV24,""))</f>
        <v/>
      </c>
      <c r="F192" s="204" t="str">
        <f>IF(F23="","",IF(F23="Release &amp; PostProd",'Capacity Planning'!AW24,""))</f>
        <v/>
      </c>
      <c r="G192" s="204" t="str">
        <f>IF(G23="","",IF(G23="Release &amp; PostProd",'Capacity Planning'!AX24,""))</f>
        <v/>
      </c>
      <c r="H192" s="204" t="str">
        <f>IF(H23="","",IF(H23="Release &amp; PostProd",'Capacity Planning'!AY24,""))</f>
        <v/>
      </c>
      <c r="I192" s="204" t="str">
        <f>IF(I23="","",IF(I23="Release &amp; PostProd",'Capacity Planning'!AZ24,""))</f>
        <v/>
      </c>
      <c r="J192" s="204" t="str">
        <f>IF(J23="","",IF(J23="Release &amp; PostProd",'Capacity Planning'!BA24,""))</f>
        <v/>
      </c>
      <c r="K192" s="204" t="str">
        <f>IF(K23="","",IF(K23="Release &amp; PostProd",'Capacity Planning'!BB24,""))</f>
        <v/>
      </c>
      <c r="L192" s="204" t="str">
        <f>IF(L23="","",IF(L23="Release &amp; PostProd",'Capacity Planning'!BC24,""))</f>
        <v/>
      </c>
      <c r="M192" s="204" t="str">
        <f>IF(M23="","",IF(M23="Release &amp; PostProd",'Capacity Planning'!BD24,""))</f>
        <v/>
      </c>
      <c r="N192" s="204" t="str">
        <f>IF(N23="","",IF(N23="Release &amp; PostProd",'Capacity Planning'!BE24,""))</f>
        <v/>
      </c>
      <c r="O192" s="204" t="str">
        <f>IF(O23="","",IF(O23="Release &amp; PostProd",'Capacity Planning'!BF24,""))</f>
        <v/>
      </c>
      <c r="P192" s="204" t="str">
        <f>IF(P23="","",IF(P23="Release &amp; PostProd",'Capacity Planning'!BG24,""))</f>
        <v/>
      </c>
      <c r="Q192" s="204" t="str">
        <f>IF(Q23="","",IF(Q23="Release &amp; PostProd",'Capacity Planning'!BH24,""))</f>
        <v/>
      </c>
      <c r="R192" s="204" t="str">
        <f>IF(R23="","",IF(R23="Release &amp; PostProd",'Capacity Planning'!BI24,""))</f>
        <v/>
      </c>
      <c r="S192" s="204" t="str">
        <f>IF(S23="","",IF(S23="Release &amp; PostProd",'Capacity Planning'!BJ24,""))</f>
        <v/>
      </c>
      <c r="T192" s="204" t="str">
        <f>IF(T23="","",IF(T23="Release &amp; PostProd",'Capacity Planning'!BK24,""))</f>
        <v/>
      </c>
      <c r="U192" s="204" t="str">
        <f>IF(U23="","",IF(U23="Release &amp; PostProd",'Capacity Planning'!BL24,""))</f>
        <v/>
      </c>
      <c r="V192" s="204" t="str">
        <f>IF(V23="","",IF(V23="Release &amp; PostProd",'Capacity Planning'!BM24,""))</f>
        <v/>
      </c>
      <c r="W192" s="204" t="str">
        <f>IF(W23="","",IF(W23="Release &amp; PostProd",'Capacity Planning'!BN24,""))</f>
        <v/>
      </c>
      <c r="X192" s="204" t="str">
        <f>IF(X23="","",IF(X23="Release &amp; PostProd",'Capacity Planning'!BO24,""))</f>
        <v/>
      </c>
      <c r="Y192" s="204">
        <f>IF(Y23="","",IF(Y23="Release &amp; PostProd",'Capacity Planning'!BP24,""))</f>
        <v>4.62</v>
      </c>
      <c r="Z192" s="204">
        <f>IF(Z23="","",IF(Z23="Release &amp; PostProd",'Capacity Planning'!BQ24,""))</f>
        <v>4.62</v>
      </c>
      <c r="AA192" s="204" t="str">
        <f>IF(AA23="","",IF(AA23="Release &amp; PostProd",'Capacity Planning'!BR24,""))</f>
        <v/>
      </c>
    </row>
    <row r="193" spans="1:27" ht="15.75" thickBot="1" x14ac:dyDescent="0.3">
      <c r="A193" s="3" t="str">
        <f>IF('Capacity Planning'!$B25="","",'Capacity Planning'!$B25)</f>
        <v>V</v>
      </c>
      <c r="B193" s="204" t="str">
        <f>IF(B24="","",IF(B24="Release &amp; PostProd",'Capacity Planning'!AS25,""))</f>
        <v/>
      </c>
      <c r="C193" s="204" t="str">
        <f>IF(C24="","",IF(C24="Release &amp; PostProd",'Capacity Planning'!AT25,""))</f>
        <v/>
      </c>
      <c r="D193" s="204" t="str">
        <f>IF(D24="","",IF(D24="Release &amp; PostProd",'Capacity Planning'!AU25,""))</f>
        <v/>
      </c>
      <c r="E193" s="204" t="str">
        <f>IF(E24="","",IF(E24="Release &amp; PostProd",'Capacity Planning'!AV25,""))</f>
        <v/>
      </c>
      <c r="F193" s="204" t="str">
        <f>IF(F24="","",IF(F24="Release &amp; PostProd",'Capacity Planning'!AW25,""))</f>
        <v/>
      </c>
      <c r="G193" s="204" t="str">
        <f>IF(G24="","",IF(G24="Release &amp; PostProd",'Capacity Planning'!AX25,""))</f>
        <v/>
      </c>
      <c r="H193" s="204" t="str">
        <f>IF(H24="","",IF(H24="Release &amp; PostProd",'Capacity Planning'!AY25,""))</f>
        <v/>
      </c>
      <c r="I193" s="204" t="str">
        <f>IF(I24="","",IF(I24="Release &amp; PostProd",'Capacity Planning'!AZ25,""))</f>
        <v/>
      </c>
      <c r="J193" s="204" t="str">
        <f>IF(J24="","",IF(J24="Release &amp; PostProd",'Capacity Planning'!BA25,""))</f>
        <v/>
      </c>
      <c r="K193" s="204" t="str">
        <f>IF(K24="","",IF(K24="Release &amp; PostProd",'Capacity Planning'!BB25,""))</f>
        <v/>
      </c>
      <c r="L193" s="204" t="str">
        <f>IF(L24="","",IF(L24="Release &amp; PostProd",'Capacity Planning'!BC25,""))</f>
        <v/>
      </c>
      <c r="M193" s="204" t="str">
        <f>IF(M24="","",IF(M24="Release &amp; PostProd",'Capacity Planning'!BD25,""))</f>
        <v/>
      </c>
      <c r="N193" s="204" t="str">
        <f>IF(N24="","",IF(N24="Release &amp; PostProd",'Capacity Planning'!BE25,""))</f>
        <v/>
      </c>
      <c r="O193" s="204" t="str">
        <f>IF(O24="","",IF(O24="Release &amp; PostProd",'Capacity Planning'!BF25,""))</f>
        <v/>
      </c>
      <c r="P193" s="204" t="str">
        <f>IF(P24="","",IF(P24="Release &amp; PostProd",'Capacity Planning'!BG25,""))</f>
        <v/>
      </c>
      <c r="Q193" s="204" t="str">
        <f>IF(Q24="","",IF(Q24="Release &amp; PostProd",'Capacity Planning'!BH25,""))</f>
        <v/>
      </c>
      <c r="R193" s="204" t="str">
        <f>IF(R24="","",IF(R24="Release &amp; PostProd",'Capacity Planning'!BI25,""))</f>
        <v/>
      </c>
      <c r="S193" s="204" t="str">
        <f>IF(S24="","",IF(S24="Release &amp; PostProd",'Capacity Planning'!BJ25,""))</f>
        <v/>
      </c>
      <c r="T193" s="204" t="str">
        <f>IF(T24="","",IF(T24="Release &amp; PostProd",'Capacity Planning'!BK25,""))</f>
        <v/>
      </c>
      <c r="U193" s="204" t="str">
        <f>IF(U24="","",IF(U24="Release &amp; PostProd",'Capacity Planning'!BL25,""))</f>
        <v/>
      </c>
      <c r="V193" s="204" t="str">
        <f>IF(V24="","",IF(V24="Release &amp; PostProd",'Capacity Planning'!BM25,""))</f>
        <v/>
      </c>
      <c r="W193" s="204" t="str">
        <f>IF(W24="","",IF(W24="Release &amp; PostProd",'Capacity Planning'!BN25,""))</f>
        <v/>
      </c>
      <c r="X193" s="204" t="str">
        <f>IF(X24="","",IF(X24="Release &amp; PostProd",'Capacity Planning'!BO25,""))</f>
        <v/>
      </c>
      <c r="Y193" s="204">
        <f>IF(Y24="","",IF(Y24="Release &amp; PostProd",'Capacity Planning'!BP25,""))</f>
        <v>7</v>
      </c>
      <c r="Z193" s="204">
        <f>IF(Z24="","",IF(Z24="Release &amp; PostProd",'Capacity Planning'!BQ25,""))</f>
        <v>7</v>
      </c>
      <c r="AA193" s="204">
        <f>IF(AA24="","",IF(AA24="Release &amp; PostProd",'Capacity Planning'!BR25,""))</f>
        <v>7</v>
      </c>
    </row>
    <row r="194" spans="1:27" ht="15.75" thickBot="1" x14ac:dyDescent="0.3">
      <c r="A194" s="3" t="str">
        <f>IF('Capacity Planning'!$B26="","",'Capacity Planning'!$B26)</f>
        <v>W</v>
      </c>
      <c r="B194" s="204" t="str">
        <f>IF(B25="","",IF(B25="Release &amp; PostProd",'Capacity Planning'!AS26,""))</f>
        <v/>
      </c>
      <c r="C194" s="204" t="str">
        <f>IF(C25="","",IF(C25="Release &amp; PostProd",'Capacity Planning'!AT26,""))</f>
        <v/>
      </c>
      <c r="D194" s="204" t="str">
        <f>IF(D25="","",IF(D25="Release &amp; PostProd",'Capacity Planning'!AU26,""))</f>
        <v/>
      </c>
      <c r="E194" s="204" t="str">
        <f>IF(E25="","",IF(E25="Release &amp; PostProd",'Capacity Planning'!AV26,""))</f>
        <v/>
      </c>
      <c r="F194" s="204" t="str">
        <f>IF(F25="","",IF(F25="Release &amp; PostProd",'Capacity Planning'!AW26,""))</f>
        <v/>
      </c>
      <c r="G194" s="204" t="str">
        <f>IF(G25="","",IF(G25="Release &amp; PostProd",'Capacity Planning'!AX26,""))</f>
        <v/>
      </c>
      <c r="H194" s="204" t="str">
        <f>IF(H25="","",IF(H25="Release &amp; PostProd",'Capacity Planning'!AY26,""))</f>
        <v/>
      </c>
      <c r="I194" s="204" t="str">
        <f>IF(I25="","",IF(I25="Release &amp; PostProd",'Capacity Planning'!AZ26,""))</f>
        <v/>
      </c>
      <c r="J194" s="204" t="str">
        <f>IF(J25="","",IF(J25="Release &amp; PostProd",'Capacity Planning'!BA26,""))</f>
        <v/>
      </c>
      <c r="K194" s="204" t="str">
        <f>IF(K25="","",IF(K25="Release &amp; PostProd",'Capacity Planning'!BB26,""))</f>
        <v/>
      </c>
      <c r="L194" s="204" t="str">
        <f>IF(L25="","",IF(L25="Release &amp; PostProd",'Capacity Planning'!BC26,""))</f>
        <v/>
      </c>
      <c r="M194" s="204" t="str">
        <f>IF(M25="","",IF(M25="Release &amp; PostProd",'Capacity Planning'!BD26,""))</f>
        <v/>
      </c>
      <c r="N194" s="204" t="str">
        <f>IF(N25="","",IF(N25="Release &amp; PostProd",'Capacity Planning'!BE26,""))</f>
        <v/>
      </c>
      <c r="O194" s="204" t="str">
        <f>IF(O25="","",IF(O25="Release &amp; PostProd",'Capacity Planning'!BF26,""))</f>
        <v/>
      </c>
      <c r="P194" s="204" t="str">
        <f>IF(P25="","",IF(P25="Release &amp; PostProd",'Capacity Planning'!BG26,""))</f>
        <v/>
      </c>
      <c r="Q194" s="204" t="str">
        <f>IF(Q25="","",IF(Q25="Release &amp; PostProd",'Capacity Planning'!BH26,""))</f>
        <v/>
      </c>
      <c r="R194" s="204" t="str">
        <f>IF(R25="","",IF(R25="Release &amp; PostProd",'Capacity Planning'!BI26,""))</f>
        <v/>
      </c>
      <c r="S194" s="204" t="str">
        <f>IF(S25="","",IF(S25="Release &amp; PostProd",'Capacity Planning'!BJ26,""))</f>
        <v/>
      </c>
      <c r="T194" s="204" t="str">
        <f>IF(T25="","",IF(T25="Release &amp; PostProd",'Capacity Planning'!BK26,""))</f>
        <v/>
      </c>
      <c r="U194" s="204" t="str">
        <f>IF(U25="","",IF(U25="Release &amp; PostProd",'Capacity Planning'!BL26,""))</f>
        <v/>
      </c>
      <c r="V194" s="204" t="str">
        <f>IF(V25="","",IF(V25="Release &amp; PostProd",'Capacity Planning'!BM26,""))</f>
        <v/>
      </c>
      <c r="W194" s="204" t="str">
        <f>IF(W25="","",IF(W25="Release &amp; PostProd",'Capacity Planning'!BN26,""))</f>
        <v/>
      </c>
      <c r="X194" s="204" t="str">
        <f>IF(X25="","",IF(X25="Release &amp; PostProd",'Capacity Planning'!BO26,""))</f>
        <v/>
      </c>
      <c r="Y194" s="204" t="str">
        <f>IF(Y25="","",IF(Y25="Release &amp; PostProd",'Capacity Planning'!BP26,""))</f>
        <v/>
      </c>
      <c r="Z194" s="204" t="str">
        <f>IF(Z25="","",IF(Z25="Release &amp; PostProd",'Capacity Planning'!BQ26,""))</f>
        <v/>
      </c>
      <c r="AA194" s="204" t="str">
        <f>IF(AA25="","",IF(AA25="Release &amp; PostProd",'Capacity Planning'!BR26,""))</f>
        <v/>
      </c>
    </row>
    <row r="195" spans="1:27" ht="15.75" thickBot="1" x14ac:dyDescent="0.3">
      <c r="A195" s="3" t="str">
        <f>IF('Capacity Planning'!$B27="","",'Capacity Planning'!$B27)</f>
        <v>X</v>
      </c>
      <c r="B195" s="204" t="str">
        <f>IF(B26="","",IF(B26="Release &amp; PostProd",'Capacity Planning'!AS27,""))</f>
        <v/>
      </c>
      <c r="C195" s="204" t="str">
        <f>IF(C26="","",IF(C26="Release &amp; PostProd",'Capacity Planning'!AT27,""))</f>
        <v/>
      </c>
      <c r="D195" s="204" t="str">
        <f>IF(D26="","",IF(D26="Release &amp; PostProd",'Capacity Planning'!AU27,""))</f>
        <v/>
      </c>
      <c r="E195" s="204" t="str">
        <f>IF(E26="","",IF(E26="Release &amp; PostProd",'Capacity Planning'!AV27,""))</f>
        <v/>
      </c>
      <c r="F195" s="204" t="str">
        <f>IF(F26="","",IF(F26="Release &amp; PostProd",'Capacity Planning'!AW27,""))</f>
        <v/>
      </c>
      <c r="G195" s="204" t="str">
        <f>IF(G26="","",IF(G26="Release &amp; PostProd",'Capacity Planning'!AX27,""))</f>
        <v/>
      </c>
      <c r="H195" s="204" t="str">
        <f>IF(H26="","",IF(H26="Release &amp; PostProd",'Capacity Planning'!AY27,""))</f>
        <v/>
      </c>
      <c r="I195" s="204" t="str">
        <f>IF(I26="","",IF(I26="Release &amp; PostProd",'Capacity Planning'!AZ27,""))</f>
        <v/>
      </c>
      <c r="J195" s="204" t="str">
        <f>IF(J26="","",IF(J26="Release &amp; PostProd",'Capacity Planning'!BA27,""))</f>
        <v/>
      </c>
      <c r="K195" s="204" t="str">
        <f>IF(K26="","",IF(K26="Release &amp; PostProd",'Capacity Planning'!BB27,""))</f>
        <v/>
      </c>
      <c r="L195" s="204" t="str">
        <f>IF(L26="","",IF(L26="Release &amp; PostProd",'Capacity Planning'!BC27,""))</f>
        <v/>
      </c>
      <c r="M195" s="204" t="str">
        <f>IF(M26="","",IF(M26="Release &amp; PostProd",'Capacity Planning'!BD27,""))</f>
        <v/>
      </c>
      <c r="N195" s="204">
        <f>IF(N26="","",IF(N26="Release &amp; PostProd",'Capacity Planning'!BE27,""))</f>
        <v>1.0499999999999998</v>
      </c>
      <c r="O195" s="204">
        <f>IF(O26="","",IF(O26="Release &amp; PostProd",'Capacity Planning'!BF27,""))</f>
        <v>1.0499999999999998</v>
      </c>
      <c r="P195" s="204" t="str">
        <f>IF(P26="","",IF(P26="Release &amp; PostProd",'Capacity Planning'!BG27,""))</f>
        <v/>
      </c>
      <c r="Q195" s="204" t="str">
        <f>IF(Q26="","",IF(Q26="Release &amp; PostProd",'Capacity Planning'!BH27,""))</f>
        <v/>
      </c>
      <c r="R195" s="204" t="str">
        <f>IF(R26="","",IF(R26="Release &amp; PostProd",'Capacity Planning'!BI27,""))</f>
        <v/>
      </c>
      <c r="S195" s="204" t="str">
        <f>IF(S26="","",IF(S26="Release &amp; PostProd",'Capacity Planning'!BJ27,""))</f>
        <v/>
      </c>
      <c r="T195" s="204" t="str">
        <f>IF(T26="","",IF(T26="Release &amp; PostProd",'Capacity Planning'!BK27,""))</f>
        <v/>
      </c>
      <c r="U195" s="204" t="str">
        <f>IF(U26="","",IF(U26="Release &amp; PostProd",'Capacity Planning'!BL27,""))</f>
        <v/>
      </c>
      <c r="V195" s="204" t="str">
        <f>IF(V26="","",IF(V26="Release &amp; PostProd",'Capacity Planning'!BM27,""))</f>
        <v/>
      </c>
      <c r="W195" s="204" t="str">
        <f>IF(W26="","",IF(W26="Release &amp; PostProd",'Capacity Planning'!BN27,""))</f>
        <v/>
      </c>
      <c r="X195" s="204" t="str">
        <f>IF(X26="","",IF(X26="Release &amp; PostProd",'Capacity Planning'!BO27,""))</f>
        <v/>
      </c>
      <c r="Y195" s="204" t="str">
        <f>IF(Y26="","",IF(Y26="Release &amp; PostProd",'Capacity Planning'!BP27,""))</f>
        <v/>
      </c>
      <c r="Z195" s="204" t="str">
        <f>IF(Z26="","",IF(Z26="Release &amp; PostProd",'Capacity Planning'!BQ27,""))</f>
        <v/>
      </c>
      <c r="AA195" s="204" t="str">
        <f>IF(AA26="","",IF(AA26="Release &amp; PostProd",'Capacity Planning'!BR27,""))</f>
        <v/>
      </c>
    </row>
    <row r="196" spans="1:27" ht="15.75" thickBot="1" x14ac:dyDescent="0.3">
      <c r="A196" s="3" t="str">
        <f>IF('Capacity Planning'!$B28="","",'Capacity Planning'!$B28)</f>
        <v>Y</v>
      </c>
      <c r="B196" s="204" t="str">
        <f>IF(B27="","",IF(B27="Release &amp; PostProd",'Capacity Planning'!AS28,""))</f>
        <v/>
      </c>
      <c r="C196" s="204" t="str">
        <f>IF(C27="","",IF(C27="Release &amp; PostProd",'Capacity Planning'!AT28,""))</f>
        <v/>
      </c>
      <c r="D196" s="204" t="str">
        <f>IF(D27="","",IF(D27="Release &amp; PostProd",'Capacity Planning'!AU28,""))</f>
        <v/>
      </c>
      <c r="E196" s="204" t="str">
        <f>IF(E27="","",IF(E27="Release &amp; PostProd",'Capacity Planning'!AV28,""))</f>
        <v/>
      </c>
      <c r="F196" s="204" t="str">
        <f>IF(F27="","",IF(F27="Release &amp; PostProd",'Capacity Planning'!AW28,""))</f>
        <v/>
      </c>
      <c r="G196" s="204" t="str">
        <f>IF(G27="","",IF(G27="Release &amp; PostProd",'Capacity Planning'!AX28,""))</f>
        <v/>
      </c>
      <c r="H196" s="204" t="str">
        <f>IF(H27="","",IF(H27="Release &amp; PostProd",'Capacity Planning'!AY28,""))</f>
        <v/>
      </c>
      <c r="I196" s="204" t="str">
        <f>IF(I27="","",IF(I27="Release &amp; PostProd",'Capacity Planning'!AZ28,""))</f>
        <v/>
      </c>
      <c r="J196" s="204" t="str">
        <f>IF(J27="","",IF(J27="Release &amp; PostProd",'Capacity Planning'!BA28,""))</f>
        <v/>
      </c>
      <c r="K196" s="204" t="str">
        <f>IF(K27="","",IF(K27="Release &amp; PostProd",'Capacity Planning'!BB28,""))</f>
        <v/>
      </c>
      <c r="L196" s="204" t="str">
        <f>IF(L27="","",IF(L27="Release &amp; PostProd",'Capacity Planning'!BC28,""))</f>
        <v/>
      </c>
      <c r="M196" s="204" t="str">
        <f>IF(M27="","",IF(M27="Release &amp; PostProd",'Capacity Planning'!BD28,""))</f>
        <v/>
      </c>
      <c r="N196" s="204" t="str">
        <f>IF(N27="","",IF(N27="Release &amp; PostProd",'Capacity Planning'!BE28,""))</f>
        <v/>
      </c>
      <c r="O196" s="204" t="str">
        <f>IF(O27="","",IF(O27="Release &amp; PostProd",'Capacity Planning'!BF28,""))</f>
        <v/>
      </c>
      <c r="P196" s="204" t="str">
        <f>IF(P27="","",IF(P27="Release &amp; PostProd",'Capacity Planning'!BG28,""))</f>
        <v/>
      </c>
      <c r="Q196" s="204" t="str">
        <f>IF(Q27="","",IF(Q27="Release &amp; PostProd",'Capacity Planning'!BH28,""))</f>
        <v/>
      </c>
      <c r="R196" s="204" t="str">
        <f>IF(R27="","",IF(R27="Release &amp; PostProd",'Capacity Planning'!BI28,""))</f>
        <v/>
      </c>
      <c r="S196" s="204" t="str">
        <f>IF(S27="","",IF(S27="Release &amp; PostProd",'Capacity Planning'!BJ28,""))</f>
        <v/>
      </c>
      <c r="T196" s="204" t="str">
        <f>IF(T27="","",IF(T27="Release &amp; PostProd",'Capacity Planning'!BK28,""))</f>
        <v/>
      </c>
      <c r="U196" s="204" t="str">
        <f>IF(U27="","",IF(U27="Release &amp; PostProd",'Capacity Planning'!BL28,""))</f>
        <v/>
      </c>
      <c r="V196" s="204" t="str">
        <f>IF(V27="","",IF(V27="Release &amp; PostProd",'Capacity Planning'!BM28,""))</f>
        <v/>
      </c>
      <c r="W196" s="204" t="str">
        <f>IF(W27="","",IF(W27="Release &amp; PostProd",'Capacity Planning'!BN28,""))</f>
        <v/>
      </c>
      <c r="X196" s="204" t="str">
        <f>IF(X27="","",IF(X27="Release &amp; PostProd",'Capacity Planning'!BO28,""))</f>
        <v/>
      </c>
      <c r="Y196" s="204" t="str">
        <f>IF(Y27="","",IF(Y27="Release &amp; PostProd",'Capacity Planning'!BP28,""))</f>
        <v/>
      </c>
      <c r="Z196" s="204" t="str">
        <f>IF(Z27="","",IF(Z27="Release &amp; PostProd",'Capacity Planning'!BQ28,""))</f>
        <v/>
      </c>
      <c r="AA196" s="204" t="str">
        <f>IF(AA27="","",IF(AA27="Release &amp; PostProd",'Capacity Planning'!BR28,""))</f>
        <v/>
      </c>
    </row>
    <row r="197" spans="1:27" ht="15.75" thickBot="1" x14ac:dyDescent="0.3">
      <c r="A197" s="3" t="str">
        <f>IF('Capacity Planning'!$B29="","",'Capacity Planning'!$B29)</f>
        <v>Z</v>
      </c>
      <c r="B197" s="204" t="str">
        <f>IF(B28="","",IF(B28="Release &amp; PostProd",'Capacity Planning'!AS29,""))</f>
        <v/>
      </c>
      <c r="C197" s="204" t="str">
        <f>IF(C28="","",IF(C28="Release &amp; PostProd",'Capacity Planning'!AT29,""))</f>
        <v/>
      </c>
      <c r="D197" s="204" t="str">
        <f>IF(D28="","",IF(D28="Release &amp; PostProd",'Capacity Planning'!AU29,""))</f>
        <v/>
      </c>
      <c r="E197" s="204" t="str">
        <f>IF(E28="","",IF(E28="Release &amp; PostProd",'Capacity Planning'!AV29,""))</f>
        <v/>
      </c>
      <c r="F197" s="204" t="str">
        <f>IF(F28="","",IF(F28="Release &amp; PostProd",'Capacity Planning'!AW29,""))</f>
        <v/>
      </c>
      <c r="G197" s="204" t="str">
        <f>IF(G28="","",IF(G28="Release &amp; PostProd",'Capacity Planning'!AX29,""))</f>
        <v/>
      </c>
      <c r="H197" s="204" t="str">
        <f>IF(H28="","",IF(H28="Release &amp; PostProd",'Capacity Planning'!AY29,""))</f>
        <v/>
      </c>
      <c r="I197" s="204" t="str">
        <f>IF(I28="","",IF(I28="Release &amp; PostProd",'Capacity Planning'!AZ29,""))</f>
        <v/>
      </c>
      <c r="J197" s="204" t="str">
        <f>IF(J28="","",IF(J28="Release &amp; PostProd",'Capacity Planning'!BA29,""))</f>
        <v/>
      </c>
      <c r="K197" s="204" t="str">
        <f>IF(K28="","",IF(K28="Release &amp; PostProd",'Capacity Planning'!BB29,""))</f>
        <v/>
      </c>
      <c r="L197" s="204" t="str">
        <f>IF(L28="","",IF(L28="Release &amp; PostProd",'Capacity Planning'!BC29,""))</f>
        <v/>
      </c>
      <c r="M197" s="204" t="str">
        <f>IF(M28="","",IF(M28="Release &amp; PostProd",'Capacity Planning'!BD29,""))</f>
        <v/>
      </c>
      <c r="N197" s="204" t="str">
        <f>IF(N28="","",IF(N28="Release &amp; PostProd",'Capacity Planning'!BE29,""))</f>
        <v/>
      </c>
      <c r="O197" s="204" t="str">
        <f>IF(O28="","",IF(O28="Release &amp; PostProd",'Capacity Planning'!BF29,""))</f>
        <v/>
      </c>
      <c r="P197" s="204" t="str">
        <f>IF(P28="","",IF(P28="Release &amp; PostProd",'Capacity Planning'!BG29,""))</f>
        <v/>
      </c>
      <c r="Q197" s="204" t="str">
        <f>IF(Q28="","",IF(Q28="Release &amp; PostProd",'Capacity Planning'!BH29,""))</f>
        <v/>
      </c>
      <c r="R197" s="204" t="str">
        <f>IF(R28="","",IF(R28="Release &amp; PostProd",'Capacity Planning'!BI29,""))</f>
        <v/>
      </c>
      <c r="S197" s="204" t="str">
        <f>IF(S28="","",IF(S28="Release &amp; PostProd",'Capacity Planning'!BJ29,""))</f>
        <v/>
      </c>
      <c r="T197" s="204" t="str">
        <f>IF(T28="","",IF(T28="Release &amp; PostProd",'Capacity Planning'!BK29,""))</f>
        <v/>
      </c>
      <c r="U197" s="204" t="str">
        <f>IF(U28="","",IF(U28="Release &amp; PostProd",'Capacity Planning'!BL29,""))</f>
        <v/>
      </c>
      <c r="V197" s="204" t="str">
        <f>IF(V28="","",IF(V28="Release &amp; PostProd",'Capacity Planning'!BM29,""))</f>
        <v/>
      </c>
      <c r="W197" s="204" t="str">
        <f>IF(W28="","",IF(W28="Release &amp; PostProd",'Capacity Planning'!BN29,""))</f>
        <v/>
      </c>
      <c r="X197" s="204" t="str">
        <f>IF(X28="","",IF(X28="Release &amp; PostProd",'Capacity Planning'!BO29,""))</f>
        <v/>
      </c>
      <c r="Y197" s="204" t="str">
        <f>IF(Y28="","",IF(Y28="Release &amp; PostProd",'Capacity Planning'!BP29,""))</f>
        <v/>
      </c>
      <c r="Z197" s="204" t="str">
        <f>IF(Z28="","",IF(Z28="Release &amp; PostProd",'Capacity Planning'!BQ29,""))</f>
        <v/>
      </c>
      <c r="AA197" s="204" t="str">
        <f>IF(AA28="","",IF(AA28="Release &amp; PostProd",'Capacity Planning'!BR29,""))</f>
        <v/>
      </c>
    </row>
    <row r="198" spans="1:27" ht="15.75" thickBot="1" x14ac:dyDescent="0.3">
      <c r="A198" s="3" t="str">
        <f>IF('Capacity Planning'!$B30="","",'Capacity Planning'!$B30)</f>
        <v>AA</v>
      </c>
      <c r="B198" s="204" t="str">
        <f>IF(B29="","",IF(B29="Release &amp; PostProd",'Capacity Planning'!AS30,""))</f>
        <v/>
      </c>
      <c r="C198" s="204" t="str">
        <f>IF(C29="","",IF(C29="Release &amp; PostProd",'Capacity Planning'!AT30,""))</f>
        <v/>
      </c>
      <c r="D198" s="204" t="str">
        <f>IF(D29="","",IF(D29="Release &amp; PostProd",'Capacity Planning'!AU30,""))</f>
        <v/>
      </c>
      <c r="E198" s="204" t="str">
        <f>IF(E29="","",IF(E29="Release &amp; PostProd",'Capacity Planning'!AV30,""))</f>
        <v/>
      </c>
      <c r="F198" s="204" t="str">
        <f>IF(F29="","",IF(F29="Release &amp; PostProd",'Capacity Planning'!AW30,""))</f>
        <v/>
      </c>
      <c r="G198" s="204" t="str">
        <f>IF(G29="","",IF(G29="Release &amp; PostProd",'Capacity Planning'!AX30,""))</f>
        <v/>
      </c>
      <c r="H198" s="204" t="str">
        <f>IF(H29="","",IF(H29="Release &amp; PostProd",'Capacity Planning'!AY30,""))</f>
        <v/>
      </c>
      <c r="I198" s="204" t="str">
        <f>IF(I29="","",IF(I29="Release &amp; PostProd",'Capacity Planning'!AZ30,""))</f>
        <v/>
      </c>
      <c r="J198" s="204" t="str">
        <f>IF(J29="","",IF(J29="Release &amp; PostProd",'Capacity Planning'!BA30,""))</f>
        <v/>
      </c>
      <c r="K198" s="204" t="str">
        <f>IF(K29="","",IF(K29="Release &amp; PostProd",'Capacity Planning'!BB30,""))</f>
        <v/>
      </c>
      <c r="L198" s="204" t="str">
        <f>IF(L29="","",IF(L29="Release &amp; PostProd",'Capacity Planning'!BC30,""))</f>
        <v/>
      </c>
      <c r="M198" s="204" t="str">
        <f>IF(M29="","",IF(M29="Release &amp; PostProd",'Capacity Planning'!BD30,""))</f>
        <v/>
      </c>
      <c r="N198" s="204" t="str">
        <f>IF(N29="","",IF(N29="Release &amp; PostProd",'Capacity Planning'!BE30,""))</f>
        <v/>
      </c>
      <c r="O198" s="204" t="str">
        <f>IF(O29="","",IF(O29="Release &amp; PostProd",'Capacity Planning'!BF30,""))</f>
        <v/>
      </c>
      <c r="P198" s="204" t="str">
        <f>IF(P29="","",IF(P29="Release &amp; PostProd",'Capacity Planning'!BG30,""))</f>
        <v/>
      </c>
      <c r="Q198" s="204" t="str">
        <f>IF(Q29="","",IF(Q29="Release &amp; PostProd",'Capacity Planning'!BH30,""))</f>
        <v/>
      </c>
      <c r="R198" s="204" t="str">
        <f>IF(R29="","",IF(R29="Release &amp; PostProd",'Capacity Planning'!BI30,""))</f>
        <v/>
      </c>
      <c r="S198" s="204" t="str">
        <f>IF(S29="","",IF(S29="Release &amp; PostProd",'Capacity Planning'!BJ30,""))</f>
        <v/>
      </c>
      <c r="T198" s="204" t="str">
        <f>IF(T29="","",IF(T29="Release &amp; PostProd",'Capacity Planning'!BK30,""))</f>
        <v/>
      </c>
      <c r="U198" s="204" t="str">
        <f>IF(U29="","",IF(U29="Release &amp; PostProd",'Capacity Planning'!BL30,""))</f>
        <v/>
      </c>
      <c r="V198" s="204" t="str">
        <f>IF(V29="","",IF(V29="Release &amp; PostProd",'Capacity Planning'!BM30,""))</f>
        <v/>
      </c>
      <c r="W198" s="204" t="str">
        <f>IF(W29="","",IF(W29="Release &amp; PostProd",'Capacity Planning'!BN30,""))</f>
        <v/>
      </c>
      <c r="X198" s="204" t="str">
        <f>IF(X29="","",IF(X29="Release &amp; PostProd",'Capacity Planning'!BO30,""))</f>
        <v/>
      </c>
      <c r="Y198" s="204">
        <f>IF(Y29="","",IF(Y29="Release &amp; PostProd",'Capacity Planning'!BP30,""))</f>
        <v>4.34</v>
      </c>
      <c r="Z198" s="204">
        <f>IF(Z29="","",IF(Z29="Release &amp; PostProd",'Capacity Planning'!BQ30,""))</f>
        <v>4.34</v>
      </c>
      <c r="AA198" s="204" t="str">
        <f>IF(AA29="","",IF(AA29="Release &amp; PostProd",'Capacity Planning'!BR30,""))</f>
        <v/>
      </c>
    </row>
    <row r="199" spans="1:27" ht="15.75" thickBot="1" x14ac:dyDescent="0.3">
      <c r="A199" s="3" t="str">
        <f>IF('Capacity Planning'!$B31="","",'Capacity Planning'!$B31)</f>
        <v>AB</v>
      </c>
      <c r="B199" s="204" t="str">
        <f>IF(B30="","",IF(B30="Release &amp; PostProd",'Capacity Planning'!AS31,""))</f>
        <v/>
      </c>
      <c r="C199" s="204" t="str">
        <f>IF(C30="","",IF(C30="Release &amp; PostProd",'Capacity Planning'!AT31,""))</f>
        <v/>
      </c>
      <c r="D199" s="204" t="str">
        <f>IF(D30="","",IF(D30="Release &amp; PostProd",'Capacity Planning'!AU31,""))</f>
        <v/>
      </c>
      <c r="E199" s="204" t="str">
        <f>IF(E30="","",IF(E30="Release &amp; PostProd",'Capacity Planning'!AV31,""))</f>
        <v/>
      </c>
      <c r="F199" s="204" t="str">
        <f>IF(F30="","",IF(F30="Release &amp; PostProd",'Capacity Planning'!AW31,""))</f>
        <v/>
      </c>
      <c r="G199" s="204" t="str">
        <f>IF(G30="","",IF(G30="Release &amp; PostProd",'Capacity Planning'!AX31,""))</f>
        <v/>
      </c>
      <c r="H199" s="204" t="str">
        <f>IF(H30="","",IF(H30="Release &amp; PostProd",'Capacity Planning'!AY31,""))</f>
        <v/>
      </c>
      <c r="I199" s="204" t="str">
        <f>IF(I30="","",IF(I30="Release &amp; PostProd",'Capacity Planning'!AZ31,""))</f>
        <v/>
      </c>
      <c r="J199" s="204" t="str">
        <f>IF(J30="","",IF(J30="Release &amp; PostProd",'Capacity Planning'!BA31,""))</f>
        <v/>
      </c>
      <c r="K199" s="204" t="str">
        <f>IF(K30="","",IF(K30="Release &amp; PostProd",'Capacity Planning'!BB31,""))</f>
        <v/>
      </c>
      <c r="L199" s="204" t="str">
        <f>IF(L30="","",IF(L30="Release &amp; PostProd",'Capacity Planning'!BC31,""))</f>
        <v/>
      </c>
      <c r="M199" s="204" t="str">
        <f>IF(M30="","",IF(M30="Release &amp; PostProd",'Capacity Planning'!BD31,""))</f>
        <v/>
      </c>
      <c r="N199" s="204" t="str">
        <f>IF(N30="","",IF(N30="Release &amp; PostProd",'Capacity Planning'!BE31,""))</f>
        <v/>
      </c>
      <c r="O199" s="204" t="str">
        <f>IF(O30="","",IF(O30="Release &amp; PostProd",'Capacity Planning'!BF31,""))</f>
        <v/>
      </c>
      <c r="P199" s="204" t="str">
        <f>IF(P30="","",IF(P30="Release &amp; PostProd",'Capacity Planning'!BG31,""))</f>
        <v/>
      </c>
      <c r="Q199" s="204" t="str">
        <f>IF(Q30="","",IF(Q30="Release &amp; PostProd",'Capacity Planning'!BH31,""))</f>
        <v/>
      </c>
      <c r="R199" s="204" t="str">
        <f>IF(R30="","",IF(R30="Release &amp; PostProd",'Capacity Planning'!BI31,""))</f>
        <v/>
      </c>
      <c r="S199" s="204" t="str">
        <f>IF(S30="","",IF(S30="Release &amp; PostProd",'Capacity Planning'!BJ31,""))</f>
        <v/>
      </c>
      <c r="T199" s="204" t="str">
        <f>IF(T30="","",IF(T30="Release &amp; PostProd",'Capacity Planning'!BK31,""))</f>
        <v/>
      </c>
      <c r="U199" s="204" t="str">
        <f>IF(U30="","",IF(U30="Release &amp; PostProd",'Capacity Planning'!BL31,""))</f>
        <v/>
      </c>
      <c r="V199" s="204" t="str">
        <f>IF(V30="","",IF(V30="Release &amp; PostProd",'Capacity Planning'!BM31,""))</f>
        <v/>
      </c>
      <c r="W199" s="204" t="str">
        <f>IF(W30="","",IF(W30="Release &amp; PostProd",'Capacity Planning'!BN31,""))</f>
        <v/>
      </c>
      <c r="X199" s="204" t="str">
        <f>IF(X30="","",IF(X30="Release &amp; PostProd",'Capacity Planning'!BO31,""))</f>
        <v/>
      </c>
      <c r="Y199" s="204">
        <f>IF(Y30="","",IF(Y30="Release &amp; PostProd",'Capacity Planning'!BP31,""))</f>
        <v>1.5399999999999998</v>
      </c>
      <c r="Z199" s="204">
        <f>IF(Z30="","",IF(Z30="Release &amp; PostProd",'Capacity Planning'!BQ31,""))</f>
        <v>1.5399999999999998</v>
      </c>
      <c r="AA199" s="204" t="str">
        <f>IF(AA30="","",IF(AA30="Release &amp; PostProd",'Capacity Planning'!BR31,""))</f>
        <v/>
      </c>
    </row>
    <row r="200" spans="1:27" ht="15.75" thickBot="1" x14ac:dyDescent="0.3">
      <c r="A200" s="3" t="str">
        <f>IF('Capacity Planning'!$B32="","",'Capacity Planning'!$B32)</f>
        <v>AC</v>
      </c>
      <c r="B200" s="204" t="str">
        <f>IF(B31="","",IF(B31="Release &amp; PostProd",'Capacity Planning'!AS32,""))</f>
        <v/>
      </c>
      <c r="C200" s="204" t="str">
        <f>IF(C31="","",IF(C31="Release &amp; PostProd",'Capacity Planning'!AT32,""))</f>
        <v/>
      </c>
      <c r="D200" s="204" t="str">
        <f>IF(D31="","",IF(D31="Release &amp; PostProd",'Capacity Planning'!AU32,""))</f>
        <v/>
      </c>
      <c r="E200" s="204" t="str">
        <f>IF(E31="","",IF(E31="Release &amp; PostProd",'Capacity Planning'!AV32,""))</f>
        <v/>
      </c>
      <c r="F200" s="204" t="str">
        <f>IF(F31="","",IF(F31="Release &amp; PostProd",'Capacity Planning'!AW32,""))</f>
        <v/>
      </c>
      <c r="G200" s="204" t="str">
        <f>IF(G31="","",IF(G31="Release &amp; PostProd",'Capacity Planning'!AX32,""))</f>
        <v/>
      </c>
      <c r="H200" s="204" t="str">
        <f>IF(H31="","",IF(H31="Release &amp; PostProd",'Capacity Planning'!AY32,""))</f>
        <v/>
      </c>
      <c r="I200" s="204" t="str">
        <f>IF(I31="","",IF(I31="Release &amp; PostProd",'Capacity Planning'!AZ32,""))</f>
        <v/>
      </c>
      <c r="J200" s="204" t="str">
        <f>IF(J31="","",IF(J31="Release &amp; PostProd",'Capacity Planning'!BA32,""))</f>
        <v/>
      </c>
      <c r="K200" s="204" t="str">
        <f>IF(K31="","",IF(K31="Release &amp; PostProd",'Capacity Planning'!BB32,""))</f>
        <v/>
      </c>
      <c r="L200" s="204" t="str">
        <f>IF(L31="","",IF(L31="Release &amp; PostProd",'Capacity Planning'!BC32,""))</f>
        <v/>
      </c>
      <c r="M200" s="204" t="str">
        <f>IF(M31="","",IF(M31="Release &amp; PostProd",'Capacity Planning'!BD32,""))</f>
        <v/>
      </c>
      <c r="N200" s="204" t="str">
        <f>IF(N31="","",IF(N31="Release &amp; PostProd",'Capacity Planning'!BE32,""))</f>
        <v/>
      </c>
      <c r="O200" s="204" t="str">
        <f>IF(O31="","",IF(O31="Release &amp; PostProd",'Capacity Planning'!BF32,""))</f>
        <v/>
      </c>
      <c r="P200" s="204" t="str">
        <f>IF(P31="","",IF(P31="Release &amp; PostProd",'Capacity Planning'!BG32,""))</f>
        <v/>
      </c>
      <c r="Q200" s="204" t="str">
        <f>IF(Q31="","",IF(Q31="Release &amp; PostProd",'Capacity Planning'!BH32,""))</f>
        <v/>
      </c>
      <c r="R200" s="204" t="str">
        <f>IF(R31="","",IF(R31="Release &amp; PostProd",'Capacity Planning'!BI32,""))</f>
        <v/>
      </c>
      <c r="S200" s="204" t="str">
        <f>IF(S31="","",IF(S31="Release &amp; PostProd",'Capacity Planning'!BJ32,""))</f>
        <v/>
      </c>
      <c r="T200" s="204" t="str">
        <f>IF(T31="","",IF(T31="Release &amp; PostProd",'Capacity Planning'!BK32,""))</f>
        <v/>
      </c>
      <c r="U200" s="204" t="str">
        <f>IF(U31="","",IF(U31="Release &amp; PostProd",'Capacity Planning'!BL32,""))</f>
        <v/>
      </c>
      <c r="V200" s="204" t="str">
        <f>IF(V31="","",IF(V31="Release &amp; PostProd",'Capacity Planning'!BM32,""))</f>
        <v/>
      </c>
      <c r="W200" s="204" t="str">
        <f>IF(W31="","",IF(W31="Release &amp; PostProd",'Capacity Planning'!BN32,""))</f>
        <v/>
      </c>
      <c r="X200" s="204" t="str">
        <f>IF(X31="","",IF(X31="Release &amp; PostProd",'Capacity Planning'!BO32,""))</f>
        <v/>
      </c>
      <c r="Y200" s="204" t="str">
        <f>IF(Y31="","",IF(Y31="Release &amp; PostProd",'Capacity Planning'!BP32,""))</f>
        <v/>
      </c>
      <c r="Z200" s="204" t="str">
        <f>IF(Z31="","",IF(Z31="Release &amp; PostProd",'Capacity Planning'!BQ32,""))</f>
        <v/>
      </c>
      <c r="AA200" s="204" t="str">
        <f>IF(AA31="","",IF(AA31="Release &amp; PostProd",'Capacity Planning'!BR32,""))</f>
        <v/>
      </c>
    </row>
    <row r="201" spans="1:27" ht="15.75" thickBot="1" x14ac:dyDescent="0.3">
      <c r="A201" s="3" t="str">
        <f>IF('Capacity Planning'!$B33="","",'Capacity Planning'!$B33)</f>
        <v>AD</v>
      </c>
      <c r="B201" s="204" t="str">
        <f>IF(B32="","",IF(B32="Release &amp; PostProd",'Capacity Planning'!AS33,""))</f>
        <v/>
      </c>
      <c r="C201" s="204" t="str">
        <f>IF(C32="","",IF(C32="Release &amp; PostProd",'Capacity Planning'!AT33,""))</f>
        <v/>
      </c>
      <c r="D201" s="204" t="str">
        <f>IF(D32="","",IF(D32="Release &amp; PostProd",'Capacity Planning'!AU33,""))</f>
        <v/>
      </c>
      <c r="E201" s="204" t="str">
        <f>IF(E32="","",IF(E32="Release &amp; PostProd",'Capacity Planning'!AV33,""))</f>
        <v/>
      </c>
      <c r="F201" s="204" t="str">
        <f>IF(F32="","",IF(F32="Release &amp; PostProd",'Capacity Planning'!AW33,""))</f>
        <v/>
      </c>
      <c r="G201" s="204" t="str">
        <f>IF(G32="","",IF(G32="Release &amp; PostProd",'Capacity Planning'!AX33,""))</f>
        <v/>
      </c>
      <c r="H201" s="204" t="str">
        <f>IF(H32="","",IF(H32="Release &amp; PostProd",'Capacity Planning'!AY33,""))</f>
        <v/>
      </c>
      <c r="I201" s="204" t="str">
        <f>IF(I32="","",IF(I32="Release &amp; PostProd",'Capacity Planning'!AZ33,""))</f>
        <v/>
      </c>
      <c r="J201" s="204" t="str">
        <f>IF(J32="","",IF(J32="Release &amp; PostProd",'Capacity Planning'!BA33,""))</f>
        <v/>
      </c>
      <c r="K201" s="204" t="str">
        <f>IF(K32="","",IF(K32="Release &amp; PostProd",'Capacity Planning'!BB33,""))</f>
        <v/>
      </c>
      <c r="L201" s="204" t="str">
        <f>IF(L32="","",IF(L32="Release &amp; PostProd",'Capacity Planning'!BC33,""))</f>
        <v/>
      </c>
      <c r="M201" s="204" t="str">
        <f>IF(M32="","",IF(M32="Release &amp; PostProd",'Capacity Planning'!BD33,""))</f>
        <v/>
      </c>
      <c r="N201" s="204" t="str">
        <f>IF(N32="","",IF(N32="Release &amp; PostProd",'Capacity Planning'!BE33,""))</f>
        <v/>
      </c>
      <c r="O201" s="204" t="str">
        <f>IF(O32="","",IF(O32="Release &amp; PostProd",'Capacity Planning'!BF33,""))</f>
        <v/>
      </c>
      <c r="P201" s="204" t="str">
        <f>IF(P32="","",IF(P32="Release &amp; PostProd",'Capacity Planning'!BG33,""))</f>
        <v/>
      </c>
      <c r="Q201" s="204" t="str">
        <f>IF(Q32="","",IF(Q32="Release &amp; PostProd",'Capacity Planning'!BH33,""))</f>
        <v/>
      </c>
      <c r="R201" s="204" t="str">
        <f>IF(R32="","",IF(R32="Release &amp; PostProd",'Capacity Planning'!BI33,""))</f>
        <v/>
      </c>
      <c r="S201" s="204" t="str">
        <f>IF(S32="","",IF(S32="Release &amp; PostProd",'Capacity Planning'!BJ33,""))</f>
        <v/>
      </c>
      <c r="T201" s="204" t="str">
        <f>IF(T32="","",IF(T32="Release &amp; PostProd",'Capacity Planning'!BK33,""))</f>
        <v/>
      </c>
      <c r="U201" s="204" t="str">
        <f>IF(U32="","",IF(U32="Release &amp; PostProd",'Capacity Planning'!BL33,""))</f>
        <v/>
      </c>
      <c r="V201" s="204" t="str">
        <f>IF(V32="","",IF(V32="Release &amp; PostProd",'Capacity Planning'!BM33,""))</f>
        <v/>
      </c>
      <c r="W201" s="204" t="str">
        <f>IF(W32="","",IF(W32="Release &amp; PostProd",'Capacity Planning'!BN33,""))</f>
        <v/>
      </c>
      <c r="X201" s="204" t="str">
        <f>IF(X32="","",IF(X32="Release &amp; PostProd",'Capacity Planning'!BO33,""))</f>
        <v/>
      </c>
      <c r="Y201" s="204" t="str">
        <f>IF(Y32="","",IF(Y32="Release &amp; PostProd",'Capacity Planning'!BP33,""))</f>
        <v/>
      </c>
      <c r="Z201" s="204" t="str">
        <f>IF(Z32="","",IF(Z32="Release &amp; PostProd",'Capacity Planning'!BQ33,""))</f>
        <v/>
      </c>
      <c r="AA201" s="204" t="str">
        <f>IF(AA32="","",IF(AA32="Release &amp; PostProd",'Capacity Planning'!BR33,""))</f>
        <v/>
      </c>
    </row>
    <row r="202" spans="1:27" ht="15.75" thickBot="1" x14ac:dyDescent="0.3">
      <c r="A202" s="3" t="str">
        <f>IF('Capacity Planning'!$B34="","",'Capacity Planning'!$B34)</f>
        <v>AE</v>
      </c>
      <c r="B202" s="204" t="str">
        <f>IF(B33="","",IF(B33="Release &amp; PostProd",'Capacity Planning'!AS34,""))</f>
        <v/>
      </c>
      <c r="C202" s="204" t="str">
        <f>IF(C33="","",IF(C33="Release &amp; PostProd",'Capacity Planning'!AT34,""))</f>
        <v/>
      </c>
      <c r="D202" s="204" t="str">
        <f>IF(D33="","",IF(D33="Release &amp; PostProd",'Capacity Planning'!AU34,""))</f>
        <v/>
      </c>
      <c r="E202" s="204" t="str">
        <f>IF(E33="","",IF(E33="Release &amp; PostProd",'Capacity Planning'!AV34,""))</f>
        <v/>
      </c>
      <c r="F202" s="204" t="str">
        <f>IF(F33="","",IF(F33="Release &amp; PostProd",'Capacity Planning'!AW34,""))</f>
        <v/>
      </c>
      <c r="G202" s="204" t="str">
        <f>IF(G33="","",IF(G33="Release &amp; PostProd",'Capacity Planning'!AX34,""))</f>
        <v/>
      </c>
      <c r="H202" s="204" t="str">
        <f>IF(H33="","",IF(H33="Release &amp; PostProd",'Capacity Planning'!AY34,""))</f>
        <v/>
      </c>
      <c r="I202" s="204" t="str">
        <f>IF(I33="","",IF(I33="Release &amp; PostProd",'Capacity Planning'!AZ34,""))</f>
        <v/>
      </c>
      <c r="J202" s="204" t="str">
        <f>IF(J33="","",IF(J33="Release &amp; PostProd",'Capacity Planning'!BA34,""))</f>
        <v/>
      </c>
      <c r="K202" s="204" t="str">
        <f>IF(K33="","",IF(K33="Release &amp; PostProd",'Capacity Planning'!BB34,""))</f>
        <v/>
      </c>
      <c r="L202" s="204" t="str">
        <f>IF(L33="","",IF(L33="Release &amp; PostProd",'Capacity Planning'!BC34,""))</f>
        <v/>
      </c>
      <c r="M202" s="204" t="str">
        <f>IF(M33="","",IF(M33="Release &amp; PostProd",'Capacity Planning'!BD34,""))</f>
        <v/>
      </c>
      <c r="N202" s="204" t="str">
        <f>IF(N33="","",IF(N33="Release &amp; PostProd",'Capacity Planning'!BE34,""))</f>
        <v/>
      </c>
      <c r="O202" s="204" t="str">
        <f>IF(O33="","",IF(O33="Release &amp; PostProd",'Capacity Planning'!BF34,""))</f>
        <v/>
      </c>
      <c r="P202" s="204" t="str">
        <f>IF(P33="","",IF(P33="Release &amp; PostProd",'Capacity Planning'!BG34,""))</f>
        <v/>
      </c>
      <c r="Q202" s="204" t="str">
        <f>IF(Q33="","",IF(Q33="Release &amp; PostProd",'Capacity Planning'!BH34,""))</f>
        <v/>
      </c>
      <c r="R202" s="204" t="str">
        <f>IF(R33="","",IF(R33="Release &amp; PostProd",'Capacity Planning'!BI34,""))</f>
        <v/>
      </c>
      <c r="S202" s="204" t="str">
        <f>IF(S33="","",IF(S33="Release &amp; PostProd",'Capacity Planning'!BJ34,""))</f>
        <v/>
      </c>
      <c r="T202" s="204" t="str">
        <f>IF(T33="","",IF(T33="Release &amp; PostProd",'Capacity Planning'!BK34,""))</f>
        <v/>
      </c>
      <c r="U202" s="204" t="str">
        <f>IF(U33="","",IF(U33="Release &amp; PostProd",'Capacity Planning'!BL34,""))</f>
        <v/>
      </c>
      <c r="V202" s="204">
        <f>IF(V33="","",IF(V33="Release &amp; PostProd",'Capacity Planning'!BM34,""))</f>
        <v>4.0599999999999996</v>
      </c>
      <c r="W202" s="204">
        <f>IF(W33="","",IF(W33="Release &amp; PostProd",'Capacity Planning'!BN34,""))</f>
        <v>4.0599999999999996</v>
      </c>
      <c r="X202" s="204" t="str">
        <f>IF(X33="","",IF(X33="Release &amp; PostProd",'Capacity Planning'!BO34,""))</f>
        <v/>
      </c>
      <c r="Y202" s="204" t="str">
        <f>IF(Y33="","",IF(Y33="Release &amp; PostProd",'Capacity Planning'!BP34,""))</f>
        <v/>
      </c>
      <c r="Z202" s="204" t="str">
        <f>IF(Z33="","",IF(Z33="Release &amp; PostProd",'Capacity Planning'!BQ34,""))</f>
        <v/>
      </c>
      <c r="AA202" s="204" t="str">
        <f>IF(AA33="","",IF(AA33="Release &amp; PostProd",'Capacity Planning'!BR34,""))</f>
        <v/>
      </c>
    </row>
    <row r="203" spans="1:27" ht="15.75" thickBot="1" x14ac:dyDescent="0.3">
      <c r="A203" s="3" t="str">
        <f>IF('Capacity Planning'!$B35="","",'Capacity Planning'!$B35)</f>
        <v>AF</v>
      </c>
      <c r="B203" s="204" t="str">
        <f>IF(B34="","",IF(B34="Release &amp; PostProd",'Capacity Planning'!AS35,""))</f>
        <v/>
      </c>
      <c r="C203" s="204" t="str">
        <f>IF(C34="","",IF(C34="Release &amp; PostProd",'Capacity Planning'!AT35,""))</f>
        <v/>
      </c>
      <c r="D203" s="204" t="str">
        <f>IF(D34="","",IF(D34="Release &amp; PostProd",'Capacity Planning'!AU35,""))</f>
        <v/>
      </c>
      <c r="E203" s="204" t="str">
        <f>IF(E34="","",IF(E34="Release &amp; PostProd",'Capacity Planning'!AV35,""))</f>
        <v/>
      </c>
      <c r="F203" s="204" t="str">
        <f>IF(F34="","",IF(F34="Release &amp; PostProd",'Capacity Planning'!AW35,""))</f>
        <v/>
      </c>
      <c r="G203" s="204" t="str">
        <f>IF(G34="","",IF(G34="Release &amp; PostProd",'Capacity Planning'!AX35,""))</f>
        <v/>
      </c>
      <c r="H203" s="204" t="str">
        <f>IF(H34="","",IF(H34="Release &amp; PostProd",'Capacity Planning'!AY35,""))</f>
        <v/>
      </c>
      <c r="I203" s="204" t="str">
        <f>IF(I34="","",IF(I34="Release &amp; PostProd",'Capacity Planning'!AZ35,""))</f>
        <v/>
      </c>
      <c r="J203" s="204" t="str">
        <f>IF(J34="","",IF(J34="Release &amp; PostProd",'Capacity Planning'!BA35,""))</f>
        <v/>
      </c>
      <c r="K203" s="204" t="str">
        <f>IF(K34="","",IF(K34="Release &amp; PostProd",'Capacity Planning'!BB35,""))</f>
        <v/>
      </c>
      <c r="L203" s="204" t="str">
        <f>IF(L34="","",IF(L34="Release &amp; PostProd",'Capacity Planning'!BC35,""))</f>
        <v/>
      </c>
      <c r="M203" s="204" t="str">
        <f>IF(M34="","",IF(M34="Release &amp; PostProd",'Capacity Planning'!BD35,""))</f>
        <v/>
      </c>
      <c r="N203" s="204" t="str">
        <f>IF(N34="","",IF(N34="Release &amp; PostProd",'Capacity Planning'!BE35,""))</f>
        <v/>
      </c>
      <c r="O203" s="204" t="str">
        <f>IF(O34="","",IF(O34="Release &amp; PostProd",'Capacity Planning'!BF35,""))</f>
        <v/>
      </c>
      <c r="P203" s="204" t="str">
        <f>IF(P34="","",IF(P34="Release &amp; PostProd",'Capacity Planning'!BG35,""))</f>
        <v/>
      </c>
      <c r="Q203" s="204" t="str">
        <f>IF(Q34="","",IF(Q34="Release &amp; PostProd",'Capacity Planning'!BH35,""))</f>
        <v/>
      </c>
      <c r="R203" s="204" t="str">
        <f>IF(R34="","",IF(R34="Release &amp; PostProd",'Capacity Planning'!BI35,""))</f>
        <v/>
      </c>
      <c r="S203" s="204" t="str">
        <f>IF(S34="","",IF(S34="Release &amp; PostProd",'Capacity Planning'!BJ35,""))</f>
        <v/>
      </c>
      <c r="T203" s="204" t="str">
        <f>IF(T34="","",IF(T34="Release &amp; PostProd",'Capacity Planning'!BK35,""))</f>
        <v/>
      </c>
      <c r="U203" s="204" t="str">
        <f>IF(U34="","",IF(U34="Release &amp; PostProd",'Capacity Planning'!BL35,""))</f>
        <v/>
      </c>
      <c r="V203" s="204" t="str">
        <f>IF(V34="","",IF(V34="Release &amp; PostProd",'Capacity Planning'!BM35,""))</f>
        <v/>
      </c>
      <c r="W203" s="204" t="str">
        <f>IF(W34="","",IF(W34="Release &amp; PostProd",'Capacity Planning'!BN35,""))</f>
        <v/>
      </c>
      <c r="X203" s="204" t="str">
        <f>IF(X34="","",IF(X34="Release &amp; PostProd",'Capacity Planning'!BO35,""))</f>
        <v/>
      </c>
      <c r="Y203" s="204" t="str">
        <f>IF(Y34="","",IF(Y34="Release &amp; PostProd",'Capacity Planning'!BP35,""))</f>
        <v/>
      </c>
      <c r="Z203" s="204" t="str">
        <f>IF(Z34="","",IF(Z34="Release &amp; PostProd",'Capacity Planning'!BQ35,""))</f>
        <v/>
      </c>
      <c r="AA203" s="204" t="str">
        <f>IF(AA34="","",IF(AA34="Release &amp; PostProd",'Capacity Planning'!BR35,""))</f>
        <v/>
      </c>
    </row>
    <row r="204" spans="1:27" ht="15.75" thickBot="1" x14ac:dyDescent="0.3">
      <c r="A204" s="3" t="str">
        <f>IF('Capacity Planning'!$B36="","",'Capacity Planning'!$B36)</f>
        <v>AG</v>
      </c>
      <c r="B204" s="204" t="str">
        <f>IF(B35="","",IF(B35="Release &amp; PostProd",'Capacity Planning'!AS36,""))</f>
        <v/>
      </c>
      <c r="C204" s="204" t="str">
        <f>IF(C35="","",IF(C35="Release &amp; PostProd",'Capacity Planning'!AT36,""))</f>
        <v/>
      </c>
      <c r="D204" s="204" t="str">
        <f>IF(D35="","",IF(D35="Release &amp; PostProd",'Capacity Planning'!AU36,""))</f>
        <v/>
      </c>
      <c r="E204" s="204" t="str">
        <f>IF(E35="","",IF(E35="Release &amp; PostProd",'Capacity Planning'!AV36,""))</f>
        <v/>
      </c>
      <c r="F204" s="204" t="str">
        <f>IF(F35="","",IF(F35="Release &amp; PostProd",'Capacity Planning'!AW36,""))</f>
        <v/>
      </c>
      <c r="G204" s="204" t="str">
        <f>IF(G35="","",IF(G35="Release &amp; PostProd",'Capacity Planning'!AX36,""))</f>
        <v/>
      </c>
      <c r="H204" s="204" t="str">
        <f>IF(H35="","",IF(H35="Release &amp; PostProd",'Capacity Planning'!AY36,""))</f>
        <v/>
      </c>
      <c r="I204" s="204" t="str">
        <f>IF(I35="","",IF(I35="Release &amp; PostProd",'Capacity Planning'!AZ36,""))</f>
        <v/>
      </c>
      <c r="J204" s="204" t="str">
        <f>IF(J35="","",IF(J35="Release &amp; PostProd",'Capacity Planning'!BA36,""))</f>
        <v/>
      </c>
      <c r="K204" s="204" t="str">
        <f>IF(K35="","",IF(K35="Release &amp; PostProd",'Capacity Planning'!BB36,""))</f>
        <v/>
      </c>
      <c r="L204" s="204" t="str">
        <f>IF(L35="","",IF(L35="Release &amp; PostProd",'Capacity Planning'!BC36,""))</f>
        <v/>
      </c>
      <c r="M204" s="204" t="str">
        <f>IF(M35="","",IF(M35="Release &amp; PostProd",'Capacity Planning'!BD36,""))</f>
        <v/>
      </c>
      <c r="N204" s="204" t="str">
        <f>IF(N35="","",IF(N35="Release &amp; PostProd",'Capacity Planning'!BE36,""))</f>
        <v/>
      </c>
      <c r="O204" s="204" t="str">
        <f>IF(O35="","",IF(O35="Release &amp; PostProd",'Capacity Planning'!BF36,""))</f>
        <v/>
      </c>
      <c r="P204" s="204" t="str">
        <f>IF(P35="","",IF(P35="Release &amp; PostProd",'Capacity Planning'!BG36,""))</f>
        <v/>
      </c>
      <c r="Q204" s="204" t="str">
        <f>IF(Q35="","",IF(Q35="Release &amp; PostProd",'Capacity Planning'!BH36,""))</f>
        <v/>
      </c>
      <c r="R204" s="204" t="str">
        <f>IF(R35="","",IF(R35="Release &amp; PostProd",'Capacity Planning'!BI36,""))</f>
        <v/>
      </c>
      <c r="S204" s="204" t="str">
        <f>IF(S35="","",IF(S35="Release &amp; PostProd",'Capacity Planning'!BJ36,""))</f>
        <v/>
      </c>
      <c r="T204" s="204" t="str">
        <f>IF(T35="","",IF(T35="Release &amp; PostProd",'Capacity Planning'!BK36,""))</f>
        <v/>
      </c>
      <c r="U204" s="204" t="str">
        <f>IF(U35="","",IF(U35="Release &amp; PostProd",'Capacity Planning'!BL36,""))</f>
        <v/>
      </c>
      <c r="V204" s="204" t="str">
        <f>IF(V35="","",IF(V35="Release &amp; PostProd",'Capacity Planning'!BM36,""))</f>
        <v/>
      </c>
      <c r="W204" s="204" t="str">
        <f>IF(W35="","",IF(W35="Release &amp; PostProd",'Capacity Planning'!BN36,""))</f>
        <v/>
      </c>
      <c r="X204" s="204">
        <f>IF(X35="","",IF(X35="Release &amp; PostProd",'Capacity Planning'!BO36,""))</f>
        <v>1.4</v>
      </c>
      <c r="Y204" s="204">
        <f>IF(Y35="","",IF(Y35="Release &amp; PostProd",'Capacity Planning'!BP36,""))</f>
        <v>1.4</v>
      </c>
      <c r="Z204" s="204" t="str">
        <f>IF(Z35="","",IF(Z35="Release &amp; PostProd",'Capacity Planning'!BQ36,""))</f>
        <v/>
      </c>
      <c r="AA204" s="204" t="str">
        <f>IF(AA35="","",IF(AA35="Release &amp; PostProd",'Capacity Planning'!BR36,""))</f>
        <v/>
      </c>
    </row>
    <row r="205" spans="1:27" ht="15.75" thickBot="1" x14ac:dyDescent="0.3">
      <c r="A205" s="3" t="str">
        <f>IF('Capacity Planning'!$B37="","",'Capacity Planning'!$B37)</f>
        <v>AH</v>
      </c>
      <c r="B205" s="204" t="str">
        <f>IF(B36="","",IF(B36="Release &amp; PostProd",'Capacity Planning'!AS37,""))</f>
        <v/>
      </c>
      <c r="C205" s="204" t="str">
        <f>IF(C36="","",IF(C36="Release &amp; PostProd",'Capacity Planning'!AT37,""))</f>
        <v/>
      </c>
      <c r="D205" s="204" t="str">
        <f>IF(D36="","",IF(D36="Release &amp; PostProd",'Capacity Planning'!AU37,""))</f>
        <v/>
      </c>
      <c r="E205" s="204" t="str">
        <f>IF(E36="","",IF(E36="Release &amp; PostProd",'Capacity Planning'!AV37,""))</f>
        <v/>
      </c>
      <c r="F205" s="204" t="str">
        <f>IF(F36="","",IF(F36="Release &amp; PostProd",'Capacity Planning'!AW37,""))</f>
        <v/>
      </c>
      <c r="G205" s="204" t="str">
        <f>IF(G36="","",IF(G36="Release &amp; PostProd",'Capacity Planning'!AX37,""))</f>
        <v/>
      </c>
      <c r="H205" s="204" t="str">
        <f>IF(H36="","",IF(H36="Release &amp; PostProd",'Capacity Planning'!AY37,""))</f>
        <v/>
      </c>
      <c r="I205" s="204" t="str">
        <f>IF(I36="","",IF(I36="Release &amp; PostProd",'Capacity Planning'!AZ37,""))</f>
        <v/>
      </c>
      <c r="J205" s="204" t="str">
        <f>IF(J36="","",IF(J36="Release &amp; PostProd",'Capacity Planning'!BA37,""))</f>
        <v/>
      </c>
      <c r="K205" s="204" t="str">
        <f>IF(K36="","",IF(K36="Release &amp; PostProd",'Capacity Planning'!BB37,""))</f>
        <v/>
      </c>
      <c r="L205" s="204" t="str">
        <f>IF(L36="","",IF(L36="Release &amp; PostProd",'Capacity Planning'!BC37,""))</f>
        <v/>
      </c>
      <c r="M205" s="204" t="str">
        <f>IF(M36="","",IF(M36="Release &amp; PostProd",'Capacity Planning'!BD37,""))</f>
        <v/>
      </c>
      <c r="N205" s="204" t="str">
        <f>IF(N36="","",IF(N36="Release &amp; PostProd",'Capacity Planning'!BE37,""))</f>
        <v/>
      </c>
      <c r="O205" s="204" t="str">
        <f>IF(O36="","",IF(O36="Release &amp; PostProd",'Capacity Planning'!BF37,""))</f>
        <v/>
      </c>
      <c r="P205" s="204" t="str">
        <f>IF(P36="","",IF(P36="Release &amp; PostProd",'Capacity Planning'!BG37,""))</f>
        <v/>
      </c>
      <c r="Q205" s="204" t="str">
        <f>IF(Q36="","",IF(Q36="Release &amp; PostProd",'Capacity Planning'!BH37,""))</f>
        <v/>
      </c>
      <c r="R205" s="204" t="str">
        <f>IF(R36="","",IF(R36="Release &amp; PostProd",'Capacity Planning'!BI37,""))</f>
        <v/>
      </c>
      <c r="S205" s="204" t="str">
        <f>IF(S36="","",IF(S36="Release &amp; PostProd",'Capacity Planning'!BJ37,""))</f>
        <v/>
      </c>
      <c r="T205" s="204" t="str">
        <f>IF(T36="","",IF(T36="Release &amp; PostProd",'Capacity Planning'!BK37,""))</f>
        <v/>
      </c>
      <c r="U205" s="204" t="str">
        <f>IF(U36="","",IF(U36="Release &amp; PostProd",'Capacity Planning'!BL37,""))</f>
        <v/>
      </c>
      <c r="V205" s="204" t="str">
        <f>IF(V36="","",IF(V36="Release &amp; PostProd",'Capacity Planning'!BM37,""))</f>
        <v/>
      </c>
      <c r="W205" s="204" t="str">
        <f>IF(W36="","",IF(W36="Release &amp; PostProd",'Capacity Planning'!BN37,""))</f>
        <v/>
      </c>
      <c r="X205" s="204" t="str">
        <f>IF(X36="","",IF(X36="Release &amp; PostProd",'Capacity Planning'!BO37,""))</f>
        <v/>
      </c>
      <c r="Y205" s="204" t="str">
        <f>IF(Y36="","",IF(Y36="Release &amp; PostProd",'Capacity Planning'!BP37,""))</f>
        <v/>
      </c>
      <c r="Z205" s="204" t="str">
        <f>IF(Z36="","",IF(Z36="Release &amp; PostProd",'Capacity Planning'!BQ37,""))</f>
        <v/>
      </c>
      <c r="AA205" s="204" t="str">
        <f>IF(AA36="","",IF(AA36="Release &amp; PostProd",'Capacity Planning'!BR37,""))</f>
        <v/>
      </c>
    </row>
    <row r="206" spans="1:27" ht="15.75" thickBot="1" x14ac:dyDescent="0.3">
      <c r="A206" s="3" t="str">
        <f>IF('Capacity Planning'!$B38="","",'Capacity Planning'!$B38)</f>
        <v/>
      </c>
      <c r="B206" s="204" t="str">
        <f>IF(B37="","",IF(B37="Release &amp; PostProd",'Capacity Planning'!AS38,""))</f>
        <v/>
      </c>
      <c r="C206" s="204" t="str">
        <f>IF(C37="","",IF(C37="Release &amp; PostProd",'Capacity Planning'!AT38,""))</f>
        <v/>
      </c>
      <c r="D206" s="204" t="str">
        <f>IF(D37="","",IF(D37="Release &amp; PostProd",'Capacity Planning'!AU38,""))</f>
        <v/>
      </c>
      <c r="E206" s="204" t="str">
        <f>IF(E37="","",IF(E37="Release &amp; PostProd",'Capacity Planning'!AV38,""))</f>
        <v/>
      </c>
      <c r="F206" s="204" t="str">
        <f>IF(F37="","",IF(F37="Release &amp; PostProd",'Capacity Planning'!AW38,""))</f>
        <v/>
      </c>
      <c r="G206" s="204" t="str">
        <f>IF(G37="","",IF(G37="Release &amp; PostProd",'Capacity Planning'!AX38,""))</f>
        <v/>
      </c>
      <c r="H206" s="204" t="str">
        <f>IF(H37="","",IF(H37="Release &amp; PostProd",'Capacity Planning'!AY38,""))</f>
        <v/>
      </c>
      <c r="I206" s="204" t="str">
        <f>IF(I37="","",IF(I37="Release &amp; PostProd",'Capacity Planning'!AZ38,""))</f>
        <v/>
      </c>
      <c r="J206" s="204" t="str">
        <f>IF(J37="","",IF(J37="Release &amp; PostProd",'Capacity Planning'!BA38,""))</f>
        <v/>
      </c>
      <c r="K206" s="204" t="str">
        <f>IF(K37="","",IF(K37="Release &amp; PostProd",'Capacity Planning'!BB38,""))</f>
        <v/>
      </c>
      <c r="L206" s="204" t="str">
        <f>IF(L37="","",IF(L37="Release &amp; PostProd",'Capacity Planning'!BC38,""))</f>
        <v/>
      </c>
      <c r="M206" s="204" t="str">
        <f>IF(M37="","",IF(M37="Release &amp; PostProd",'Capacity Planning'!BD38,""))</f>
        <v/>
      </c>
      <c r="N206" s="204" t="str">
        <f>IF(N37="","",IF(N37="Release &amp; PostProd",'Capacity Planning'!BE38,""))</f>
        <v/>
      </c>
      <c r="O206" s="204" t="str">
        <f>IF(O37="","",IF(O37="Release &amp; PostProd",'Capacity Planning'!BF38,""))</f>
        <v/>
      </c>
      <c r="P206" s="204" t="str">
        <f>IF(P37="","",IF(P37="Release &amp; PostProd",'Capacity Planning'!BG38,""))</f>
        <v/>
      </c>
      <c r="Q206" s="204" t="str">
        <f>IF(Q37="","",IF(Q37="Release &amp; PostProd",'Capacity Planning'!BH38,""))</f>
        <v/>
      </c>
      <c r="R206" s="204" t="str">
        <f>IF(R37="","",IF(R37="Release &amp; PostProd",'Capacity Planning'!BI38,""))</f>
        <v/>
      </c>
      <c r="S206" s="204" t="str">
        <f>IF(S37="","",IF(S37="Release &amp; PostProd",'Capacity Planning'!BJ38,""))</f>
        <v/>
      </c>
      <c r="T206" s="204" t="str">
        <f>IF(T37="","",IF(T37="Release &amp; PostProd",'Capacity Planning'!BK38,""))</f>
        <v/>
      </c>
      <c r="U206" s="204" t="str">
        <f>IF(U37="","",IF(U37="Release &amp; PostProd",'Capacity Planning'!BL38,""))</f>
        <v/>
      </c>
      <c r="V206" s="204" t="str">
        <f>IF(V37="","",IF(V37="Release &amp; PostProd",'Capacity Planning'!BM38,""))</f>
        <v/>
      </c>
      <c r="W206" s="204" t="str">
        <f>IF(W37="","",IF(W37="Release &amp; PostProd",'Capacity Planning'!BN38,""))</f>
        <v/>
      </c>
      <c r="X206" s="204" t="str">
        <f>IF(X37="","",IF(X37="Release &amp; PostProd",'Capacity Planning'!BO38,""))</f>
        <v/>
      </c>
      <c r="Y206" s="204" t="str">
        <f>IF(Y37="","",IF(Y37="Release &amp; PostProd",'Capacity Planning'!BP38,""))</f>
        <v/>
      </c>
      <c r="Z206" s="204" t="str">
        <f>IF(Z37="","",IF(Z37="Release &amp; PostProd",'Capacity Planning'!BQ38,""))</f>
        <v/>
      </c>
      <c r="AA206" s="204" t="str">
        <f>IF(AA37="","",IF(AA37="Release &amp; PostProd",'Capacity Planning'!BR38,""))</f>
        <v/>
      </c>
    </row>
    <row r="207" spans="1:27" ht="15.75" thickBot="1" x14ac:dyDescent="0.3">
      <c r="A207" s="3" t="str">
        <f>IF('Capacity Planning'!$B39="","",'Capacity Planning'!$B39)</f>
        <v/>
      </c>
      <c r="B207" s="204" t="str">
        <f>IF(B38="","",IF(B38="Release &amp; PostProd",'Capacity Planning'!AS39,""))</f>
        <v/>
      </c>
      <c r="C207" s="204" t="str">
        <f>IF(C38="","",IF(C38="Release &amp; PostProd",'Capacity Planning'!AT39,""))</f>
        <v/>
      </c>
      <c r="D207" s="204" t="str">
        <f>IF(D38="","",IF(D38="Release &amp; PostProd",'Capacity Planning'!AU39,""))</f>
        <v/>
      </c>
      <c r="E207" s="204" t="str">
        <f>IF(E38="","",IF(E38="Release &amp; PostProd",'Capacity Planning'!AV39,""))</f>
        <v/>
      </c>
      <c r="F207" s="204" t="str">
        <f>IF(F38="","",IF(F38="Release &amp; PostProd",'Capacity Planning'!AW39,""))</f>
        <v/>
      </c>
      <c r="G207" s="204" t="str">
        <f>IF(G38="","",IF(G38="Release &amp; PostProd",'Capacity Planning'!AX39,""))</f>
        <v/>
      </c>
      <c r="H207" s="204" t="str">
        <f>IF(H38="","",IF(H38="Release &amp; PostProd",'Capacity Planning'!AY39,""))</f>
        <v/>
      </c>
      <c r="I207" s="204" t="str">
        <f>IF(I38="","",IF(I38="Release &amp; PostProd",'Capacity Planning'!AZ39,""))</f>
        <v/>
      </c>
      <c r="J207" s="204" t="str">
        <f>IF(J38="","",IF(J38="Release &amp; PostProd",'Capacity Planning'!BA39,""))</f>
        <v/>
      </c>
      <c r="K207" s="204" t="str">
        <f>IF(K38="","",IF(K38="Release &amp; PostProd",'Capacity Planning'!BB39,""))</f>
        <v/>
      </c>
      <c r="L207" s="204" t="str">
        <f>IF(L38="","",IF(L38="Release &amp; PostProd",'Capacity Planning'!BC39,""))</f>
        <v/>
      </c>
      <c r="M207" s="204" t="str">
        <f>IF(M38="","",IF(M38="Release &amp; PostProd",'Capacity Planning'!BD39,""))</f>
        <v/>
      </c>
      <c r="N207" s="204" t="str">
        <f>IF(N38="","",IF(N38="Release &amp; PostProd",'Capacity Planning'!BE39,""))</f>
        <v/>
      </c>
      <c r="O207" s="204" t="str">
        <f>IF(O38="","",IF(O38="Release &amp; PostProd",'Capacity Planning'!BF39,""))</f>
        <v/>
      </c>
      <c r="P207" s="204" t="str">
        <f>IF(P38="","",IF(P38="Release &amp; PostProd",'Capacity Planning'!BG39,""))</f>
        <v/>
      </c>
      <c r="Q207" s="204" t="str">
        <f>IF(Q38="","",IF(Q38="Release &amp; PostProd",'Capacity Planning'!BH39,""))</f>
        <v/>
      </c>
      <c r="R207" s="204" t="str">
        <f>IF(R38="","",IF(R38="Release &amp; PostProd",'Capacity Planning'!BI39,""))</f>
        <v/>
      </c>
      <c r="S207" s="204" t="str">
        <f>IF(S38="","",IF(S38="Release &amp; PostProd",'Capacity Planning'!BJ39,""))</f>
        <v/>
      </c>
      <c r="T207" s="204" t="str">
        <f>IF(T38="","",IF(T38="Release &amp; PostProd",'Capacity Planning'!BK39,""))</f>
        <v/>
      </c>
      <c r="U207" s="204" t="str">
        <f>IF(U38="","",IF(U38="Release &amp; PostProd",'Capacity Planning'!BL39,""))</f>
        <v/>
      </c>
      <c r="V207" s="204" t="str">
        <f>IF(V38="","",IF(V38="Release &amp; PostProd",'Capacity Planning'!BM39,""))</f>
        <v/>
      </c>
      <c r="W207" s="204" t="str">
        <f>IF(W38="","",IF(W38="Release &amp; PostProd",'Capacity Planning'!BN39,""))</f>
        <v/>
      </c>
      <c r="X207" s="204" t="str">
        <f>IF(X38="","",IF(X38="Release &amp; PostProd",'Capacity Planning'!BO39,""))</f>
        <v/>
      </c>
      <c r="Y207" s="204" t="str">
        <f>IF(Y38="","",IF(Y38="Release &amp; PostProd",'Capacity Planning'!BP39,""))</f>
        <v/>
      </c>
      <c r="Z207" s="204" t="str">
        <f>IF(Z38="","",IF(Z38="Release &amp; PostProd",'Capacity Planning'!BQ39,""))</f>
        <v/>
      </c>
      <c r="AA207" s="204" t="str">
        <f>IF(AA38="","",IF(AA38="Release &amp; PostProd",'Capacity Planning'!BR39,""))</f>
        <v/>
      </c>
    </row>
    <row r="208" spans="1:27" ht="15.75" thickBot="1" x14ac:dyDescent="0.3">
      <c r="A208" s="4" t="str">
        <f>IF('Capacity Planning'!$B40="","",'Capacity Planning'!$B40)</f>
        <v/>
      </c>
      <c r="B208" s="204" t="str">
        <f>IF(B39="","",IF(B39="Release &amp; PostProd",'Capacity Planning'!AS40,""))</f>
        <v/>
      </c>
      <c r="C208" s="204" t="str">
        <f>IF(C39="","",IF(C39="Release &amp; PostProd",'Capacity Planning'!AT40,""))</f>
        <v/>
      </c>
      <c r="D208" s="204" t="str">
        <f>IF(D39="","",IF(D39="Release &amp; PostProd",'Capacity Planning'!AU40,""))</f>
        <v/>
      </c>
      <c r="E208" s="204" t="str">
        <f>IF(E39="","",IF(E39="Release &amp; PostProd",'Capacity Planning'!AV40,""))</f>
        <v/>
      </c>
      <c r="F208" s="204" t="str">
        <f>IF(F39="","",IF(F39="Release &amp; PostProd",'Capacity Planning'!AW40,""))</f>
        <v/>
      </c>
      <c r="G208" s="204" t="str">
        <f>IF(G39="","",IF(G39="Release &amp; PostProd",'Capacity Planning'!AX40,""))</f>
        <v/>
      </c>
      <c r="H208" s="204" t="str">
        <f>IF(H39="","",IF(H39="Release &amp; PostProd",'Capacity Planning'!AY40,""))</f>
        <v/>
      </c>
      <c r="I208" s="204" t="str">
        <f>IF(I39="","",IF(I39="Release &amp; PostProd",'Capacity Planning'!AZ40,""))</f>
        <v/>
      </c>
      <c r="J208" s="204" t="str">
        <f>IF(J39="","",IF(J39="Release &amp; PostProd",'Capacity Planning'!BA40,""))</f>
        <v/>
      </c>
      <c r="K208" s="204" t="str">
        <f>IF(K39="","",IF(K39="Release &amp; PostProd",'Capacity Planning'!BB40,""))</f>
        <v/>
      </c>
      <c r="L208" s="204" t="str">
        <f>IF(L39="","",IF(L39="Release &amp; PostProd",'Capacity Planning'!BC40,""))</f>
        <v/>
      </c>
      <c r="M208" s="204" t="str">
        <f>IF(M39="","",IF(M39="Release &amp; PostProd",'Capacity Planning'!BD40,""))</f>
        <v/>
      </c>
      <c r="N208" s="204" t="str">
        <f>IF(N39="","",IF(N39="Release &amp; PostProd",'Capacity Planning'!BE40,""))</f>
        <v/>
      </c>
      <c r="O208" s="204" t="str">
        <f>IF(O39="","",IF(O39="Release &amp; PostProd",'Capacity Planning'!BF40,""))</f>
        <v/>
      </c>
      <c r="P208" s="204" t="str">
        <f>IF(P39="","",IF(P39="Release &amp; PostProd",'Capacity Planning'!BG40,""))</f>
        <v/>
      </c>
      <c r="Q208" s="204" t="str">
        <f>IF(Q39="","",IF(Q39="Release &amp; PostProd",'Capacity Planning'!BH40,""))</f>
        <v/>
      </c>
      <c r="R208" s="204" t="str">
        <f>IF(R39="","",IF(R39="Release &amp; PostProd",'Capacity Planning'!BI40,""))</f>
        <v/>
      </c>
      <c r="S208" s="204" t="str">
        <f>IF(S39="","",IF(S39="Release &amp; PostProd",'Capacity Planning'!BJ40,""))</f>
        <v/>
      </c>
      <c r="T208" s="204" t="str">
        <f>IF(T39="","",IF(T39="Release &amp; PostProd",'Capacity Planning'!BK40,""))</f>
        <v/>
      </c>
      <c r="U208" s="204" t="str">
        <f>IF(U39="","",IF(U39="Release &amp; PostProd",'Capacity Planning'!BL40,""))</f>
        <v/>
      </c>
      <c r="V208" s="204" t="str">
        <f>IF(V39="","",IF(V39="Release &amp; PostProd",'Capacity Planning'!BM40,""))</f>
        <v/>
      </c>
      <c r="W208" s="204" t="str">
        <f>IF(W39="","",IF(W39="Release &amp; PostProd",'Capacity Planning'!BN40,""))</f>
        <v/>
      </c>
      <c r="X208" s="204" t="str">
        <f>IF(X39="","",IF(X39="Release &amp; PostProd",'Capacity Planning'!BO40,""))</f>
        <v/>
      </c>
      <c r="Y208" s="204" t="str">
        <f>IF(Y39="","",IF(Y39="Release &amp; PostProd",'Capacity Planning'!BP40,""))</f>
        <v/>
      </c>
      <c r="Z208" s="204" t="str">
        <f>IF(Z39="","",IF(Z39="Release &amp; PostProd",'Capacity Planning'!BQ40,""))</f>
        <v/>
      </c>
      <c r="AA208" s="204" t="str">
        <f>IF(AA39="","",IF(AA39="Release &amp; PostProd",'Capacity Planning'!BR40,""))</f>
        <v/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"/>
  <sheetViews>
    <sheetView zoomScale="70" zoomScaleNormal="70" workbookViewId="0">
      <selection activeCell="B1" sqref="B1"/>
    </sheetView>
  </sheetViews>
  <sheetFormatPr defaultRowHeight="15" x14ac:dyDescent="0.25"/>
  <cols>
    <col min="1" max="1" width="25.42578125" bestFit="1" customWidth="1"/>
  </cols>
  <sheetData>
    <row r="1" spans="1:27" x14ac:dyDescent="0.25">
      <c r="A1" s="5" t="str">
        <f>'Capacity Planning'!AR60</f>
        <v>SUM PCI &amp; PreStudy</v>
      </c>
      <c r="B1" s="28">
        <f>'Capacity Planning'!AS60</f>
        <v>9.6</v>
      </c>
      <c r="C1" s="28">
        <f>'Capacity Planning'!AT60</f>
        <v>9</v>
      </c>
      <c r="D1" s="28">
        <f>'Capacity Planning'!AU60</f>
        <v>0</v>
      </c>
      <c r="E1" s="28">
        <f>'Capacity Planning'!AV60</f>
        <v>0</v>
      </c>
      <c r="F1" s="28">
        <f>'Capacity Planning'!AW60</f>
        <v>6.6</v>
      </c>
      <c r="G1" s="28">
        <f>'Capacity Planning'!AX60</f>
        <v>14.4</v>
      </c>
      <c r="H1" s="28">
        <f>'Capacity Planning'!AY60</f>
        <v>10.8</v>
      </c>
      <c r="I1" s="28">
        <f>'Capacity Planning'!AZ60</f>
        <v>3</v>
      </c>
      <c r="J1" s="28">
        <f>'Capacity Planning'!BA60</f>
        <v>5.94</v>
      </c>
      <c r="K1" s="28">
        <f>'Capacity Planning'!BB60</f>
        <v>14.160000000000002</v>
      </c>
      <c r="L1" s="28">
        <f>'Capacity Planning'!BC60</f>
        <v>5.5200000000000005</v>
      </c>
      <c r="M1" s="28">
        <f>'Capacity Planning'!BD60</f>
        <v>6.0600000000000005</v>
      </c>
      <c r="N1" s="28">
        <f>'Capacity Planning'!BE60</f>
        <v>13.620000000000001</v>
      </c>
      <c r="O1" s="28">
        <f>'Capacity Planning'!BF60</f>
        <v>0</v>
      </c>
      <c r="P1" s="28">
        <f>'Capacity Planning'!BG60</f>
        <v>4.9800000000000004</v>
      </c>
      <c r="Q1" s="28">
        <f>'Capacity Planning'!BH60</f>
        <v>0</v>
      </c>
      <c r="R1" s="28">
        <f>'Capacity Planning'!BI60</f>
        <v>0</v>
      </c>
      <c r="S1" s="28">
        <f>'Capacity Planning'!BJ60</f>
        <v>46.620000000000005</v>
      </c>
      <c r="T1" s="28">
        <f>'Capacity Planning'!BK60</f>
        <v>1.2</v>
      </c>
      <c r="U1" s="28">
        <f>'Capacity Planning'!BL60</f>
        <v>1.32</v>
      </c>
      <c r="V1" s="28">
        <f>'Capacity Planning'!BM60</f>
        <v>3.72</v>
      </c>
      <c r="W1" s="28">
        <f>'Capacity Planning'!BN60</f>
        <v>7.8000000000000007</v>
      </c>
      <c r="X1" s="28">
        <f>'Capacity Planning'!BO60</f>
        <v>0</v>
      </c>
      <c r="Y1" s="28">
        <f>'Capacity Planning'!BP60</f>
        <v>0</v>
      </c>
      <c r="Z1" s="28">
        <f>'Capacity Planning'!BQ60</f>
        <v>0</v>
      </c>
      <c r="AA1" s="29">
        <f>'Capacity Planning'!BR60</f>
        <v>0</v>
      </c>
    </row>
    <row r="2" spans="1:27" x14ac:dyDescent="0.25">
      <c r="A2" s="3" t="str">
        <f>'Capacity Planning'!AR61</f>
        <v>SUM Factory</v>
      </c>
      <c r="B2" s="2">
        <f>'Capacity Planning'!AS61</f>
        <v>0</v>
      </c>
      <c r="C2" s="2">
        <f>'Capacity Planning'!AT61</f>
        <v>6</v>
      </c>
      <c r="D2" s="2">
        <f>'Capacity Planning'!AU61</f>
        <v>10</v>
      </c>
      <c r="E2" s="2">
        <f>'Capacity Planning'!AV61</f>
        <v>10</v>
      </c>
      <c r="F2" s="2">
        <f>'Capacity Planning'!AW61</f>
        <v>10</v>
      </c>
      <c r="G2" s="2">
        <f>'Capacity Planning'!AX61</f>
        <v>19.428571428571431</v>
      </c>
      <c r="H2" s="2">
        <f>'Capacity Planning'!AY61</f>
        <v>55.428571428571431</v>
      </c>
      <c r="I2" s="2">
        <f>'Capacity Planning'!AZ61</f>
        <v>29.246753246753247</v>
      </c>
      <c r="J2" s="2">
        <f>'Capacity Planning'!BA61</f>
        <v>39.246753246753251</v>
      </c>
      <c r="K2" s="2">
        <f>'Capacity Planning'!BB61</f>
        <v>56.646753246753249</v>
      </c>
      <c r="L2" s="2">
        <f>'Capacity Planning'!BC61</f>
        <v>66.118181818181824</v>
      </c>
      <c r="M2" s="2">
        <f>'Capacity Planning'!BD61</f>
        <v>70.718181818181819</v>
      </c>
      <c r="N2" s="2">
        <f>'Capacity Planning'!BE61</f>
        <v>78.989610389610391</v>
      </c>
      <c r="O2" s="2">
        <f>'Capacity Planning'!BF61</f>
        <v>80.212687312687308</v>
      </c>
      <c r="P2" s="2">
        <f>'Capacity Planning'!BG61</f>
        <v>62.912687312687311</v>
      </c>
      <c r="Q2" s="2">
        <f>'Capacity Planning'!BH61</f>
        <v>63.212687312687322</v>
      </c>
      <c r="R2" s="2">
        <f>'Capacity Planning'!BI61</f>
        <v>63.212687312687322</v>
      </c>
      <c r="S2" s="2">
        <f>'Capacity Planning'!BJ61</f>
        <v>47.312687312687316</v>
      </c>
      <c r="T2" s="2">
        <f>'Capacity Planning'!BK61</f>
        <v>106.72697302697304</v>
      </c>
      <c r="U2" s="2">
        <f>'Capacity Planning'!BL61</f>
        <v>104.02697302697304</v>
      </c>
      <c r="V2" s="2">
        <f>'Capacity Planning'!BM61</f>
        <v>100.62697302697303</v>
      </c>
      <c r="W2" s="2">
        <f>'Capacity Planning'!BN61</f>
        <v>131.82697302697301</v>
      </c>
      <c r="X2" s="2">
        <f>'Capacity Planning'!BO61</f>
        <v>95.526973026973039</v>
      </c>
      <c r="Y2" s="2">
        <f>'Capacity Planning'!BP61</f>
        <v>95.526973026973039</v>
      </c>
      <c r="Z2" s="2">
        <f>'Capacity Planning'!BQ61</f>
        <v>86.055544455544464</v>
      </c>
      <c r="AA2" s="24">
        <f>'Capacity Planning'!BR61</f>
        <v>76.541258741258744</v>
      </c>
    </row>
    <row r="3" spans="1:27" x14ac:dyDescent="0.25">
      <c r="A3" s="3" t="str">
        <f>'Capacity Planning'!AR62</f>
        <v>SUM Certif &amp; R7</v>
      </c>
      <c r="B3" s="2">
        <f>'Capacity Planning'!AS62</f>
        <v>0</v>
      </c>
      <c r="C3" s="2">
        <f>'Capacity Planning'!AT62</f>
        <v>0</v>
      </c>
      <c r="D3" s="2">
        <f>'Capacity Planning'!AU62</f>
        <v>2</v>
      </c>
      <c r="E3" s="2">
        <f>'Capacity Planning'!AV62</f>
        <v>0</v>
      </c>
      <c r="F3" s="2">
        <f>'Capacity Planning'!AW62</f>
        <v>0</v>
      </c>
      <c r="G3" s="2">
        <f>'Capacity Planning'!AX62</f>
        <v>0</v>
      </c>
      <c r="H3" s="2">
        <f>'Capacity Planning'!AY62</f>
        <v>0</v>
      </c>
      <c r="I3" s="2">
        <f>'Capacity Planning'!AZ62</f>
        <v>12</v>
      </c>
      <c r="J3" s="2">
        <f>'Capacity Planning'!BA62</f>
        <v>0</v>
      </c>
      <c r="K3" s="2">
        <f>'Capacity Planning'!BB62</f>
        <v>0</v>
      </c>
      <c r="L3" s="2">
        <f>'Capacity Planning'!BC62</f>
        <v>3</v>
      </c>
      <c r="M3" s="2">
        <f>'Capacity Planning'!BD62</f>
        <v>13</v>
      </c>
      <c r="N3" s="2">
        <f>'Capacity Planning'!BE62</f>
        <v>11</v>
      </c>
      <c r="O3" s="2">
        <f>'Capacity Planning'!BF62</f>
        <v>21.4</v>
      </c>
      <c r="P3" s="2">
        <f>'Capacity Planning'!BG62</f>
        <v>14.2</v>
      </c>
      <c r="Q3" s="2">
        <f>'Capacity Planning'!BH62</f>
        <v>21.8</v>
      </c>
      <c r="R3" s="2">
        <f>'Capacity Planning'!BI62</f>
        <v>0</v>
      </c>
      <c r="S3" s="2">
        <f>'Capacity Planning'!BJ62</f>
        <v>19</v>
      </c>
      <c r="T3" s="2">
        <f>'Capacity Planning'!BK62</f>
        <v>0</v>
      </c>
      <c r="U3" s="2">
        <f>'Capacity Planning'!BL62</f>
        <v>11.600000000000001</v>
      </c>
      <c r="V3" s="2">
        <f>'Capacity Planning'!BM62</f>
        <v>20</v>
      </c>
      <c r="W3" s="2">
        <f>'Capacity Planning'!BN62</f>
        <v>24</v>
      </c>
      <c r="X3" s="2">
        <f>'Capacity Planning'!BO62</f>
        <v>50</v>
      </c>
      <c r="Y3" s="2">
        <f>'Capacity Planning'!BP62</f>
        <v>0</v>
      </c>
      <c r="Z3" s="2">
        <f>'Capacity Planning'!BQ62</f>
        <v>14.733333333333334</v>
      </c>
      <c r="AA3" s="24">
        <f>'Capacity Planning'!BR62</f>
        <v>25.833333333333336</v>
      </c>
    </row>
    <row r="4" spans="1:27" ht="15.75" thickBot="1" x14ac:dyDescent="0.3">
      <c r="A4" s="4" t="str">
        <f>'Capacity Planning'!AR63</f>
        <v>SUM Release &amp; PostProd</v>
      </c>
      <c r="B4" s="206">
        <f>'Capacity Planning'!AS63</f>
        <v>0</v>
      </c>
      <c r="C4" s="206">
        <f>'Capacity Planning'!AT63</f>
        <v>0</v>
      </c>
      <c r="D4" s="206">
        <f>'Capacity Planning'!AU63</f>
        <v>0</v>
      </c>
      <c r="E4" s="206">
        <f>'Capacity Planning'!AV63</f>
        <v>0.7</v>
      </c>
      <c r="F4" s="206">
        <f>'Capacity Planning'!AW63</f>
        <v>0.7</v>
      </c>
      <c r="G4" s="206">
        <f>'Capacity Planning'!AX63</f>
        <v>0</v>
      </c>
      <c r="H4" s="206">
        <f>'Capacity Planning'!AY63</f>
        <v>0</v>
      </c>
      <c r="I4" s="206">
        <f>'Capacity Planning'!AZ63</f>
        <v>0</v>
      </c>
      <c r="J4" s="206">
        <f>'Capacity Planning'!BA63</f>
        <v>4.1999999999999993</v>
      </c>
      <c r="K4" s="206">
        <f>'Capacity Planning'!BB63</f>
        <v>4.1999999999999993</v>
      </c>
      <c r="L4" s="206">
        <f>'Capacity Planning'!BC63</f>
        <v>0</v>
      </c>
      <c r="M4" s="206">
        <f>'Capacity Planning'!BD63</f>
        <v>1.0499999999999998</v>
      </c>
      <c r="N4" s="206">
        <f>'Capacity Planning'!BE63</f>
        <v>5.6</v>
      </c>
      <c r="O4" s="206">
        <f>'Capacity Planning'!BF63</f>
        <v>4.55</v>
      </c>
      <c r="P4" s="206">
        <f>'Capacity Planning'!BG63</f>
        <v>11.34</v>
      </c>
      <c r="Q4" s="206">
        <f>'Capacity Planning'!BH63</f>
        <v>16.309999999999999</v>
      </c>
      <c r="R4" s="206">
        <f>'Capacity Planning'!BI63</f>
        <v>12.6</v>
      </c>
      <c r="S4" s="206">
        <f>'Capacity Planning'!BJ63</f>
        <v>7.63</v>
      </c>
      <c r="T4" s="206">
        <f>'Capacity Planning'!BK63</f>
        <v>6.65</v>
      </c>
      <c r="U4" s="206">
        <f>'Capacity Planning'!BL63</f>
        <v>6.65</v>
      </c>
      <c r="V4" s="206">
        <f>'Capacity Planning'!BM63</f>
        <v>4.0599999999999996</v>
      </c>
      <c r="W4" s="206">
        <f>'Capacity Planning'!BN63</f>
        <v>4.0599999999999996</v>
      </c>
      <c r="X4" s="206">
        <f>'Capacity Planning'!BO63</f>
        <v>1.4</v>
      </c>
      <c r="Y4" s="206">
        <f>'Capacity Planning'!BP63</f>
        <v>18.899999999999999</v>
      </c>
      <c r="Z4" s="206">
        <f>'Capacity Planning'!BQ63</f>
        <v>17.5</v>
      </c>
      <c r="AA4" s="207">
        <f>'Capacity Planning'!BR63</f>
        <v>7</v>
      </c>
    </row>
    <row r="5" spans="1:27" x14ac:dyDescent="0.25">
      <c r="A5" t="s">
        <v>153</v>
      </c>
      <c r="B5">
        <f>SUM(B1:B4)</f>
        <v>9.6</v>
      </c>
      <c r="C5">
        <f>SUM(C1:C4)</f>
        <v>15</v>
      </c>
      <c r="D5">
        <f t="shared" ref="D5:AA5" si="0">SUM(D1:D4)</f>
        <v>12</v>
      </c>
      <c r="E5">
        <f t="shared" si="0"/>
        <v>10.7</v>
      </c>
      <c r="F5">
        <f t="shared" si="0"/>
        <v>17.3</v>
      </c>
      <c r="G5">
        <f t="shared" si="0"/>
        <v>33.828571428571429</v>
      </c>
      <c r="H5">
        <f t="shared" si="0"/>
        <v>66.228571428571428</v>
      </c>
      <c r="I5">
        <f t="shared" si="0"/>
        <v>44.246753246753244</v>
      </c>
      <c r="J5">
        <f t="shared" si="0"/>
        <v>49.386753246753244</v>
      </c>
      <c r="K5">
        <f t="shared" si="0"/>
        <v>75.006753246753249</v>
      </c>
      <c r="L5">
        <f t="shared" si="0"/>
        <v>74.63818181818182</v>
      </c>
      <c r="M5">
        <f t="shared" si="0"/>
        <v>90.828181818181818</v>
      </c>
      <c r="N5">
        <f t="shared" si="0"/>
        <v>109.20961038961039</v>
      </c>
      <c r="O5">
        <f t="shared" si="0"/>
        <v>106.16268731268731</v>
      </c>
      <c r="P5">
        <f t="shared" si="0"/>
        <v>93.432687312687321</v>
      </c>
      <c r="Q5">
        <f t="shared" si="0"/>
        <v>101.32268731268732</v>
      </c>
      <c r="R5">
        <f t="shared" si="0"/>
        <v>75.812687312687316</v>
      </c>
      <c r="S5">
        <f t="shared" si="0"/>
        <v>120.56268731268732</v>
      </c>
      <c r="T5">
        <f t="shared" si="0"/>
        <v>114.57697302697305</v>
      </c>
      <c r="U5">
        <f t="shared" si="0"/>
        <v>123.59697302697305</v>
      </c>
      <c r="V5">
        <f t="shared" si="0"/>
        <v>128.40697302697302</v>
      </c>
      <c r="W5">
        <f t="shared" si="0"/>
        <v>167.68697302697302</v>
      </c>
      <c r="X5">
        <f t="shared" si="0"/>
        <v>146.92697302697306</v>
      </c>
      <c r="Y5">
        <f t="shared" si="0"/>
        <v>114.42697302697303</v>
      </c>
      <c r="Z5">
        <f t="shared" si="0"/>
        <v>118.2888777888778</v>
      </c>
      <c r="AA5">
        <f t="shared" si="0"/>
        <v>109.37459207459207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K18" sqref="K18"/>
    </sheetView>
  </sheetViews>
  <sheetFormatPr defaultRowHeight="15" x14ac:dyDescent="0.25"/>
  <cols>
    <col min="3" max="3" width="14.42578125" bestFit="1" customWidth="1"/>
    <col min="5" max="5" width="10.7109375" bestFit="1" customWidth="1"/>
    <col min="6" max="6" width="19.140625" bestFit="1" customWidth="1"/>
    <col min="7" max="7" width="20.28515625" bestFit="1" customWidth="1"/>
    <col min="8" max="8" width="18.28515625" bestFit="1" customWidth="1"/>
    <col min="9" max="9" width="19.42578125" bestFit="1" customWidth="1"/>
  </cols>
  <sheetData>
    <row r="1" spans="1:9" ht="30" x14ac:dyDescent="0.25">
      <c r="A1" s="218" t="s">
        <v>158</v>
      </c>
      <c r="B1" s="211" t="s">
        <v>3</v>
      </c>
      <c r="C1" s="211" t="s">
        <v>2</v>
      </c>
      <c r="D1" s="211" t="s">
        <v>1</v>
      </c>
      <c r="E1" s="211" t="s">
        <v>4</v>
      </c>
      <c r="F1" s="219" t="s">
        <v>154</v>
      </c>
      <c r="G1" s="219" t="s">
        <v>155</v>
      </c>
      <c r="H1" s="219" t="s">
        <v>156</v>
      </c>
      <c r="I1" s="220" t="s">
        <v>157</v>
      </c>
    </row>
    <row r="2" spans="1:9" x14ac:dyDescent="0.25">
      <c r="A2" s="212" t="s">
        <v>131</v>
      </c>
      <c r="B2" s="213">
        <v>18</v>
      </c>
      <c r="C2" s="214">
        <f>IF(ISERROR(VLOOKUP('Capacity Planning'!$D4,[0]!SprintStartingDates,3,FALSE)),"",VLOOKUP('Capacity Planning'!$D4,[0]!SprintStartingDates,3,FALSE))</f>
        <v>42241</v>
      </c>
      <c r="D2" s="127">
        <f>IF(OR('Capacity Planning'!$D4="",'Capacity Planning'!$H4=""),"",IF('Capacity Planning'!$I4="",'Capacity Planning'!$D4+'Capacity Planning'!$H4-1,'Capacity Planning'!$D4+'Capacity Planning'!$H4+'Capacity Planning'!$M4-'Capacity Planning'!$K4-1))</f>
        <v>31</v>
      </c>
      <c r="E2" s="126">
        <f>IF(ISERROR(VLOOKUP('Capacity Planning'!$F4,[0]!SprintStartingDates,3,FALSE)),"",VLOOKUP('Capacity Planning'!$F4,[0]!SprintStartingDates,3,FALSE))</f>
        <v>42423</v>
      </c>
      <c r="F2" s="215">
        <v>42292</v>
      </c>
      <c r="G2" s="216">
        <f>IF($F2="","",MATCH($F2,'Sprint Starting Dates'!$C$2:$C$54,1))</f>
        <v>21</v>
      </c>
      <c r="H2" s="215">
        <v>42307</v>
      </c>
      <c r="I2" s="217">
        <f>IF($H2="","",MATCH($H2,'Sprint Starting Dates'!$C$2:$C$54,1))</f>
        <v>22</v>
      </c>
    </row>
    <row r="3" spans="1:9" x14ac:dyDescent="0.25">
      <c r="A3" s="212" t="s">
        <v>131</v>
      </c>
      <c r="B3" s="213">
        <v>18</v>
      </c>
      <c r="C3" s="214">
        <f>IF(ISERROR(VLOOKUP('Capacity Planning'!$D4,[0]!SprintStartingDates,3,FALSE)),"",VLOOKUP('Capacity Planning'!$D4,[0]!SprintStartingDates,3,FALSE))</f>
        <v>42241</v>
      </c>
      <c r="D3" s="127">
        <f>IF(OR('Capacity Planning'!$D4="",'Capacity Planning'!$H4=""),"",IF('Capacity Planning'!$I4="",'Capacity Planning'!$D4+'Capacity Planning'!$H4-1,'Capacity Planning'!$D4+'Capacity Planning'!$H4+'Capacity Planning'!$M4-'Capacity Planning'!$K4-1))</f>
        <v>31</v>
      </c>
      <c r="E3" s="126">
        <f>IF(ISERROR(VLOOKUP('Capacity Planning'!$F4,[0]!SprintStartingDates,3,FALSE)),"",VLOOKUP('Capacity Planning'!$F4,[0]!SprintStartingDates,3,FALSE))</f>
        <v>42423</v>
      </c>
      <c r="F3" s="215">
        <v>42255</v>
      </c>
      <c r="G3" s="216">
        <f>IF($F3="","",MATCH($F3,'Sprint Starting Dates'!$C$2:$C$54,1))</f>
        <v>19</v>
      </c>
      <c r="H3" s="215">
        <v>42272</v>
      </c>
      <c r="I3" s="217">
        <f>IF($H3="","",MATCH($H3,'Sprint Starting Dates'!$C$2:$C$54,1))</f>
        <v>20</v>
      </c>
    </row>
    <row r="4" spans="1:9" x14ac:dyDescent="0.25">
      <c r="A4" s="212" t="s">
        <v>142</v>
      </c>
      <c r="B4" s="213">
        <v>11</v>
      </c>
      <c r="C4" s="214">
        <f>IF(ISERROR(VLOOKUP('Capacity Planning'!$D7,[0]!SprintStartingDates,3,FALSE)),"",VLOOKUP('Capacity Planning'!$D7,[0]!SprintStartingDates,3,FALSE))</f>
        <v>42143</v>
      </c>
      <c r="D4" s="127">
        <f>IF(OR('Capacity Planning'!$D7="",'Capacity Planning'!$H7=""),"",IF('Capacity Planning'!$I7="",'Capacity Planning'!$D7+'Capacity Planning'!$H7-1,'Capacity Planning'!$D7+'Capacity Planning'!$H7+'Capacity Planning'!$M7-'Capacity Planning'!$K7-1))</f>
        <v>16</v>
      </c>
      <c r="E4" s="126">
        <f>IF(ISERROR(VLOOKUP('Capacity Planning'!$F7,[0]!SprintStartingDates,3,FALSE)),"",VLOOKUP('Capacity Planning'!$F7,[0]!SprintStartingDates,3,FALSE))</f>
        <v>42213</v>
      </c>
      <c r="F4" s="215">
        <v>42183</v>
      </c>
      <c r="G4" s="216">
        <f>IF($F4="","",MATCH($F4,'Sprint Starting Dates'!$C$2:$C$54,1))</f>
        <v>13</v>
      </c>
      <c r="H4" s="215">
        <v>42194</v>
      </c>
      <c r="I4" s="217">
        <f>IF($H4="","",MATCH($H4,'Sprint Starting Dates'!$C$2:$C$54,1))</f>
        <v>14</v>
      </c>
    </row>
    <row r="5" spans="1:9" x14ac:dyDescent="0.25">
      <c r="A5" s="212" t="s">
        <v>139</v>
      </c>
      <c r="B5" s="213">
        <v>11</v>
      </c>
      <c r="C5" s="214">
        <f>IF(ISERROR(VLOOKUP('Capacity Planning'!$D10,[0]!SprintStartingDates,3,FALSE)),"",VLOOKUP('Capacity Planning'!$D10,[0]!SprintStartingDates,3,FALSE))</f>
        <v>42143</v>
      </c>
      <c r="D5" s="127">
        <f>IF(OR('Capacity Planning'!$D10="",'Capacity Planning'!$H10=""),"",IF('Capacity Planning'!$I10="",'Capacity Planning'!$D10+'Capacity Planning'!$H10-1,'Capacity Planning'!$D10+'Capacity Planning'!$H10+'Capacity Planning'!$M10-'Capacity Planning'!$K10-1))</f>
        <v>17</v>
      </c>
      <c r="E5" s="126">
        <f>IF(ISERROR(VLOOKUP('Capacity Planning'!$F10,[0]!SprintStartingDates,3,FALSE)),"",VLOOKUP('Capacity Planning'!$F10,[0]!SprintStartingDates,3,FALSE))</f>
        <v>42227</v>
      </c>
      <c r="F5" s="215">
        <v>42175</v>
      </c>
      <c r="G5" s="216">
        <f>IF($F5="","",MATCH($F5,'Sprint Starting Dates'!$C$2:$C$54,1))</f>
        <v>13</v>
      </c>
      <c r="H5" s="215">
        <v>42186</v>
      </c>
      <c r="I5" s="217">
        <f>IF($H5="","",MATCH($H5,'Sprint Starting Dates'!$C$2:$C$54,1))</f>
        <v>14</v>
      </c>
    </row>
    <row r="6" spans="1:9" x14ac:dyDescent="0.25">
      <c r="A6" s="212" t="s">
        <v>139</v>
      </c>
      <c r="B6" s="213">
        <v>11</v>
      </c>
      <c r="C6" s="214">
        <f>IF(ISERROR(VLOOKUP('Capacity Planning'!$D10,[0]!SprintStartingDates,3,FALSE)),"",VLOOKUP('Capacity Planning'!$D10,[0]!SprintStartingDates,3,FALSE))</f>
        <v>42143</v>
      </c>
      <c r="D6" s="127">
        <f>IF(OR('Capacity Planning'!$D10="",'Capacity Planning'!$H10=""),"",IF('Capacity Planning'!$I10="",'Capacity Planning'!$D10+'Capacity Planning'!$H10-1,'Capacity Planning'!$D10+'Capacity Planning'!$H10+'Capacity Planning'!$M10-'Capacity Planning'!$K10-1))</f>
        <v>17</v>
      </c>
      <c r="E6" s="126">
        <f>IF(ISERROR(VLOOKUP('Capacity Planning'!$F10,[0]!SprintStartingDates,3,FALSE)),"",VLOOKUP('Capacity Planning'!$F10,[0]!SprintStartingDates,3,FALSE))</f>
        <v>42227</v>
      </c>
      <c r="F6" s="215">
        <v>42200</v>
      </c>
      <c r="G6" s="216">
        <f>IF($F6="","",MATCH($F6,'Sprint Starting Dates'!$C$2:$C$54,1))</f>
        <v>15</v>
      </c>
      <c r="H6" s="215">
        <v>42215</v>
      </c>
      <c r="I6" s="217">
        <f>IF($H6="","",MATCH($H6,'Sprint Starting Dates'!$C$2:$C$54,1))</f>
        <v>16</v>
      </c>
    </row>
    <row r="7" spans="1:9" x14ac:dyDescent="0.25">
      <c r="A7" s="212" t="s">
        <v>133</v>
      </c>
      <c r="B7" s="213">
        <v>11</v>
      </c>
      <c r="C7" s="214">
        <f>IF(ISERROR(VLOOKUP('Capacity Planning'!$D13,[0]!SprintStartingDates,3,FALSE)),"",VLOOKUP('Capacity Planning'!$D13,[0]!SprintStartingDates,3,FALSE))</f>
        <v>42143</v>
      </c>
      <c r="D7" s="127">
        <f>IF(OR('Capacity Planning'!$D13="",'Capacity Planning'!$H13=""),"",IF('Capacity Planning'!$I13="",'Capacity Planning'!$D13+'Capacity Planning'!$H13-1,'Capacity Planning'!$D13+'Capacity Planning'!$H13+'Capacity Planning'!$M13-'Capacity Planning'!$K13-1))</f>
        <v>16</v>
      </c>
      <c r="E7" s="126">
        <f>IF(ISERROR(VLOOKUP('Capacity Planning'!$F13,[0]!SprintStartingDates,3,FALSE)),"",VLOOKUP('Capacity Planning'!$F13,[0]!SprintStartingDates,3,FALSE))</f>
        <v>42213</v>
      </c>
      <c r="F7" s="215">
        <v>42157</v>
      </c>
      <c r="G7" s="216">
        <f>IF($F7="","",MATCH($F7,'Sprint Starting Dates'!$C$2:$C$54,1))</f>
        <v>12</v>
      </c>
      <c r="H7" s="215">
        <v>42176</v>
      </c>
      <c r="I7" s="217">
        <f>IF($H7="","",MATCH($H7,'Sprint Starting Dates'!$C$2:$C$54,1))</f>
        <v>13</v>
      </c>
    </row>
    <row r="8" spans="1:9" x14ac:dyDescent="0.25">
      <c r="A8" s="212" t="s">
        <v>137</v>
      </c>
      <c r="B8" s="213">
        <v>12</v>
      </c>
      <c r="C8" s="214">
        <f>IF(ISERROR(VLOOKUP('Capacity Planning'!$D15,[0]!SprintStartingDates,3,FALSE)),"",VLOOKUP('Capacity Planning'!$D15,[0]!SprintStartingDates,3,FALSE))</f>
        <v>42157</v>
      </c>
      <c r="D8" s="127">
        <f>IF(OR('Capacity Planning'!$D15="",'Capacity Planning'!$H15=""),"",IF('Capacity Planning'!$I15="",'Capacity Planning'!$D15+'Capacity Planning'!$H15-1,'Capacity Planning'!$D15+'Capacity Planning'!$H15+'Capacity Planning'!$M15-'Capacity Planning'!$K15-1))</f>
        <v>20</v>
      </c>
      <c r="E8" s="126">
        <f>IF(ISERROR(VLOOKUP('Capacity Planning'!$F15,[0]!SprintStartingDates,3,FALSE)),"",VLOOKUP('Capacity Planning'!$F15,[0]!SprintStartingDates,3,FALSE))</f>
        <v>42269</v>
      </c>
      <c r="F8" s="215">
        <v>42199</v>
      </c>
      <c r="G8" s="216">
        <f>IF($F8="","",MATCH($F8,'Sprint Starting Dates'!$C$2:$C$54,1))</f>
        <v>15</v>
      </c>
      <c r="H8" s="215">
        <v>42214</v>
      </c>
      <c r="I8" s="217">
        <f>IF($H8="","",MATCH($H8,'Sprint Starting Dates'!$C$2:$C$54,1))</f>
        <v>16</v>
      </c>
    </row>
    <row r="9" spans="1:9" x14ac:dyDescent="0.25">
      <c r="A9" s="212" t="s">
        <v>138</v>
      </c>
      <c r="B9" s="213">
        <v>5</v>
      </c>
      <c r="C9" s="214">
        <f>IF(ISERROR(VLOOKUP('Capacity Planning'!$D19,[0]!SprintStartingDates,3,FALSE)),"",VLOOKUP('Capacity Planning'!$D19,[0]!SprintStartingDates,3,FALSE))</f>
        <v>42059</v>
      </c>
      <c r="D9" s="127">
        <f>IF(OR('Capacity Planning'!$D19="",'Capacity Planning'!$H19=""),"",IF('Capacity Planning'!$I19="",'Capacity Planning'!$D19+'Capacity Planning'!$H19-1,'Capacity Planning'!$D19+'Capacity Planning'!$H19+'Capacity Planning'!$M19-'Capacity Planning'!$K19-1))</f>
        <v>16</v>
      </c>
      <c r="E9" s="126">
        <f>IF(ISERROR(VLOOKUP('Capacity Planning'!$F19,[0]!SprintStartingDates,3,FALSE)),"",VLOOKUP('Capacity Planning'!$F19,[0]!SprintStartingDates,3,FALSE))</f>
        <v>42213</v>
      </c>
      <c r="F9" s="215">
        <v>42074</v>
      </c>
      <c r="G9" s="216">
        <f>IF($F9="","",MATCH($F9,'Sprint Starting Dates'!$C$2:$C$54,1))</f>
        <v>6</v>
      </c>
      <c r="H9" s="215">
        <v>42092</v>
      </c>
      <c r="I9" s="217">
        <f>IF($H9="","",MATCH($H9,'Sprint Starting Dates'!$C$2:$C$54,1))</f>
        <v>7</v>
      </c>
    </row>
    <row r="10" spans="1:9" x14ac:dyDescent="0.25">
      <c r="A10" s="212" t="s">
        <v>141</v>
      </c>
      <c r="B10" s="213">
        <v>1</v>
      </c>
      <c r="C10" s="214">
        <f>IF(ISERROR(VLOOKUP('Capacity Planning'!$D25,[0]!SprintStartingDates,3,FALSE)),"",VLOOKUP('Capacity Planning'!$D25,[0]!SprintStartingDates,3,FALSE))</f>
        <v>42003</v>
      </c>
      <c r="D10" s="127">
        <f>IF(OR('Capacity Planning'!$D25="",'Capacity Planning'!$H25=""),"",IF('Capacity Planning'!$I25="",'Capacity Planning'!$D25+'Capacity Planning'!$H25-1,'Capacity Planning'!$D25+'Capacity Planning'!$H25+'Capacity Planning'!$M25-'Capacity Planning'!$K25-1))</f>
        <v>29</v>
      </c>
      <c r="E10" s="126">
        <f>IF(ISERROR(VLOOKUP('Capacity Planning'!$F25,[0]!SprintStartingDates,3,FALSE)),"",VLOOKUP('Capacity Planning'!$F25,[0]!SprintStartingDates,3,FALSE))</f>
        <v>42395</v>
      </c>
      <c r="F10" s="215">
        <v>42107</v>
      </c>
      <c r="G10" s="216">
        <f>IF($F10="","",MATCH($F10,'Sprint Starting Dates'!$C$2:$C$54,1))</f>
        <v>8</v>
      </c>
      <c r="H10" s="215">
        <v>42123</v>
      </c>
      <c r="I10" s="217">
        <f>IF($H10="","",MATCH($H10,'Sprint Starting Dates'!$C$2:$C$54,1))</f>
        <v>9</v>
      </c>
    </row>
    <row r="11" spans="1:9" x14ac:dyDescent="0.25">
      <c r="A11" s="212" t="s">
        <v>141</v>
      </c>
      <c r="B11" s="213">
        <v>1</v>
      </c>
      <c r="C11" s="214">
        <f>IF(ISERROR(VLOOKUP('Capacity Planning'!$D26,[0]!SprintStartingDates,3,FALSE)),"",VLOOKUP('Capacity Planning'!$D26,[0]!SprintStartingDates,3,FALSE))</f>
        <v>42367</v>
      </c>
      <c r="D11" s="127">
        <f>IF(OR('Capacity Planning'!$D26="",'Capacity Planning'!$H26=""),"",IF('Capacity Planning'!$I26="",'Capacity Planning'!$D26+'Capacity Planning'!$H26-1,'Capacity Planning'!$D26+'Capacity Planning'!$H26+'Capacity Planning'!$M26-'Capacity Planning'!$K26-1))</f>
        <v>33</v>
      </c>
      <c r="E11" s="126">
        <f>IF(ISERROR(VLOOKUP('Capacity Planning'!$F26,[0]!SprintStartingDates,3,FALSE)),"",VLOOKUP('Capacity Planning'!$F26,[0]!SprintStartingDates,3,FALSE))</f>
        <v>42451</v>
      </c>
      <c r="F11" s="215">
        <v>42181</v>
      </c>
      <c r="G11" s="216">
        <f>IF($F11="","",MATCH($F11,'Sprint Starting Dates'!$C$2:$C$54,1))</f>
        <v>13</v>
      </c>
      <c r="H11" s="215">
        <v>42190</v>
      </c>
      <c r="I11" s="217">
        <f>IF($H11="","",MATCH($H11,'Sprint Starting Dates'!$C$2:$C$54,1))</f>
        <v>14</v>
      </c>
    </row>
    <row r="12" spans="1:9" x14ac:dyDescent="0.25">
      <c r="A12" s="212" t="s">
        <v>141</v>
      </c>
      <c r="B12" s="213">
        <v>1</v>
      </c>
      <c r="C12" s="214">
        <f>IF(ISERROR(VLOOKUP('Capacity Planning'!$D26,[0]!SprintStartingDates,3,FALSE)),"",VLOOKUP('Capacity Planning'!$D26,[0]!SprintStartingDates,3,FALSE))</f>
        <v>42367</v>
      </c>
      <c r="D12" s="127">
        <f>IF(OR('Capacity Planning'!$D26="",'Capacity Planning'!$H26=""),"",IF('Capacity Planning'!$I26="",'Capacity Planning'!$D26+'Capacity Planning'!$H26-1,'Capacity Planning'!$D26+'Capacity Planning'!$H26+'Capacity Planning'!$M26-'Capacity Planning'!$K26-1))</f>
        <v>33</v>
      </c>
      <c r="E12" s="126">
        <f>IF(ISERROR(VLOOKUP('Capacity Planning'!$F26,[0]!SprintStartingDates,3,FALSE)),"",VLOOKUP('Capacity Planning'!$F26,[0]!SprintStartingDates,3,FALSE))</f>
        <v>42451</v>
      </c>
      <c r="F12" s="215">
        <v>42289</v>
      </c>
      <c r="G12" s="216">
        <f>IF($F12="","",MATCH($F12,'Sprint Starting Dates'!$C$2:$C$54,1))</f>
        <v>21</v>
      </c>
      <c r="H12" s="215">
        <v>42306</v>
      </c>
      <c r="I12" s="217">
        <f>IF($H12="","",MATCH($H12,'Sprint Starting Dates'!$C$2:$C$54,1))</f>
        <v>22</v>
      </c>
    </row>
    <row r="13" spans="1:9" x14ac:dyDescent="0.25">
      <c r="A13" s="212" t="s">
        <v>135</v>
      </c>
      <c r="B13" s="213">
        <v>13</v>
      </c>
      <c r="C13" s="214">
        <f>IF(ISERROR(VLOOKUP('Capacity Planning'!$D29,[0]!SprintStartingDates,3,FALSE)),"",VLOOKUP('Capacity Planning'!$D29,[0]!SprintStartingDates,3,FALSE))</f>
        <v>42171</v>
      </c>
      <c r="D13" s="127">
        <f>IF(OR('Capacity Planning'!$D29="",'Capacity Planning'!$H29=""),"",IF('Capacity Planning'!$I29="",'Capacity Planning'!$D29+'Capacity Planning'!$H29-1,'Capacity Planning'!$D29+'Capacity Planning'!$H29+'Capacity Planning'!$M29-'Capacity Planning'!$K29-1))</f>
        <v>33</v>
      </c>
      <c r="E13" s="126">
        <f>IF(ISERROR(VLOOKUP('Capacity Planning'!$F29,[0]!SprintStartingDates,3,FALSE)),"",VLOOKUP('Capacity Planning'!$F29,[0]!SprintStartingDates,3,FALSE))</f>
        <v>42451</v>
      </c>
      <c r="F13" s="215">
        <v>42272</v>
      </c>
      <c r="G13" s="216">
        <f>IF($F13="","",MATCH($F13,'Sprint Starting Dates'!$C$2:$C$54,1))</f>
        <v>20</v>
      </c>
      <c r="H13" s="215">
        <v>42289</v>
      </c>
      <c r="I13" s="217">
        <f>IF($H13="","",MATCH($H13,'Sprint Starting Dates'!$C$2:$C$54,1))</f>
        <v>21</v>
      </c>
    </row>
    <row r="14" spans="1:9" x14ac:dyDescent="0.25">
      <c r="A14" s="212" t="s">
        <v>140</v>
      </c>
      <c r="B14" s="213">
        <v>10</v>
      </c>
      <c r="C14" s="214">
        <f>IF(ISERROR(VLOOKUP('Capacity Planning'!$D33,[0]!SprintStartingDates,3,FALSE)),"",VLOOKUP('Capacity Planning'!$D33,[0]!SprintStartingDates,3,FALSE))</f>
        <v>42129</v>
      </c>
      <c r="D14" s="127">
        <f>IF(OR('Capacity Planning'!$D33="",'Capacity Planning'!$H33=""),"",IF('Capacity Planning'!$I33="",'Capacity Planning'!$D33+'Capacity Planning'!$H33-1,'Capacity Planning'!$D33+'Capacity Planning'!$H33+'Capacity Planning'!$M33-'Capacity Planning'!$K33-1))</f>
        <v>31</v>
      </c>
      <c r="E14" s="126">
        <f>IF(ISERROR(VLOOKUP('Capacity Planning'!$F33,[0]!SprintStartingDates,3,FALSE)),"",VLOOKUP('Capacity Planning'!$F33,[0]!SprintStartingDates,3,FALSE))</f>
        <v>42423</v>
      </c>
      <c r="F14" s="215">
        <v>42244</v>
      </c>
      <c r="G14" s="216">
        <f>IF($F14="","",MATCH($F14,'Sprint Starting Dates'!$C$2:$C$54,1))</f>
        <v>18</v>
      </c>
      <c r="H14" s="215">
        <v>42262</v>
      </c>
      <c r="I14" s="217">
        <f>IF($H14="","",MATCH($H14,'Sprint Starting Dates'!$C$2:$C$54,1))</f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11</vt:i4>
      </vt:variant>
    </vt:vector>
  </HeadingPairs>
  <TitlesOfParts>
    <vt:vector size="19" baseType="lpstr">
      <vt:lpstr>Capacity Planning</vt:lpstr>
      <vt:lpstr>Graph</vt:lpstr>
      <vt:lpstr>Split Keys</vt:lpstr>
      <vt:lpstr>Sprint Starting Dates</vt:lpstr>
      <vt:lpstr>Graph Data</vt:lpstr>
      <vt:lpstr>Bar Graph Data</vt:lpstr>
      <vt:lpstr>Bar Graph per phase</vt:lpstr>
      <vt:lpstr>Frozen Period</vt:lpstr>
      <vt:lpstr>CertificationRate</vt:lpstr>
      <vt:lpstr>Contingency</vt:lpstr>
      <vt:lpstr>CurrentSprint</vt:lpstr>
      <vt:lpstr>FactoryRate</vt:lpstr>
      <vt:lpstr>MaxMDperSprint</vt:lpstr>
      <vt:lpstr>PCIRate</vt:lpstr>
      <vt:lpstr>PostProdRate</vt:lpstr>
      <vt:lpstr>PResearchRate</vt:lpstr>
      <vt:lpstr>RecetteRate</vt:lpstr>
      <vt:lpstr>ReleaseRate</vt:lpstr>
      <vt:lpstr>SprintStartingDates</vt:lpstr>
    </vt:vector>
  </TitlesOfParts>
  <Company>BUYWAY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PIRON Pierre-Alexandre</dc:creator>
  <cp:lastModifiedBy>BOUVY Celine</cp:lastModifiedBy>
  <cp:lastPrinted>2015-08-18T12:36:43Z</cp:lastPrinted>
  <dcterms:created xsi:type="dcterms:W3CDTF">2015-07-07T10:06:30Z</dcterms:created>
  <dcterms:modified xsi:type="dcterms:W3CDTF">2015-10-29T08:51:24Z</dcterms:modified>
</cp:coreProperties>
</file>