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 hidePivotFieldList="1" defaultThemeVersion="124226"/>
  <bookViews>
    <workbookView xWindow="0" yWindow="60" windowWidth="24000" windowHeight="9270" activeTab="1"/>
  </bookViews>
  <sheets>
    <sheet name="Pivot Table" sheetId="22" r:id="rId1"/>
    <sheet name="Data" sheetId="4" r:id="rId2"/>
  </sheets>
  <definedNames>
    <definedName name="_analyzer" localSheetId="1">#REF!</definedName>
    <definedName name="_analyzer">#REF!</definedName>
    <definedName name="_code" localSheetId="1">#REF!</definedName>
    <definedName name="_code">#REF!</definedName>
    <definedName name="_name" localSheetId="1">#REF!</definedName>
    <definedName name="_name">#REF!</definedName>
    <definedName name="_volume" localSheetId="1">#REF!</definedName>
    <definedName name="_volume">#REF!</definedName>
  </definedNames>
  <calcPr calcId="145621"/>
  <pivotCaches>
    <pivotCache cacheId="89" r:id="rId3"/>
  </pivotCaches>
</workbook>
</file>

<file path=xl/calcChain.xml><?xml version="1.0" encoding="utf-8"?>
<calcChain xmlns="http://schemas.openxmlformats.org/spreadsheetml/2006/main">
  <c r="C15" i="22" l="1"/>
  <c r="C14" i="22" a="1"/>
  <c r="C14" i="22" s="1"/>
  <c r="G3" i="4" l="1"/>
  <c r="G14" i="4"/>
  <c r="G18" i="4"/>
  <c r="G4" i="4"/>
  <c r="G21" i="4"/>
  <c r="G17" i="4"/>
  <c r="G9" i="4"/>
  <c r="G5" i="4"/>
  <c r="G15" i="4"/>
  <c r="G19" i="4"/>
  <c r="G11" i="4"/>
  <c r="G10" i="4"/>
  <c r="G6" i="4"/>
  <c r="G13" i="4"/>
  <c r="G20" i="4"/>
  <c r="G16" i="4"/>
  <c r="G12" i="4"/>
  <c r="G8" i="4"/>
  <c r="G7" i="4"/>
</calcChain>
</file>

<file path=xl/sharedStrings.xml><?xml version="1.0" encoding="utf-8"?>
<sst xmlns="http://schemas.openxmlformats.org/spreadsheetml/2006/main" count="44" uniqueCount="20">
  <si>
    <t>IDENTIFIANT</t>
  </si>
  <si>
    <t>GROUPE</t>
  </si>
  <si>
    <t>TYPE</t>
  </si>
  <si>
    <t>EVOLUTION</t>
  </si>
  <si>
    <t>VRAI</t>
  </si>
  <si>
    <t>FAUX</t>
  </si>
  <si>
    <t>2015</t>
  </si>
  <si>
    <t>2016</t>
  </si>
  <si>
    <t>http://forum.excel-pratique.com</t>
  </si>
  <si>
    <t>Σ 2016</t>
  </si>
  <si>
    <t>Values</t>
  </si>
  <si>
    <t>Σ 2015</t>
  </si>
  <si>
    <t xml:space="preserve">EVOL </t>
  </si>
  <si>
    <t>Grand Total</t>
  </si>
  <si>
    <t>DIFF</t>
  </si>
  <si>
    <t>F.TEST</t>
  </si>
  <si>
    <t>T.TEST</t>
  </si>
  <si>
    <t>Variances inégales</t>
  </si>
  <si>
    <t>Bla bla bla</t>
  </si>
  <si>
    <t>TITRE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</si>
</sst>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-* #,##0.00\ &quot;€&quot;_-;\-* #,##0.00\ &quot;€&quot;_-;_-* &quot;-&quot;??\ &quot;€&quot;_-;_-@_-"/>
    <numFmt numFmtId="164" formatCode="0.0%"/>
    <numFmt numFmtId="165" formatCode="_-* #,##0\ &quot;€&quot;_-;\-* #,##0\ &quot;€&quot;_-;_-* &quot;-&quot;??\ &quot;€&quot;_-;_-@_-"/>
    <numFmt numFmtId="166" formatCode="0.00%;[Red]\-0.00%;"/>
    <numFmt numFmtId="168" formatCode="#0.00%;[Red]\-0.00%;"/>
    <numFmt numFmtId="170" formatCode="#,##0\ &quot;€&quot;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rgb="FF0066AA"/>
      <name val="Calibri"/>
      <family val="2"/>
      <scheme val="minor"/>
    </font>
    <font>
      <u/>
      <sz val="11"/>
      <color rgb="FF004488"/>
      <name val="Calibri"/>
      <family val="2"/>
      <scheme val="minor"/>
    </font>
    <font>
      <sz val="12"/>
      <color rgb="FF2F2F2F"/>
      <name val="Segoe UI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-0.249977111117893"/>
        <bgColor theme="4" tint="-0.249977111117893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theme="4" tint="-0.249977111117893"/>
      </bottom>
      <diagonal/>
    </border>
    <border>
      <left/>
      <right/>
      <top style="thin">
        <color theme="4" tint="-0.249977111117893"/>
      </top>
      <bottom style="thin">
        <color theme="4" tint="0.59999389629810485"/>
      </bottom>
      <diagonal/>
    </border>
    <border>
      <left/>
      <right/>
      <top style="thin">
        <color theme="4" tint="-0.249977111117893"/>
      </top>
      <bottom style="thin">
        <color theme="4" tint="0.79998168889431442"/>
      </bottom>
      <diagonal/>
    </border>
    <border>
      <left/>
      <right/>
      <top style="thin">
        <color theme="4" tint="0.79998168889431442"/>
      </top>
      <bottom style="thin">
        <color theme="4" tint="0.79998168889431442"/>
      </bottom>
      <diagonal/>
    </border>
    <border>
      <left/>
      <right/>
      <top style="double">
        <color theme="4" tint="-0.249977111117893"/>
      </top>
      <bottom/>
      <diagonal/>
    </border>
    <border>
      <left style="medium">
        <color theme="3" tint="0.39997558519241921"/>
      </left>
      <right/>
      <top style="medium">
        <color theme="3" tint="0.39997558519241921"/>
      </top>
      <bottom/>
      <diagonal/>
    </border>
    <border>
      <left/>
      <right style="medium">
        <color theme="3" tint="0.39997558519241921"/>
      </right>
      <top style="medium">
        <color theme="3" tint="0.39997558519241921"/>
      </top>
      <bottom/>
      <diagonal/>
    </border>
    <border>
      <left style="medium">
        <color theme="3" tint="0.39997558519241921"/>
      </left>
      <right/>
      <top/>
      <bottom style="medium">
        <color theme="3" tint="0.39997558519241921"/>
      </bottom>
      <diagonal/>
    </border>
    <border>
      <left/>
      <right style="medium">
        <color theme="3" tint="0.39997558519241921"/>
      </right>
      <top/>
      <bottom style="medium">
        <color theme="3" tint="0.39997558519241921"/>
      </bottom>
      <diagonal/>
    </border>
  </borders>
  <cellStyleXfs count="46">
    <xf numFmtId="0" fontId="0" fillId="0" borderId="0"/>
    <xf numFmtId="44" fontId="1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2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9" fontId="1" fillId="0" borderId="0" applyFont="0" applyFill="0" applyBorder="0" applyAlignment="0" applyProtection="0"/>
  </cellStyleXfs>
  <cellXfs count="26">
    <xf numFmtId="0" fontId="0" fillId="0" borderId="0" xfId="0"/>
    <xf numFmtId="0" fontId="0" fillId="0" borderId="0" xfId="0" applyBorder="1"/>
    <xf numFmtId="0" fontId="0" fillId="0" borderId="0" xfId="0" applyFont="1" applyBorder="1" applyAlignment="1">
      <alignment horizontal="center"/>
    </xf>
    <xf numFmtId="165" fontId="0" fillId="0" borderId="0" xfId="1" applyNumberFormat="1" applyFont="1" applyBorder="1" applyAlignment="1">
      <alignment horizontal="center"/>
    </xf>
    <xf numFmtId="9" fontId="0" fillId="0" borderId="0" xfId="45" applyFont="1" applyBorder="1" applyAlignment="1">
      <alignment horizontal="center"/>
    </xf>
    <xf numFmtId="164" fontId="0" fillId="0" borderId="0" xfId="45" applyNumberFormat="1" applyFont="1"/>
    <xf numFmtId="164" fontId="0" fillId="0" borderId="0" xfId="45" applyNumberFormat="1" applyFont="1" applyBorder="1" applyAlignment="1">
      <alignment horizontal="center"/>
    </xf>
    <xf numFmtId="4" fontId="0" fillId="0" borderId="0" xfId="0" applyNumberFormat="1"/>
    <xf numFmtId="166" fontId="0" fillId="0" borderId="0" xfId="0" applyNumberFormat="1"/>
    <xf numFmtId="0" fontId="18" fillId="0" borderId="0" xfId="43"/>
    <xf numFmtId="0" fontId="0" fillId="0" borderId="0" xfId="0" pivotButton="1"/>
    <xf numFmtId="168" fontId="0" fillId="0" borderId="0" xfId="0" applyNumberFormat="1"/>
    <xf numFmtId="0" fontId="17" fillId="33" borderId="10" xfId="0" applyFont="1" applyFill="1" applyBorder="1"/>
    <xf numFmtId="0" fontId="17" fillId="33" borderId="11" xfId="0" applyFont="1" applyFill="1" applyBorder="1"/>
    <xf numFmtId="0" fontId="17" fillId="33" borderId="12" xfId="0" applyFont="1" applyFill="1" applyBorder="1"/>
    <xf numFmtId="168" fontId="0" fillId="0" borderId="13" xfId="0" applyNumberFormat="1" applyFont="1" applyBorder="1"/>
    <xf numFmtId="168" fontId="16" fillId="0" borderId="14" xfId="0" applyNumberFormat="1" applyFont="1" applyBorder="1"/>
    <xf numFmtId="0" fontId="0" fillId="0" borderId="0" xfId="0" applyAlignment="1">
      <alignment horizontal="center"/>
    </xf>
    <xf numFmtId="170" fontId="0" fillId="0" borderId="0" xfId="0" applyNumberFormat="1"/>
    <xf numFmtId="0" fontId="20" fillId="0" borderId="0" xfId="0" applyFont="1"/>
    <xf numFmtId="0" fontId="0" fillId="0" borderId="15" xfId="0" applyBorder="1"/>
    <xf numFmtId="9" fontId="0" fillId="0" borderId="16" xfId="45" applyFont="1" applyBorder="1"/>
    <xf numFmtId="0" fontId="0" fillId="0" borderId="17" xfId="0" applyBorder="1"/>
    <xf numFmtId="9" fontId="0" fillId="0" borderId="18" xfId="45" applyFont="1" applyBorder="1"/>
    <xf numFmtId="0" fontId="16" fillId="0" borderId="0" xfId="0" applyFont="1"/>
    <xf numFmtId="0" fontId="0" fillId="0" borderId="0" xfId="0" applyAlignment="1">
      <alignment horizontal="left"/>
    </xf>
  </cellXfs>
  <cellStyles count="46">
    <cellStyle name="20% - Accent1" xfId="20" builtinId="30" customBuiltin="1"/>
    <cellStyle name="20% - Accent2" xfId="24" builtinId="34" customBuiltin="1"/>
    <cellStyle name="20% - Accent3" xfId="28" builtinId="38" customBuiltin="1"/>
    <cellStyle name="20% - Accent4" xfId="32" builtinId="42" customBuiltin="1"/>
    <cellStyle name="20% - Accent5" xfId="36" builtinId="46" customBuiltin="1"/>
    <cellStyle name="20% - Accent6" xfId="40" builtinId="50" customBuiltin="1"/>
    <cellStyle name="40% - Accent1" xfId="21" builtinId="31" customBuiltin="1"/>
    <cellStyle name="40% - Accent2" xfId="25" builtinId="35" customBuiltin="1"/>
    <cellStyle name="40% - Accent3" xfId="29" builtinId="39" customBuiltin="1"/>
    <cellStyle name="40% - Accent4" xfId="33" builtinId="43" customBuiltin="1"/>
    <cellStyle name="40% - Accent5" xfId="37" builtinId="47" customBuiltin="1"/>
    <cellStyle name="40% - Accent6" xfId="41" builtinId="51" customBuiltin="1"/>
    <cellStyle name="60% - Accent1" xfId="22" builtinId="32" customBuiltin="1"/>
    <cellStyle name="60% - Accent2" xfId="26" builtinId="36" customBuiltin="1"/>
    <cellStyle name="60% - Accent3" xfId="30" builtinId="40" customBuiltin="1"/>
    <cellStyle name="60% - Accent4" xfId="34" builtinId="44" customBuiltin="1"/>
    <cellStyle name="60% - Accent5" xfId="38" builtinId="48" customBuiltin="1"/>
    <cellStyle name="60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Bad" xfId="8" builtinId="27" customBuiltin="1"/>
    <cellStyle name="Calculation" xfId="12" builtinId="22" customBuiltin="1"/>
    <cellStyle name="Check Cell" xfId="14" builtinId="23" customBuiltin="1"/>
    <cellStyle name="Currency" xfId="1" builtinId="4"/>
    <cellStyle name="Explanatory Text" xfId="17" builtinId="53" customBuiltin="1"/>
    <cellStyle name="Followed Hyperlink" xfId="44" builtinId="9" customBuiltin="1"/>
    <cellStyle name="Good" xfId="7" builtinId="26" customBuiltin="1"/>
    <cellStyle name="Heading 1" xfId="3" builtinId="16" customBuiltin="1"/>
    <cellStyle name="Heading 2" xfId="4" builtinId="17" customBuiltin="1"/>
    <cellStyle name="Heading 3" xfId="5" builtinId="18" customBuiltin="1"/>
    <cellStyle name="Heading 4" xfId="6" builtinId="19" customBuiltin="1"/>
    <cellStyle name="Hyperlink" xfId="43" builtinId="8" customBuiltin="1"/>
    <cellStyle name="Input" xfId="10" builtinId="20" customBuiltin="1"/>
    <cellStyle name="Linked Cell" xfId="13" builtinId="24" customBuiltin="1"/>
    <cellStyle name="Neutral" xfId="9" builtinId="28" customBuiltin="1"/>
    <cellStyle name="Normal" xfId="0" builtinId="0"/>
    <cellStyle name="Note" xfId="16" builtinId="10" customBuiltin="1"/>
    <cellStyle name="Output" xfId="11" builtinId="21" customBuiltin="1"/>
    <cellStyle name="Percent" xfId="45" builtinId="5"/>
    <cellStyle name="Title" xfId="2" builtinId="15" customBuiltin="1"/>
    <cellStyle name="Total" xfId="18" builtinId="25" customBuiltin="1"/>
    <cellStyle name="Warning Text" xfId="15" builtinId="11" customBuiltin="1"/>
  </cellStyles>
  <dxfs count="6">
    <dxf>
      <fill>
        <patternFill>
          <bgColor theme="3" tint="0.79998168889431442"/>
        </patternFill>
      </fill>
      <border>
        <top style="thin">
          <color auto="1"/>
        </top>
      </border>
    </dxf>
    <dxf>
      <fill>
        <patternFill>
          <bgColor theme="3" tint="0.79998168889431442"/>
        </patternFill>
      </fill>
      <border>
        <top style="thin">
          <color auto="1"/>
        </top>
      </border>
    </dxf>
    <dxf>
      <fill>
        <patternFill>
          <bgColor theme="3" tint="0.79998168889431442"/>
        </patternFill>
      </fill>
      <border>
        <top style="thin">
          <color auto="1"/>
        </top>
      </border>
    </dxf>
    <dxf>
      <numFmt numFmtId="4" formatCode="#,##0.00"/>
    </dxf>
    <dxf>
      <numFmt numFmtId="4" formatCode="#,##0.00"/>
    </dxf>
    <dxf>
      <numFmt numFmtId="166" formatCode="0.00%;[Red]\-0.00%;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76BD"/>
      <rgbColor rgb="00FFFFFF"/>
      <rgbColor rgb="00F48800"/>
      <rgbColor rgb="0000FF00"/>
      <rgbColor rgb="00777777"/>
      <rgbColor rgb="00FFFF00"/>
      <rgbColor rgb="00FF00FF"/>
      <rgbColor rgb="0000FFFF"/>
      <rgbColor rgb="00EAEAEA"/>
      <rgbColor rgb="00B2B2B2"/>
      <rgbColor rgb="00FFC200"/>
      <rgbColor rgb="00D2D2D2"/>
      <rgbColor rgb="00ABD5F1"/>
      <rgbColor rgb="00848382"/>
      <rgbColor rgb="00C0C0C0"/>
      <rgbColor rgb="00080808"/>
      <rgbColor rgb="000076BD"/>
      <rgbColor rgb="0000B4E6"/>
      <rgbColor rgb="00929395"/>
      <rgbColor rgb="00C0C0C0"/>
      <rgbColor rgb="00F49A00"/>
      <rgbColor rgb="00FFC200"/>
      <rgbColor rgb="00669AC5"/>
      <rgbColor rgb="00F8F8F8"/>
      <rgbColor rgb="000076BD"/>
      <rgbColor rgb="00009DE3"/>
      <rgbColor rgb="00929395"/>
      <rgbColor rgb="00C0C0C0"/>
      <rgbColor rgb="00F49A00"/>
      <rgbColor rgb="00FFC200"/>
      <rgbColor rgb="00669AC5"/>
      <rgbColor rgb="00F8F8F8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6EB1E2"/>
      <rgbColor rgb="00003399"/>
      <rgbColor rgb="00D2D2D2"/>
      <rgbColor rgb="00FFCC00"/>
      <rgbColor rgb="00F6BF69"/>
      <rgbColor rgb="00DDDDDD"/>
      <rgbColor rgb="004D4D4D"/>
      <rgbColor rgb="00990000"/>
      <rgbColor rgb="00F49A00"/>
      <rgbColor rgb="00B4B3B1"/>
      <rgbColor rgb="00C0C0C0"/>
      <rgbColor rgb="00929395"/>
      <rgbColor rgb="0000B4E6"/>
      <rgbColor rgb="00993366"/>
      <rgbColor rgb="00669AC5"/>
      <rgbColor rgb="00FFFFFF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1</xdr:row>
          <xdr:rowOff>0</xdr:rowOff>
        </xdr:from>
        <xdr:to>
          <xdr:col>9</xdr:col>
          <xdr:colOff>95250</xdr:colOff>
          <xdr:row>2</xdr:row>
          <xdr:rowOff>133350</xdr:rowOff>
        </xdr:to>
        <xdr:sp macro="" textlink="">
          <xdr:nvSpPr>
            <xdr:cNvPr id="3073" name="CommandButton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mine Bouaziz" refreshedDate="42606.509579398145" createdVersion="3" refreshedVersion="4" minRefreshableVersion="3" recordCount="19">
  <cacheSource type="worksheet">
    <worksheetSource ref="B2:G21" sheet="Data"/>
  </cacheSource>
  <cacheFields count="7">
    <cacheField name="GROUPE" numFmtId="0">
      <sharedItems containsSemiMixedTypes="0" containsString="0" containsNumber="1" containsInteger="1" minValue="1" maxValue="5" count="5">
        <n v="1"/>
        <n v="2"/>
        <n v="3"/>
        <n v="4"/>
        <n v="5"/>
      </sharedItems>
    </cacheField>
    <cacheField name="IDENTIFIANT" numFmtId="0">
      <sharedItems containsSemiMixedTypes="0" containsString="0" containsNumber="1" containsInteger="1" minValue="7469" maxValue="8627"/>
    </cacheField>
    <cacheField name="TYPE" numFmtId="0">
      <sharedItems count="2">
        <s v="VRAI"/>
        <s v="FAUX"/>
      </sharedItems>
    </cacheField>
    <cacheField name="2015" numFmtId="4">
      <sharedItems containsSemiMixedTypes="0" containsString="0" containsNumber="1" minValue="132.63549999999998" maxValue="326.75240000000002"/>
    </cacheField>
    <cacheField name="2016" numFmtId="4">
      <sharedItems containsSemiMixedTypes="0" containsString="0" containsNumber="1" minValue="147.01069999999999" maxValue="317.22660000000002"/>
    </cacheField>
    <cacheField name="EVOLUTION" numFmtId="166">
      <sharedItems containsSemiMixedTypes="0" containsString="0" containsNumber="1" minValue="-3.4867752779932745E-2" maxValue="0.1282165816488903"/>
    </cacheField>
    <cacheField name="EVOL" numFmtId="0" formula="'2016'/'2015'-1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9">
  <r>
    <x v="0"/>
    <n v="7469"/>
    <x v="0"/>
    <n v="194.12139999999999"/>
    <n v="211.0889"/>
    <n v="8.7406643471559561E-2"/>
  </r>
  <r>
    <x v="0"/>
    <n v="8028"/>
    <x v="1"/>
    <n v="209.9075"/>
    <n v="210.31720000000001"/>
    <n v="1.951812107714184E-3"/>
  </r>
  <r>
    <x v="0"/>
    <n v="8180"/>
    <x v="1"/>
    <n v="281.2199"/>
    <n v="305.13080000000002"/>
    <n v="8.5025632965519252E-2"/>
  </r>
  <r>
    <x v="0"/>
    <n v="8294"/>
    <x v="1"/>
    <n v="168.55840000000001"/>
    <n v="169.03740000000002"/>
    <n v="2.8417450569061726E-3"/>
  </r>
  <r>
    <x v="1"/>
    <n v="7831"/>
    <x v="0"/>
    <n v="132.63549999999998"/>
    <n v="147.01069999999999"/>
    <n v="0.10838124031650659"/>
  </r>
  <r>
    <x v="1"/>
    <n v="7837"/>
    <x v="1"/>
    <n v="140.52370000000002"/>
    <n v="152.82810000000001"/>
    <n v="8.7561030630420242E-2"/>
  </r>
  <r>
    <x v="1"/>
    <n v="7865"/>
    <x v="1"/>
    <n v="198.6593"/>
    <n v="202.8193"/>
    <n v="2.0940373795739722E-2"/>
  </r>
  <r>
    <x v="1"/>
    <n v="7881"/>
    <x v="1"/>
    <n v="152.29049999999998"/>
    <n v="161.30370000000002"/>
    <n v="5.91842564047005E-2"/>
  </r>
  <r>
    <x v="2"/>
    <n v="7612"/>
    <x v="0"/>
    <n v="262.21659999999997"/>
    <n v="283.20729999999998"/>
    <n v="8.0050996008643266E-2"/>
  </r>
  <r>
    <x v="2"/>
    <n v="7634"/>
    <x v="1"/>
    <n v="274.04930000000002"/>
    <n v="294.3098"/>
    <n v="7.3930128630140549E-2"/>
  </r>
  <r>
    <x v="2"/>
    <n v="8180"/>
    <x v="1"/>
    <n v="263.94479999999999"/>
    <n v="297.7869"/>
    <n v="0.1282165816488903"/>
  </r>
  <r>
    <x v="3"/>
    <n v="8010"/>
    <x v="0"/>
    <n v="326.75240000000002"/>
    <n v="317.22660000000002"/>
    <n v="-2.9152961080010441E-2"/>
  </r>
  <r>
    <x v="3"/>
    <n v="8028"/>
    <x v="1"/>
    <n v="241.6875"/>
    <n v="233.2604"/>
    <n v="-3.4867752779932745E-2"/>
  </r>
  <r>
    <x v="3"/>
    <n v="8143"/>
    <x v="1"/>
    <n v="224.56299999999999"/>
    <n v="222.58199999999999"/>
    <n v="-8.8215779090945294E-3"/>
  </r>
  <r>
    <x v="3"/>
    <n v="8294"/>
    <x v="1"/>
    <n v="191.86959999999999"/>
    <n v="188.29930000000002"/>
    <n v="-1.8607950399646297E-2"/>
  </r>
  <r>
    <x v="4"/>
    <n v="8627"/>
    <x v="0"/>
    <n v="231.1712"/>
    <n v="258.5204"/>
    <n v="0.11830712476294623"/>
  </r>
  <r>
    <x v="4"/>
    <n v="7634"/>
    <x v="1"/>
    <n v="299.58600000000001"/>
    <n v="314.22430000000003"/>
    <n v="4.8861762565674011E-2"/>
  </r>
  <r>
    <x v="4"/>
    <n v="8180"/>
    <x v="1"/>
    <n v="289.28719999999998"/>
    <n v="315.2663"/>
    <n v="8.9803835081538413E-2"/>
  </r>
  <r>
    <x v="4"/>
    <n v="8294"/>
    <x v="1"/>
    <n v="177.28459999999998"/>
    <n v="173.95519999999999"/>
    <n v="-1.8779972992577994E-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T_1" cacheId="89" applyNumberFormats="0" applyBorderFormats="0" applyFontFormats="0" applyPatternFormats="0" applyAlignmentFormats="0" applyWidthHeightFormats="1" dataCaption="Values" updatedVersion="4" minRefreshableVersion="3" showCalcMbrs="0" useAutoFormatting="1" colGrandTotals="0" itemPrintTitles="1" createdVersion="3" indent="0" compact="0" compactData="0" multipleFieldFilters="0">
  <location ref="B2:H10" firstHeaderRow="1" firstDataRow="3" firstDataCol="1"/>
  <pivotFields count="7">
    <pivotField axis="axisRow" compact="0" outline="0" showAll="0">
      <items count="6">
        <item x="0"/>
        <item x="1"/>
        <item x="2"/>
        <item x="3"/>
        <item x="4"/>
        <item t="default"/>
      </items>
    </pivotField>
    <pivotField compact="0" outline="0" showAll="0"/>
    <pivotField axis="axisCol" compact="0" outline="0" showAll="0">
      <items count="3">
        <item x="1"/>
        <item x="0"/>
        <item t="default"/>
      </items>
    </pivotField>
    <pivotField dataField="1" compact="0" numFmtId="4" outline="0" showAll="0"/>
    <pivotField dataField="1" compact="0" numFmtId="4" outline="0" showAll="0"/>
    <pivotField compact="0" numFmtId="166" outline="0" showAll="0"/>
    <pivotField dataField="1" compact="0" outline="0" dragToRow="0" dragToCol="0" dragToPage="0" showAll="0" defaultSubtotal="0"/>
  </pivotFields>
  <rowFields count="1">
    <field x="0"/>
  </rowFields>
  <rowItems count="6">
    <i>
      <x/>
    </i>
    <i>
      <x v="1"/>
    </i>
    <i>
      <x v="2"/>
    </i>
    <i>
      <x v="3"/>
    </i>
    <i>
      <x v="4"/>
    </i>
    <i t="grand">
      <x/>
    </i>
  </rowItems>
  <colFields count="2">
    <field x="2"/>
    <field x="-2"/>
  </colFields>
  <colItems count="6">
    <i>
      <x/>
      <x/>
    </i>
    <i r="1" i="1">
      <x v="1"/>
    </i>
    <i r="1" i="2">
      <x v="2"/>
    </i>
    <i>
      <x v="1"/>
      <x/>
    </i>
    <i r="1" i="1">
      <x v="1"/>
    </i>
    <i r="1" i="2">
      <x v="2"/>
    </i>
  </colItems>
  <dataFields count="3">
    <dataField name="Σ 2015" fld="3" baseField="0" baseItem="0" numFmtId="170"/>
    <dataField name="Σ 2016" fld="4" baseField="0" baseItem="0" numFmtId="170"/>
    <dataField name="EVOL " fld="6" baseField="0" baseItem="0" numFmtId="168"/>
  </dataFields>
  <pivotTableStyleInfo name="PivotStyleMedium2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1" name="Tableau1" displayName="Tableau1" ref="B2:G21" totalsRowShown="0">
  <autoFilter ref="B2:G21"/>
  <tableColumns count="6">
    <tableColumn id="1" name="GROUPE"/>
    <tableColumn id="2" name="IDENTIFIANT"/>
    <tableColumn id="3" name="TYPE"/>
    <tableColumn id="4" name="2015" dataDxfId="4"/>
    <tableColumn id="5" name="2016" dataDxfId="3"/>
    <tableColumn id="6" name="EVOLUTION" dataDxfId="5">
      <calculatedColumnFormula>(Tableau1[[#This Row],[2016]]-Tableau1[[#This Row],[2015]])/Tableau1[[#This Row],[2015]]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un-code-automatise-vba-t80691.html" TargetMode="Externa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15"/>
  <sheetViews>
    <sheetView showGridLines="0" workbookViewId="0">
      <selection activeCell="C14" sqref="C14"/>
    </sheetView>
  </sheetViews>
  <sheetFormatPr defaultRowHeight="15" x14ac:dyDescent="0.25"/>
  <cols>
    <col min="2" max="2" width="11.28515625" customWidth="1"/>
    <col min="3" max="3" width="9.28515625" customWidth="1"/>
    <col min="4" max="8" width="9.28515625" bestFit="1" customWidth="1"/>
  </cols>
  <sheetData>
    <row r="2" spans="2:9" x14ac:dyDescent="0.25">
      <c r="C2" s="10" t="s">
        <v>2</v>
      </c>
      <c r="D2" s="10" t="s">
        <v>10</v>
      </c>
      <c r="I2" s="12"/>
    </row>
    <row r="3" spans="2:9" x14ac:dyDescent="0.25">
      <c r="C3" t="s">
        <v>5</v>
      </c>
      <c r="F3" t="s">
        <v>4</v>
      </c>
      <c r="I3" s="13"/>
    </row>
    <row r="4" spans="2:9" x14ac:dyDescent="0.25">
      <c r="B4" s="10" t="s">
        <v>1</v>
      </c>
      <c r="C4" t="s">
        <v>11</v>
      </c>
      <c r="D4" t="s">
        <v>9</v>
      </c>
      <c r="E4" t="s">
        <v>12</v>
      </c>
      <c r="F4" t="s">
        <v>11</v>
      </c>
      <c r="G4" t="s">
        <v>9</v>
      </c>
      <c r="H4" t="s">
        <v>12</v>
      </c>
      <c r="I4" s="14" t="s">
        <v>14</v>
      </c>
    </row>
    <row r="5" spans="2:9" x14ac:dyDescent="0.25">
      <c r="B5">
        <v>1</v>
      </c>
      <c r="C5" s="18">
        <v>659.68579999999997</v>
      </c>
      <c r="D5" s="18">
        <v>684.48540000000014</v>
      </c>
      <c r="E5" s="11">
        <v>3.7593048084406444E-2</v>
      </c>
      <c r="F5" s="18">
        <v>194.12139999999999</v>
      </c>
      <c r="G5" s="18">
        <v>211.0889</v>
      </c>
      <c r="H5" s="11">
        <v>8.7406643471559464E-2</v>
      </c>
      <c r="I5" s="15">
        <v>4.981359538715302E-2</v>
      </c>
    </row>
    <row r="6" spans="2:9" x14ac:dyDescent="0.25">
      <c r="B6">
        <v>2</v>
      </c>
      <c r="C6" s="18">
        <v>491.47349999999994</v>
      </c>
      <c r="D6" s="18">
        <v>516.9511</v>
      </c>
      <c r="E6" s="11">
        <v>5.1839214118360566E-2</v>
      </c>
      <c r="F6" s="18">
        <v>132.63549999999998</v>
      </c>
      <c r="G6" s="18">
        <v>147.01069999999999</v>
      </c>
      <c r="H6" s="11">
        <v>0.10838124031650653</v>
      </c>
      <c r="I6" s="15">
        <v>5.6542026198145967E-2</v>
      </c>
    </row>
    <row r="7" spans="2:9" x14ac:dyDescent="0.25">
      <c r="B7">
        <v>3</v>
      </c>
      <c r="C7" s="18">
        <v>537.9941</v>
      </c>
      <c r="D7" s="18">
        <v>592.09670000000006</v>
      </c>
      <c r="E7" s="11">
        <v>0.10056355636613867</v>
      </c>
      <c r="F7" s="18">
        <v>262.21659999999997</v>
      </c>
      <c r="G7" s="18">
        <v>283.20729999999998</v>
      </c>
      <c r="H7" s="11">
        <v>8.0050996008643294E-2</v>
      </c>
      <c r="I7" s="15">
        <v>-2.051256035749538E-2</v>
      </c>
    </row>
    <row r="8" spans="2:9" x14ac:dyDescent="0.25">
      <c r="B8">
        <v>4</v>
      </c>
      <c r="C8" s="18">
        <v>658.12009999999998</v>
      </c>
      <c r="D8" s="18">
        <v>644.14170000000001</v>
      </c>
      <c r="E8" s="11">
        <v>-2.1239892232435942E-2</v>
      </c>
      <c r="F8" s="18">
        <v>326.75240000000002</v>
      </c>
      <c r="G8" s="18">
        <v>317.22660000000002</v>
      </c>
      <c r="H8" s="11">
        <v>-2.915296108001042E-2</v>
      </c>
      <c r="I8" s="15">
        <v>-7.9130688475744781E-3</v>
      </c>
    </row>
    <row r="9" spans="2:9" ht="15.75" thickBot="1" x14ac:dyDescent="0.3">
      <c r="B9">
        <v>5</v>
      </c>
      <c r="C9" s="18">
        <v>766.15779999999995</v>
      </c>
      <c r="D9" s="18">
        <v>803.44580000000008</v>
      </c>
      <c r="E9" s="11">
        <v>4.8668825142810235E-2</v>
      </c>
      <c r="F9" s="18">
        <v>231.1712</v>
      </c>
      <c r="G9" s="18">
        <v>258.5204</v>
      </c>
      <c r="H9" s="11">
        <v>0.11830712476294614</v>
      </c>
      <c r="I9" s="15">
        <v>6.9638299620135902E-2</v>
      </c>
    </row>
    <row r="10" spans="2:9" ht="15.75" thickTop="1" x14ac:dyDescent="0.25">
      <c r="B10" t="s">
        <v>13</v>
      </c>
      <c r="C10" s="18">
        <v>3113.4312999999997</v>
      </c>
      <c r="D10" s="18">
        <v>3241.1207000000004</v>
      </c>
      <c r="E10" s="11">
        <v>4.101243537957644E-2</v>
      </c>
      <c r="F10" s="18">
        <v>1146.8970999999999</v>
      </c>
      <c r="G10" s="18">
        <v>1217.0538999999999</v>
      </c>
      <c r="H10" s="11">
        <v>6.1170962939918416E-2</v>
      </c>
      <c r="I10" s="16">
        <v>2.0158527560341977E-2</v>
      </c>
    </row>
    <row r="13" spans="2:9" ht="15.75" thickBot="1" x14ac:dyDescent="0.3">
      <c r="B13" s="24" t="s">
        <v>19</v>
      </c>
    </row>
    <row r="14" spans="2:9" x14ac:dyDescent="0.25">
      <c r="B14" s="20" t="s">
        <v>15</v>
      </c>
      <c r="C14" s="21">
        <f t="array" ref="C14">_xlfn.F.TEST(E5:E9,H5:H9)</f>
        <v>0.56693848810874681</v>
      </c>
      <c r="D14" s="25" t="s">
        <v>17</v>
      </c>
    </row>
    <row r="15" spans="2:9" ht="15.75" thickBot="1" x14ac:dyDescent="0.3">
      <c r="B15" s="22" t="s">
        <v>16</v>
      </c>
      <c r="C15" s="23">
        <f>_xlfn.T.TEST(E5:E9,H5:H9,2,IF(C14&gt;0.05, 2, 3))</f>
        <v>0.39511758347284542</v>
      </c>
      <c r="D15" t="s">
        <v>18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2:M85"/>
  <sheetViews>
    <sheetView showGridLines="0" tabSelected="1" zoomScaleNormal="100" workbookViewId="0">
      <selection activeCell="K8" sqref="K8"/>
    </sheetView>
  </sheetViews>
  <sheetFormatPr defaultColWidth="9.140625" defaultRowHeight="15" x14ac:dyDescent="0.25"/>
  <cols>
    <col min="2" max="2" width="13.140625" customWidth="1"/>
    <col min="3" max="3" width="14.28515625" customWidth="1"/>
    <col min="4" max="6" width="13.140625" customWidth="1"/>
    <col min="7" max="7" width="13.42578125" style="5" customWidth="1"/>
    <col min="8" max="8" width="4.5703125" style="5" customWidth="1"/>
    <col min="13" max="13" width="9.85546875" bestFit="1" customWidth="1"/>
  </cols>
  <sheetData>
    <row r="2" spans="2:11" x14ac:dyDescent="0.25">
      <c r="B2" t="s">
        <v>1</v>
      </c>
      <c r="C2" t="s">
        <v>0</v>
      </c>
      <c r="D2" t="s">
        <v>2</v>
      </c>
      <c r="E2" t="s">
        <v>6</v>
      </c>
      <c r="F2" t="s">
        <v>7</v>
      </c>
      <c r="G2" t="s">
        <v>3</v>
      </c>
      <c r="H2"/>
      <c r="K2" s="9" t="s">
        <v>8</v>
      </c>
    </row>
    <row r="3" spans="2:11" x14ac:dyDescent="0.25">
      <c r="B3">
        <v>1</v>
      </c>
      <c r="C3">
        <v>7469</v>
      </c>
      <c r="D3" t="s">
        <v>4</v>
      </c>
      <c r="E3" s="7">
        <v>194.12139999999999</v>
      </c>
      <c r="F3" s="7">
        <v>211.0889</v>
      </c>
      <c r="G3" s="8">
        <f>(Tableau1[[#This Row],[2016]]-Tableau1[[#This Row],[2015]])/Tableau1[[#This Row],[2015]]</f>
        <v>8.7406643471559561E-2</v>
      </c>
      <c r="H3" s="8"/>
    </row>
    <row r="4" spans="2:11" x14ac:dyDescent="0.25">
      <c r="B4">
        <v>1</v>
      </c>
      <c r="C4">
        <v>8028</v>
      </c>
      <c r="D4" t="s">
        <v>5</v>
      </c>
      <c r="E4" s="7">
        <v>209.9075</v>
      </c>
      <c r="F4" s="7">
        <v>210.31720000000001</v>
      </c>
      <c r="G4" s="8">
        <f>(Tableau1[[#This Row],[2016]]-Tableau1[[#This Row],[2015]])/Tableau1[[#This Row],[2015]]</f>
        <v>1.951812107714184E-3</v>
      </c>
      <c r="H4" s="8"/>
      <c r="I4" s="17"/>
    </row>
    <row r="5" spans="2:11" x14ac:dyDescent="0.25">
      <c r="B5">
        <v>1</v>
      </c>
      <c r="C5">
        <v>8180</v>
      </c>
      <c r="D5" t="s">
        <v>5</v>
      </c>
      <c r="E5" s="7">
        <v>281.2199</v>
      </c>
      <c r="F5" s="7">
        <v>305.13080000000002</v>
      </c>
      <c r="G5" s="8">
        <f>(Tableau1[[#This Row],[2016]]-Tableau1[[#This Row],[2015]])/Tableau1[[#This Row],[2015]]</f>
        <v>8.5025632965519252E-2</v>
      </c>
      <c r="H5" s="8"/>
    </row>
    <row r="6" spans="2:11" x14ac:dyDescent="0.25">
      <c r="B6">
        <v>1</v>
      </c>
      <c r="C6">
        <v>8294</v>
      </c>
      <c r="D6" t="s">
        <v>5</v>
      </c>
      <c r="E6" s="7">
        <v>168.55840000000001</v>
      </c>
      <c r="F6" s="7">
        <v>169.03740000000002</v>
      </c>
      <c r="G6" s="8">
        <f>(Tableau1[[#This Row],[2016]]-Tableau1[[#This Row],[2015]])/Tableau1[[#This Row],[2015]]</f>
        <v>2.8417450569061726E-3</v>
      </c>
      <c r="H6" s="8"/>
    </row>
    <row r="7" spans="2:11" x14ac:dyDescent="0.25">
      <c r="B7">
        <v>2</v>
      </c>
      <c r="C7">
        <v>7831</v>
      </c>
      <c r="D7" t="s">
        <v>4</v>
      </c>
      <c r="E7" s="7">
        <v>132.63549999999998</v>
      </c>
      <c r="F7" s="7">
        <v>147.01069999999999</v>
      </c>
      <c r="G7" s="8">
        <f>(Tableau1[[#This Row],[2016]]-Tableau1[[#This Row],[2015]])/Tableau1[[#This Row],[2015]]</f>
        <v>0.10838124031650659</v>
      </c>
      <c r="H7" s="8"/>
    </row>
    <row r="8" spans="2:11" x14ac:dyDescent="0.25">
      <c r="B8">
        <v>2</v>
      </c>
      <c r="C8">
        <v>7837</v>
      </c>
      <c r="D8" t="s">
        <v>5</v>
      </c>
      <c r="E8" s="7">
        <v>140.52370000000002</v>
      </c>
      <c r="F8" s="7">
        <v>152.82810000000001</v>
      </c>
      <c r="G8" s="8">
        <f>(Tableau1[[#This Row],[2016]]-Tableau1[[#This Row],[2015]])/Tableau1[[#This Row],[2015]]</f>
        <v>8.7561030630420242E-2</v>
      </c>
      <c r="H8" s="8"/>
    </row>
    <row r="9" spans="2:11" x14ac:dyDescent="0.25">
      <c r="B9">
        <v>2</v>
      </c>
      <c r="C9">
        <v>7865</v>
      </c>
      <c r="D9" t="s">
        <v>5</v>
      </c>
      <c r="E9" s="7">
        <v>198.6593</v>
      </c>
      <c r="F9" s="7">
        <v>202.8193</v>
      </c>
      <c r="G9" s="8">
        <f>(Tableau1[[#This Row],[2016]]-Tableau1[[#This Row],[2015]])/Tableau1[[#This Row],[2015]]</f>
        <v>2.0940373795739722E-2</v>
      </c>
      <c r="H9" s="8"/>
    </row>
    <row r="10" spans="2:11" x14ac:dyDescent="0.25">
      <c r="B10">
        <v>2</v>
      </c>
      <c r="C10">
        <v>7881</v>
      </c>
      <c r="D10" t="s">
        <v>5</v>
      </c>
      <c r="E10" s="7">
        <v>152.29049999999998</v>
      </c>
      <c r="F10" s="7">
        <v>161.30370000000002</v>
      </c>
      <c r="G10" s="8">
        <f>(Tableau1[[#This Row],[2016]]-Tableau1[[#This Row],[2015]])/Tableau1[[#This Row],[2015]]</f>
        <v>5.91842564047005E-2</v>
      </c>
      <c r="H10" s="8"/>
    </row>
    <row r="11" spans="2:11" x14ac:dyDescent="0.25">
      <c r="B11">
        <v>3</v>
      </c>
      <c r="C11">
        <v>7612</v>
      </c>
      <c r="D11" t="s">
        <v>4</v>
      </c>
      <c r="E11" s="7">
        <v>262.21659999999997</v>
      </c>
      <c r="F11" s="7">
        <v>283.20729999999998</v>
      </c>
      <c r="G11" s="8">
        <f>(Tableau1[[#This Row],[2016]]-Tableau1[[#This Row],[2015]])/Tableau1[[#This Row],[2015]]</f>
        <v>8.0050996008643266E-2</v>
      </c>
      <c r="H11" s="8"/>
    </row>
    <row r="12" spans="2:11" x14ac:dyDescent="0.25">
      <c r="B12">
        <v>3</v>
      </c>
      <c r="C12">
        <v>7634</v>
      </c>
      <c r="D12" t="s">
        <v>5</v>
      </c>
      <c r="E12" s="7">
        <v>274.04930000000002</v>
      </c>
      <c r="F12" s="7">
        <v>294.3098</v>
      </c>
      <c r="G12" s="8">
        <f>(Tableau1[[#This Row],[2016]]-Tableau1[[#This Row],[2015]])/Tableau1[[#This Row],[2015]]</f>
        <v>7.3930128630140549E-2</v>
      </c>
      <c r="H12" s="8"/>
    </row>
    <row r="13" spans="2:11" x14ac:dyDescent="0.25">
      <c r="B13">
        <v>3</v>
      </c>
      <c r="C13">
        <v>8180</v>
      </c>
      <c r="D13" t="s">
        <v>5</v>
      </c>
      <c r="E13" s="7">
        <v>263.94479999999999</v>
      </c>
      <c r="F13" s="7">
        <v>297.7869</v>
      </c>
      <c r="G13" s="8">
        <f>(Tableau1[[#This Row],[2016]]-Tableau1[[#This Row],[2015]])/Tableau1[[#This Row],[2015]]</f>
        <v>0.1282165816488903</v>
      </c>
      <c r="H13" s="8"/>
    </row>
    <row r="14" spans="2:11" x14ac:dyDescent="0.25">
      <c r="B14">
        <v>4</v>
      </c>
      <c r="C14">
        <v>8010</v>
      </c>
      <c r="D14" t="s">
        <v>4</v>
      </c>
      <c r="E14" s="7">
        <v>326.75240000000002</v>
      </c>
      <c r="F14" s="7">
        <v>317.22660000000002</v>
      </c>
      <c r="G14" s="8">
        <f>(Tableau1[[#This Row],[2016]]-Tableau1[[#This Row],[2015]])/Tableau1[[#This Row],[2015]]</f>
        <v>-2.9152961080010441E-2</v>
      </c>
      <c r="H14" s="8"/>
    </row>
    <row r="15" spans="2:11" x14ac:dyDescent="0.25">
      <c r="B15">
        <v>4</v>
      </c>
      <c r="C15">
        <v>8028</v>
      </c>
      <c r="D15" t="s">
        <v>5</v>
      </c>
      <c r="E15" s="7">
        <v>241.6875</v>
      </c>
      <c r="F15" s="7">
        <v>233.2604</v>
      </c>
      <c r="G15" s="8">
        <f>(Tableau1[[#This Row],[2016]]-Tableau1[[#This Row],[2015]])/Tableau1[[#This Row],[2015]]</f>
        <v>-3.4867752779932745E-2</v>
      </c>
      <c r="H15" s="8"/>
    </row>
    <row r="16" spans="2:11" x14ac:dyDescent="0.25">
      <c r="B16">
        <v>4</v>
      </c>
      <c r="C16">
        <v>8143</v>
      </c>
      <c r="D16" t="s">
        <v>5</v>
      </c>
      <c r="E16" s="7">
        <v>224.56299999999999</v>
      </c>
      <c r="F16" s="7">
        <v>222.58199999999999</v>
      </c>
      <c r="G16" s="8">
        <f>(Tableau1[[#This Row],[2016]]-Tableau1[[#This Row],[2015]])/Tableau1[[#This Row],[2015]]</f>
        <v>-8.8215779090945294E-3</v>
      </c>
      <c r="H16" s="8"/>
    </row>
    <row r="17" spans="2:13" x14ac:dyDescent="0.25">
      <c r="B17">
        <v>4</v>
      </c>
      <c r="C17">
        <v>8294</v>
      </c>
      <c r="D17" t="s">
        <v>5</v>
      </c>
      <c r="E17" s="7">
        <v>191.86959999999999</v>
      </c>
      <c r="F17" s="7">
        <v>188.29930000000002</v>
      </c>
      <c r="G17" s="8">
        <f>(Tableau1[[#This Row],[2016]]-Tableau1[[#This Row],[2015]])/Tableau1[[#This Row],[2015]]</f>
        <v>-1.8607950399646297E-2</v>
      </c>
      <c r="H17" s="8"/>
    </row>
    <row r="18" spans="2:13" x14ac:dyDescent="0.25">
      <c r="B18">
        <v>5</v>
      </c>
      <c r="C18">
        <v>8627</v>
      </c>
      <c r="D18" t="s">
        <v>4</v>
      </c>
      <c r="E18" s="7">
        <v>231.1712</v>
      </c>
      <c r="F18" s="7">
        <v>258.5204</v>
      </c>
      <c r="G18" s="8">
        <f>(Tableau1[[#This Row],[2016]]-Tableau1[[#This Row],[2015]])/Tableau1[[#This Row],[2015]]</f>
        <v>0.11830712476294623</v>
      </c>
      <c r="H18" s="8"/>
    </row>
    <row r="19" spans="2:13" ht="17.25" x14ac:dyDescent="0.3">
      <c r="B19">
        <v>5</v>
      </c>
      <c r="C19">
        <v>7634</v>
      </c>
      <c r="D19" t="s">
        <v>5</v>
      </c>
      <c r="E19" s="7">
        <v>299.58600000000001</v>
      </c>
      <c r="F19" s="7">
        <v>314.22430000000003</v>
      </c>
      <c r="G19" s="8">
        <f>(Tableau1[[#This Row],[2016]]-Tableau1[[#This Row],[2015]])/Tableau1[[#This Row],[2015]]</f>
        <v>4.8861762565674011E-2</v>
      </c>
      <c r="H19" s="8"/>
      <c r="M19" s="19"/>
    </row>
    <row r="20" spans="2:13" x14ac:dyDescent="0.25">
      <c r="B20">
        <v>5</v>
      </c>
      <c r="C20">
        <v>8180</v>
      </c>
      <c r="D20" t="s">
        <v>5</v>
      </c>
      <c r="E20" s="7">
        <v>289.28719999999998</v>
      </c>
      <c r="F20" s="7">
        <v>315.2663</v>
      </c>
      <c r="G20" s="8">
        <f>(Tableau1[[#This Row],[2016]]-Tableau1[[#This Row],[2015]])/Tableau1[[#This Row],[2015]]</f>
        <v>8.9803835081538413E-2</v>
      </c>
      <c r="H20" s="8"/>
    </row>
    <row r="21" spans="2:13" x14ac:dyDescent="0.25">
      <c r="B21">
        <v>5</v>
      </c>
      <c r="C21">
        <v>8294</v>
      </c>
      <c r="D21" t="s">
        <v>5</v>
      </c>
      <c r="E21" s="7">
        <v>177.28459999999998</v>
      </c>
      <c r="F21" s="7">
        <v>173.95519999999999</v>
      </c>
      <c r="G21" s="8">
        <f>(Tableau1[[#This Row],[2016]]-Tableau1[[#This Row],[2015]])/Tableau1[[#This Row],[2015]]</f>
        <v>-1.8779972992577994E-2</v>
      </c>
      <c r="H21" s="8"/>
    </row>
    <row r="22" spans="2:13" x14ac:dyDescent="0.25">
      <c r="B22" s="2"/>
      <c r="C22" s="2"/>
      <c r="D22" s="2"/>
      <c r="E22" s="3"/>
      <c r="F22" s="3"/>
      <c r="G22" s="6"/>
      <c r="H22" s="8"/>
    </row>
    <row r="23" spans="2:13" x14ac:dyDescent="0.25">
      <c r="B23" s="2"/>
      <c r="C23" s="2"/>
      <c r="D23" s="2"/>
      <c r="E23" s="3"/>
      <c r="F23" s="3"/>
      <c r="G23" s="6"/>
      <c r="H23" s="8"/>
    </row>
    <row r="24" spans="2:13" x14ac:dyDescent="0.25">
      <c r="B24" s="2"/>
      <c r="C24" s="2"/>
      <c r="D24" s="2"/>
      <c r="E24" s="3"/>
      <c r="F24" s="3"/>
      <c r="G24" s="6"/>
      <c r="H24" s="8"/>
    </row>
    <row r="25" spans="2:13" x14ac:dyDescent="0.25">
      <c r="B25" s="2"/>
      <c r="C25" s="2"/>
      <c r="D25" s="2"/>
      <c r="E25" s="3"/>
      <c r="F25" s="3"/>
      <c r="G25" s="6"/>
      <c r="H25" s="8"/>
    </row>
    <row r="26" spans="2:13" x14ac:dyDescent="0.25">
      <c r="B26" s="2"/>
      <c r="C26" s="2"/>
      <c r="D26" s="2"/>
      <c r="E26" s="3"/>
      <c r="F26" s="3"/>
      <c r="G26" s="6"/>
      <c r="H26" s="6"/>
    </row>
    <row r="27" spans="2:13" x14ac:dyDescent="0.25">
      <c r="B27" s="2"/>
      <c r="C27" s="2"/>
      <c r="D27" s="2"/>
      <c r="E27" s="3"/>
      <c r="F27" s="3"/>
      <c r="G27" s="6"/>
      <c r="H27" s="6"/>
    </row>
    <row r="28" spans="2:13" x14ac:dyDescent="0.25">
      <c r="B28" s="2"/>
      <c r="C28" s="2"/>
      <c r="D28" s="2"/>
      <c r="E28" s="3"/>
      <c r="F28" s="3"/>
      <c r="G28" s="6"/>
      <c r="H28" s="6"/>
    </row>
    <row r="29" spans="2:13" x14ac:dyDescent="0.25">
      <c r="B29" s="2"/>
      <c r="C29" s="2"/>
      <c r="D29" s="2"/>
      <c r="E29" s="3"/>
      <c r="F29" s="3"/>
      <c r="G29" s="6"/>
      <c r="H29" s="6"/>
    </row>
    <row r="30" spans="2:13" x14ac:dyDescent="0.25">
      <c r="B30" s="2"/>
      <c r="C30" s="2"/>
      <c r="D30" s="2"/>
      <c r="E30" s="3"/>
      <c r="F30" s="3"/>
      <c r="G30" s="6"/>
      <c r="H30" s="6"/>
    </row>
    <row r="31" spans="2:13" x14ac:dyDescent="0.25">
      <c r="B31" s="2"/>
      <c r="C31" s="2"/>
      <c r="D31" s="2"/>
      <c r="E31" s="3"/>
      <c r="F31" s="3"/>
      <c r="G31" s="6"/>
      <c r="H31" s="6"/>
    </row>
    <row r="32" spans="2:13" x14ac:dyDescent="0.25">
      <c r="B32" s="2"/>
      <c r="C32" s="2"/>
      <c r="D32" s="2"/>
      <c r="E32" s="3"/>
      <c r="F32" s="3"/>
      <c r="G32" s="6"/>
      <c r="H32" s="6"/>
    </row>
    <row r="33" spans="2:8" x14ac:dyDescent="0.25">
      <c r="B33" s="2"/>
      <c r="C33" s="2"/>
      <c r="D33" s="2"/>
      <c r="E33" s="3"/>
      <c r="F33" s="3"/>
      <c r="G33" s="6"/>
      <c r="H33" s="6"/>
    </row>
    <row r="34" spans="2:8" x14ac:dyDescent="0.25">
      <c r="B34" s="2"/>
      <c r="C34" s="2"/>
      <c r="D34" s="2"/>
      <c r="E34" s="3"/>
      <c r="F34" s="3"/>
      <c r="G34" s="6"/>
      <c r="H34" s="6"/>
    </row>
    <row r="35" spans="2:8" x14ac:dyDescent="0.25">
      <c r="B35" s="2"/>
      <c r="C35" s="2"/>
      <c r="D35" s="2"/>
      <c r="E35" s="3"/>
      <c r="F35" s="3"/>
      <c r="G35" s="6"/>
      <c r="H35" s="6"/>
    </row>
    <row r="36" spans="2:8" x14ac:dyDescent="0.25">
      <c r="B36" s="2"/>
      <c r="C36" s="2"/>
      <c r="D36" s="2"/>
      <c r="E36" s="3"/>
      <c r="F36" s="3"/>
      <c r="G36" s="6"/>
      <c r="H36" s="6"/>
    </row>
    <row r="37" spans="2:8" x14ac:dyDescent="0.25">
      <c r="B37" s="2"/>
      <c r="C37" s="2"/>
      <c r="D37" s="2"/>
      <c r="E37" s="3"/>
      <c r="F37" s="3"/>
      <c r="G37" s="6"/>
      <c r="H37" s="6"/>
    </row>
    <row r="38" spans="2:8" x14ac:dyDescent="0.25">
      <c r="B38" s="2"/>
      <c r="C38" s="2"/>
      <c r="D38" s="2"/>
      <c r="E38" s="3"/>
      <c r="F38" s="3"/>
      <c r="G38" s="6"/>
      <c r="H38" s="6"/>
    </row>
    <row r="39" spans="2:8" x14ac:dyDescent="0.25">
      <c r="B39" s="2"/>
      <c r="C39" s="2"/>
      <c r="D39" s="2"/>
      <c r="E39" s="3"/>
      <c r="F39" s="3"/>
      <c r="G39" s="6"/>
      <c r="H39" s="6"/>
    </row>
    <row r="40" spans="2:8" x14ac:dyDescent="0.25">
      <c r="B40" s="2"/>
      <c r="C40" s="2"/>
      <c r="D40" s="2"/>
      <c r="E40" s="3"/>
      <c r="F40" s="3"/>
      <c r="G40" s="6"/>
      <c r="H40" s="6"/>
    </row>
    <row r="41" spans="2:8" x14ac:dyDescent="0.25">
      <c r="B41" s="2"/>
      <c r="C41" s="2"/>
      <c r="D41" s="2"/>
      <c r="E41" s="3"/>
      <c r="F41" s="3"/>
      <c r="G41" s="6"/>
      <c r="H41" s="6"/>
    </row>
    <row r="42" spans="2:8" x14ac:dyDescent="0.25">
      <c r="B42" s="2"/>
      <c r="C42" s="2"/>
      <c r="D42" s="2"/>
      <c r="E42" s="3"/>
      <c r="F42" s="3"/>
      <c r="G42" s="6"/>
      <c r="H42" s="6"/>
    </row>
    <row r="43" spans="2:8" x14ac:dyDescent="0.25">
      <c r="B43" s="2"/>
      <c r="C43" s="2"/>
      <c r="D43" s="2"/>
      <c r="E43" s="3"/>
      <c r="F43" s="3"/>
      <c r="G43" s="6"/>
      <c r="H43" s="6"/>
    </row>
    <row r="44" spans="2:8" x14ac:dyDescent="0.25">
      <c r="B44" s="2"/>
      <c r="C44" s="2"/>
      <c r="D44" s="2"/>
      <c r="E44" s="3"/>
      <c r="F44" s="3"/>
      <c r="G44" s="6"/>
      <c r="H44" s="6"/>
    </row>
    <row r="45" spans="2:8" x14ac:dyDescent="0.25">
      <c r="B45" s="2"/>
      <c r="C45" s="2"/>
      <c r="D45" s="2"/>
      <c r="E45" s="3"/>
      <c r="F45" s="3"/>
      <c r="G45" s="6"/>
      <c r="H45" s="6"/>
    </row>
    <row r="46" spans="2:8" x14ac:dyDescent="0.25">
      <c r="B46" s="2"/>
      <c r="C46" s="2"/>
      <c r="D46" s="2"/>
      <c r="E46" s="3"/>
      <c r="F46" s="3"/>
      <c r="G46" s="6"/>
      <c r="H46" s="6"/>
    </row>
    <row r="47" spans="2:8" x14ac:dyDescent="0.25">
      <c r="B47" s="2"/>
      <c r="C47" s="2"/>
      <c r="D47" s="2"/>
      <c r="E47" s="3"/>
      <c r="F47" s="3"/>
      <c r="G47" s="6"/>
      <c r="H47" s="6"/>
    </row>
    <row r="48" spans="2:8" x14ac:dyDescent="0.25">
      <c r="B48" s="2"/>
      <c r="C48" s="2"/>
      <c r="D48" s="2"/>
      <c r="E48" s="3"/>
      <c r="F48" s="3"/>
      <c r="G48" s="6"/>
      <c r="H48" s="6"/>
    </row>
    <row r="49" spans="2:8" x14ac:dyDescent="0.25">
      <c r="B49" s="2"/>
      <c r="C49" s="2"/>
      <c r="D49" s="2"/>
      <c r="E49" s="3"/>
      <c r="F49" s="3"/>
      <c r="G49" s="6"/>
      <c r="H49" s="6"/>
    </row>
    <row r="50" spans="2:8" x14ac:dyDescent="0.25">
      <c r="B50" s="2"/>
      <c r="C50" s="2"/>
      <c r="D50" s="2"/>
      <c r="E50" s="3"/>
      <c r="F50" s="3"/>
      <c r="G50" s="6"/>
      <c r="H50" s="6"/>
    </row>
    <row r="51" spans="2:8" x14ac:dyDescent="0.25">
      <c r="B51" s="2"/>
      <c r="C51" s="2"/>
      <c r="D51" s="2"/>
      <c r="E51" s="3"/>
      <c r="F51" s="3"/>
      <c r="G51" s="6"/>
      <c r="H51" s="6"/>
    </row>
    <row r="52" spans="2:8" x14ac:dyDescent="0.25">
      <c r="B52" s="2"/>
      <c r="C52" s="2"/>
      <c r="D52" s="2"/>
      <c r="E52" s="3"/>
      <c r="F52" s="3"/>
      <c r="G52" s="6"/>
      <c r="H52" s="6"/>
    </row>
    <row r="53" spans="2:8" x14ac:dyDescent="0.25">
      <c r="B53" s="2"/>
      <c r="C53" s="2"/>
      <c r="D53" s="2"/>
      <c r="E53" s="3"/>
      <c r="F53" s="3"/>
      <c r="G53" s="6"/>
      <c r="H53" s="6"/>
    </row>
    <row r="54" spans="2:8" x14ac:dyDescent="0.25">
      <c r="B54" s="2"/>
      <c r="C54" s="2"/>
      <c r="D54" s="2"/>
      <c r="E54" s="3"/>
      <c r="F54" s="3"/>
      <c r="G54" s="6"/>
      <c r="H54" s="6"/>
    </row>
    <row r="55" spans="2:8" x14ac:dyDescent="0.25">
      <c r="B55" s="2"/>
      <c r="C55" s="2"/>
      <c r="D55" s="2"/>
      <c r="E55" s="3"/>
      <c r="F55" s="3"/>
      <c r="G55" s="6"/>
      <c r="H55" s="6"/>
    </row>
    <row r="56" spans="2:8" x14ac:dyDescent="0.25">
      <c r="B56" s="2"/>
      <c r="C56" s="2"/>
      <c r="D56" s="2"/>
      <c r="E56" s="3"/>
      <c r="F56" s="3"/>
      <c r="G56" s="6"/>
      <c r="H56" s="6"/>
    </row>
    <row r="57" spans="2:8" x14ac:dyDescent="0.25">
      <c r="B57" s="4"/>
      <c r="C57" s="4"/>
      <c r="D57" s="4"/>
      <c r="E57" s="4"/>
      <c r="F57" s="4"/>
      <c r="G57" s="6"/>
      <c r="H57" s="6"/>
    </row>
    <row r="58" spans="2:8" x14ac:dyDescent="0.25">
      <c r="B58" s="1"/>
      <c r="H58" s="6"/>
    </row>
    <row r="59" spans="2:8" x14ac:dyDescent="0.25">
      <c r="B59" s="1"/>
      <c r="H59" s="6"/>
    </row>
    <row r="60" spans="2:8" x14ac:dyDescent="0.25">
      <c r="B60" s="1"/>
      <c r="H60" s="6"/>
    </row>
    <row r="61" spans="2:8" x14ac:dyDescent="0.25">
      <c r="B61" s="1"/>
      <c r="H61" s="6"/>
    </row>
    <row r="62" spans="2:8" x14ac:dyDescent="0.25">
      <c r="B62" s="1"/>
    </row>
    <row r="63" spans="2:8" x14ac:dyDescent="0.25">
      <c r="B63" s="1"/>
    </row>
    <row r="64" spans="2:8" x14ac:dyDescent="0.25">
      <c r="B64" s="1"/>
    </row>
    <row r="65" spans="2:2" x14ac:dyDescent="0.25">
      <c r="B65" s="1"/>
    </row>
    <row r="66" spans="2:2" x14ac:dyDescent="0.25">
      <c r="B66" s="1"/>
    </row>
    <row r="67" spans="2:2" x14ac:dyDescent="0.25">
      <c r="B67" s="1"/>
    </row>
    <row r="68" spans="2:2" x14ac:dyDescent="0.25">
      <c r="B68" s="1"/>
    </row>
    <row r="69" spans="2:2" x14ac:dyDescent="0.25">
      <c r="B69" s="1"/>
    </row>
    <row r="70" spans="2:2" x14ac:dyDescent="0.25">
      <c r="B70" s="1"/>
    </row>
    <row r="71" spans="2:2" x14ac:dyDescent="0.25">
      <c r="B71" s="1"/>
    </row>
    <row r="72" spans="2:2" x14ac:dyDescent="0.25">
      <c r="B72" s="1"/>
    </row>
    <row r="73" spans="2:2" x14ac:dyDescent="0.25">
      <c r="B73" s="1"/>
    </row>
    <row r="74" spans="2:2" x14ac:dyDescent="0.25">
      <c r="B74" s="1"/>
    </row>
    <row r="75" spans="2:2" x14ac:dyDescent="0.25">
      <c r="B75" s="1"/>
    </row>
    <row r="76" spans="2:2" x14ac:dyDescent="0.25">
      <c r="B76" s="1"/>
    </row>
    <row r="77" spans="2:2" x14ac:dyDescent="0.25">
      <c r="B77" s="1"/>
    </row>
    <row r="78" spans="2:2" x14ac:dyDescent="0.25">
      <c r="B78" s="1"/>
    </row>
    <row r="79" spans="2:2" x14ac:dyDescent="0.25">
      <c r="B79" s="1"/>
    </row>
    <row r="80" spans="2:2" x14ac:dyDescent="0.25">
      <c r="B80" s="1"/>
    </row>
    <row r="81" spans="2:2" x14ac:dyDescent="0.25">
      <c r="B81" s="1"/>
    </row>
    <row r="82" spans="2:2" x14ac:dyDescent="0.25">
      <c r="B82" s="1"/>
    </row>
    <row r="83" spans="2:2" x14ac:dyDescent="0.25">
      <c r="B83" s="1"/>
    </row>
    <row r="84" spans="2:2" x14ac:dyDescent="0.25">
      <c r="B84" s="1"/>
    </row>
    <row r="85" spans="2:2" x14ac:dyDescent="0.25">
      <c r="B85" s="1"/>
    </row>
  </sheetData>
  <conditionalFormatting sqref="B2:H21 B22:G57">
    <cfRule type="expression" dxfId="2" priority="5">
      <formula>$C2="Test"</formula>
    </cfRule>
  </conditionalFormatting>
  <conditionalFormatting sqref="H26:H61">
    <cfRule type="expression" dxfId="1" priority="8">
      <formula>$C22="Test"</formula>
    </cfRule>
  </conditionalFormatting>
  <conditionalFormatting sqref="H22:H25">
    <cfRule type="expression" dxfId="0" priority="9">
      <formula>#REF!="Test"</formula>
    </cfRule>
  </conditionalFormatting>
  <hyperlinks>
    <hyperlink ref="K2" r:id="rId1"/>
  </hyperlinks>
  <pageMargins left="0.7" right="0.7" top="0.75" bottom="0.75" header="0.3" footer="0.3"/>
  <pageSetup paperSize="9" orientation="portrait" verticalDpi="0" r:id="rId2"/>
  <drawing r:id="rId3"/>
  <legacyDrawing r:id="rId4"/>
  <controls>
    <mc:AlternateContent xmlns:mc="http://schemas.openxmlformats.org/markup-compatibility/2006">
      <mc:Choice Requires="x14">
        <control shapeId="3073" r:id="rId5" name="CommandButton1">
          <controlPr defaultSize="0" autoLine="0" r:id="rId6">
            <anchor moveWithCells="1">
              <from>
                <xdr:col>8</xdr:col>
                <xdr:colOff>0</xdr:colOff>
                <xdr:row>1</xdr:row>
                <xdr:rowOff>0</xdr:rowOff>
              </from>
              <to>
                <xdr:col>9</xdr:col>
                <xdr:colOff>95250</xdr:colOff>
                <xdr:row>2</xdr:row>
                <xdr:rowOff>133350</xdr:rowOff>
              </to>
            </anchor>
          </controlPr>
        </control>
      </mc:Choice>
      <mc:Fallback>
        <control shapeId="3073" r:id="rId5" name="CommandButton1"/>
      </mc:Fallback>
    </mc:AlternateContent>
  </controls>
  <tableParts count="1">
    <tablePart r:id="rId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Pivot Table</vt:lpstr>
      <vt:lpstr>Data</vt:lpstr>
    </vt:vector>
  </TitlesOfParts>
  <Company>Loyalty Partner GmbH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Amine Bouaziz</dc:creator>
  <cp:lastModifiedBy>Amine Bouaziz</cp:lastModifiedBy>
  <dcterms:created xsi:type="dcterms:W3CDTF">2013-12-13T10:09:39Z</dcterms:created>
  <dcterms:modified xsi:type="dcterms:W3CDTF">2016-08-24T10:18:18Z</dcterms:modified>
</cp:coreProperties>
</file>