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" yWindow="168" windowWidth="17016" windowHeight="7296"/>
  </bookViews>
  <sheets>
    <sheet name="2015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xlnm.Print_Area" localSheetId="0">'2015'!$A$1:$P$72</definedName>
  </definedNames>
  <calcPr calcId="145621" calcMode="manual"/>
</workbook>
</file>

<file path=xl/calcChain.xml><?xml version="1.0" encoding="utf-8"?>
<calcChain xmlns="http://schemas.openxmlformats.org/spreadsheetml/2006/main">
  <c r="I4" i="1" l="1"/>
  <c r="I2" i="1"/>
  <c r="G5" i="1"/>
  <c r="F5" i="1"/>
  <c r="E5" i="1"/>
  <c r="D5" i="1"/>
  <c r="C5" i="1"/>
  <c r="H4" i="1"/>
  <c r="G4" i="1"/>
  <c r="F4" i="1"/>
  <c r="E4" i="1"/>
  <c r="D4" i="1"/>
  <c r="C4" i="1"/>
  <c r="H3" i="1"/>
  <c r="F21" i="1"/>
  <c r="F20" i="1"/>
  <c r="G37" i="1"/>
  <c r="C37" i="1"/>
  <c r="C36" i="1"/>
  <c r="G21" i="1"/>
  <c r="C21" i="1"/>
  <c r="C20" i="1"/>
  <c r="D37" i="1"/>
  <c r="D36" i="1"/>
  <c r="D21" i="1"/>
  <c r="D20" i="1"/>
  <c r="E37" i="1"/>
  <c r="E36" i="1"/>
  <c r="H19" i="1"/>
  <c r="E21" i="1"/>
  <c r="E20" i="1"/>
  <c r="F37" i="1"/>
  <c r="F36" i="1"/>
  <c r="H35" i="1"/>
  <c r="H51" i="1" l="1"/>
  <c r="H52" i="1"/>
  <c r="O2" i="1" l="1"/>
  <c r="O34" i="1"/>
  <c r="I51" i="1" l="1"/>
  <c r="J51" i="1"/>
  <c r="K51" i="1"/>
  <c r="L51" i="1"/>
  <c r="M51" i="1"/>
  <c r="N51" i="1"/>
  <c r="I50" i="1"/>
  <c r="J50" i="1"/>
  <c r="K50" i="1"/>
  <c r="L50" i="1"/>
  <c r="M50" i="1"/>
  <c r="N50" i="1"/>
  <c r="H50" i="1"/>
  <c r="L27" i="1" l="1"/>
  <c r="O3" i="1" l="1"/>
  <c r="O35" i="1"/>
  <c r="O19" i="1"/>
  <c r="H12" i="1"/>
  <c r="I12" i="1"/>
  <c r="J12" i="1"/>
  <c r="K12" i="1"/>
  <c r="L12" i="1"/>
  <c r="M12" i="1"/>
  <c r="N12" i="1"/>
  <c r="I10" i="1"/>
  <c r="J10" i="1"/>
  <c r="K10" i="1"/>
  <c r="L10" i="1"/>
  <c r="M10" i="1"/>
  <c r="N10" i="1"/>
  <c r="I9" i="1"/>
  <c r="O9" i="1" s="1"/>
  <c r="J9" i="1"/>
  <c r="K9" i="1"/>
  <c r="L9" i="1"/>
  <c r="M9" i="1"/>
  <c r="N9" i="1"/>
  <c r="H9" i="1"/>
  <c r="I11" i="1"/>
  <c r="J11" i="1"/>
  <c r="K11" i="1"/>
  <c r="L11" i="1"/>
  <c r="M11" i="1"/>
  <c r="N11" i="1"/>
  <c r="H10" i="1" l="1"/>
  <c r="O10" i="1" s="1"/>
  <c r="H26" i="1"/>
  <c r="H53" i="1"/>
  <c r="I53" i="1"/>
  <c r="J53" i="1"/>
  <c r="K53" i="1"/>
  <c r="L53" i="1"/>
  <c r="M53" i="1"/>
  <c r="N53" i="1"/>
  <c r="I52" i="1"/>
  <c r="J52" i="1"/>
  <c r="K52" i="1"/>
  <c r="L52" i="1"/>
  <c r="M52" i="1"/>
  <c r="N52" i="1"/>
  <c r="E52" i="1"/>
  <c r="C52" i="1"/>
  <c r="C27" i="1" l="1"/>
  <c r="F12" i="1"/>
  <c r="G12" i="1"/>
  <c r="E11" i="1"/>
  <c r="F11" i="1"/>
  <c r="C11" i="1"/>
  <c r="D12" i="1"/>
  <c r="E12" i="1"/>
  <c r="C12" i="1"/>
  <c r="H11" i="1"/>
  <c r="G27" i="1"/>
  <c r="G11" i="1"/>
  <c r="F53" i="1"/>
  <c r="G52" i="1"/>
  <c r="F27" i="1"/>
  <c r="F43" i="1"/>
  <c r="F52" i="1"/>
  <c r="E27" i="1"/>
  <c r="E43" i="1"/>
  <c r="D27" i="1"/>
  <c r="D43" i="1"/>
  <c r="D52" i="1"/>
  <c r="C43" i="1"/>
  <c r="G53" i="1"/>
  <c r="E53" i="1"/>
  <c r="D53" i="1"/>
  <c r="C53" i="1"/>
  <c r="O12" i="1" l="1"/>
  <c r="O11" i="1"/>
  <c r="G43" i="1"/>
  <c r="H43" i="1"/>
  <c r="I43" i="1"/>
  <c r="J43" i="1"/>
  <c r="H42" i="1"/>
  <c r="I42" i="1"/>
  <c r="M28" i="1"/>
  <c r="O4" i="1"/>
  <c r="O20" i="1"/>
  <c r="O22" i="1"/>
  <c r="O23" i="1"/>
  <c r="O36" i="1"/>
  <c r="O5" i="1" l="1"/>
  <c r="O37" i="1"/>
  <c r="O21" i="1"/>
  <c r="E44" i="1"/>
  <c r="C44" i="1"/>
  <c r="D44" i="1"/>
  <c r="F44" i="1"/>
  <c r="G44" i="1"/>
  <c r="H44" i="1"/>
  <c r="I44" i="1"/>
  <c r="J42" i="1"/>
  <c r="J44" i="1"/>
  <c r="K42" i="1"/>
  <c r="K43" i="1"/>
  <c r="K44" i="1"/>
  <c r="L42" i="1"/>
  <c r="L43" i="1"/>
  <c r="L44" i="1"/>
  <c r="M42" i="1"/>
  <c r="M43" i="1"/>
  <c r="M44" i="1"/>
  <c r="N42" i="1"/>
  <c r="N43" i="1"/>
  <c r="N44" i="1"/>
  <c r="I41" i="1"/>
  <c r="K41" i="1"/>
  <c r="M41" i="1"/>
  <c r="O43" i="1" l="1"/>
  <c r="O42" i="1"/>
  <c r="O44" i="1"/>
  <c r="O18" i="1"/>
  <c r="O52" i="1"/>
  <c r="N41" i="1"/>
  <c r="L41" i="1"/>
  <c r="J41" i="1"/>
  <c r="H41" i="1"/>
  <c r="D28" i="1"/>
  <c r="E28" i="1"/>
  <c r="F28" i="1"/>
  <c r="G28" i="1"/>
  <c r="H28" i="1"/>
  <c r="I28" i="1"/>
  <c r="J28" i="1"/>
  <c r="K28" i="1"/>
  <c r="L28" i="1"/>
  <c r="N28" i="1"/>
  <c r="H27" i="1"/>
  <c r="I27" i="1"/>
  <c r="J27" i="1"/>
  <c r="K27" i="1"/>
  <c r="M27" i="1"/>
  <c r="N27" i="1"/>
  <c r="I26" i="1"/>
  <c r="J26" i="1"/>
  <c r="K26" i="1"/>
  <c r="L26" i="1"/>
  <c r="M26" i="1"/>
  <c r="N26" i="1"/>
  <c r="O26" i="1"/>
  <c r="C28" i="1"/>
  <c r="I25" i="1"/>
  <c r="J25" i="1"/>
  <c r="K25" i="1"/>
  <c r="L25" i="1"/>
  <c r="M25" i="1"/>
  <c r="N25" i="1"/>
  <c r="O41" i="1" l="1"/>
  <c r="O28" i="1"/>
  <c r="O27" i="1"/>
  <c r="O50" i="1"/>
  <c r="O51" i="1"/>
  <c r="O53" i="1"/>
  <c r="H25" i="1"/>
  <c r="O25" i="1" s="1"/>
  <c r="D66" i="1"/>
  <c r="E66" i="1"/>
  <c r="F66" i="1"/>
  <c r="G66" i="1"/>
  <c r="C66" i="1"/>
</calcChain>
</file>

<file path=xl/sharedStrings.xml><?xml version="1.0" encoding="utf-8"?>
<sst xmlns="http://schemas.openxmlformats.org/spreadsheetml/2006/main" count="105" uniqueCount="16">
  <si>
    <t>TOTAL</t>
  </si>
  <si>
    <t>Taux de retour global</t>
  </si>
  <si>
    <t>Taux d'echec</t>
  </si>
  <si>
    <t>Taux de reussite</t>
  </si>
  <si>
    <t>Nombre de recherches demandées</t>
  </si>
  <si>
    <t>Nombre de recherches échouées</t>
  </si>
  <si>
    <t>Nombre de recherches en attente</t>
  </si>
  <si>
    <t>Nombre de recherches réussies</t>
  </si>
  <si>
    <t>-</t>
  </si>
  <si>
    <t>A</t>
  </si>
  <si>
    <t>c</t>
  </si>
  <si>
    <t>b</t>
  </si>
  <si>
    <t>d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</si>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</sst>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5DC9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medium">
        <color theme="0"/>
      </right>
      <top/>
      <bottom/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45">
    <xf numFmtId="0" fontId="0" fillId="0" borderId="0" xfId="0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1" xfId="0" applyBorder="1"/>
    <xf numFmtId="0" fontId="2" fillId="4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 vertical="center"/>
    </xf>
    <xf numFmtId="17" fontId="2" fillId="4" borderId="4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0" fillId="0" borderId="0" xfId="0" applyFill="1"/>
    <xf numFmtId="17" fontId="3" fillId="5" borderId="3" xfId="0" applyNumberFormat="1" applyFont="1" applyFill="1" applyBorder="1" applyAlignment="1">
      <alignment horizontal="center" vertical="center"/>
    </xf>
    <xf numFmtId="10" fontId="0" fillId="0" borderId="0" xfId="0" applyNumberFormat="1"/>
    <xf numFmtId="2" fontId="2" fillId="0" borderId="0" xfId="0" applyNumberFormat="1" applyFont="1" applyFill="1" applyBorder="1" applyAlignment="1">
      <alignment horizontal="center" vertical="center"/>
    </xf>
    <xf numFmtId="17" fontId="2" fillId="7" borderId="3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10" fontId="2" fillId="3" borderId="3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10" fontId="0" fillId="6" borderId="3" xfId="0" applyNumberForma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0" fontId="2" fillId="8" borderId="0" xfId="0" applyNumberFormat="1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3" xfId="0" applyNumberForma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43" fontId="0" fillId="6" borderId="3" xfId="0" applyNumberFormat="1" applyFill="1" applyBorder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5DC9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21" Type="http://schemas.microsoft.com/office/2006/relationships/vbaProject" Target="vbaProject.bin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10" Type="http://schemas.openxmlformats.org/officeDocument/2006/relationships/externalLink" Target="externalLinks/externalLink9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ATER\2015\npai%20en%20cours%20ATER%20JUILLET%2020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CODIV\2015\npai%20en%20cours%20CODIV%20JUIN%202015%20OK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JANVIER%202015%20OK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FEVRIER%202015%20OK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MARS%202015%20OK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AVRIL%202015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MAI%202015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JUIN%202015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FIDUREF\2015\npai%20en%20cours%20FIDUREF%20JUILLET%202015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IMPACT%20PLUS\2015\npai%20en%20cours%20IMPACT%20+%20JANVIER%202015%20O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IMPACT%20PLUS\2015\npai%20en%20cours%20IMPACT%20+%20FEVRIER%202015%20OK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IMPACT%20PLUS\2015\npai%20en%20cours%20IMPACT+%20MARS%202015%20OK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IMPACT%20PLUS\2015\npai%20en%20cours%20IMPACT+%20AVRIL%202015%20OK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PB45\REC\Recouv\SOUS%20TRAITANCE\IMPACT%20PLUS\2015\npai%20en%20cours%20IMPACT+%20MAI%202015%20OK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4565721/AppData/Roaming/Microsoft/AddIns/cc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CB26</v>
          </cell>
        </row>
        <row r="4">
          <cell r="A4" t="str">
            <v>ELN68</v>
          </cell>
        </row>
        <row r="5">
          <cell r="A5" t="str">
            <v>AMM15</v>
          </cell>
        </row>
        <row r="6">
          <cell r="A6" t="str">
            <v>CB21</v>
          </cell>
        </row>
        <row r="7">
          <cell r="A7" t="str">
            <v>BN16</v>
          </cell>
        </row>
        <row r="8">
          <cell r="A8" t="str">
            <v>AMM15</v>
          </cell>
        </row>
        <row r="9">
          <cell r="A9" t="str">
            <v>CB21</v>
          </cell>
        </row>
        <row r="10">
          <cell r="A10" t="str">
            <v>AMM15</v>
          </cell>
        </row>
        <row r="11">
          <cell r="A11" t="str">
            <v>CB21</v>
          </cell>
        </row>
        <row r="12">
          <cell r="A12" t="str">
            <v>BN16</v>
          </cell>
        </row>
        <row r="13">
          <cell r="A13" t="str">
            <v>TDV 37</v>
          </cell>
        </row>
        <row r="14">
          <cell r="A14" t="str">
            <v>CB26</v>
          </cell>
        </row>
        <row r="15">
          <cell r="A15" t="str">
            <v>CB26</v>
          </cell>
        </row>
        <row r="16">
          <cell r="A16" t="str">
            <v>BN16</v>
          </cell>
        </row>
        <row r="17">
          <cell r="A17" t="str">
            <v>ELN13</v>
          </cell>
        </row>
        <row r="18">
          <cell r="A18" t="str">
            <v>CB26</v>
          </cell>
        </row>
        <row r="19">
          <cell r="A19" t="str">
            <v>NQ22</v>
          </cell>
        </row>
        <row r="20">
          <cell r="A20" t="str">
            <v>NQ22</v>
          </cell>
        </row>
        <row r="21">
          <cell r="A21" t="str">
            <v>CB21</v>
          </cell>
        </row>
        <row r="22">
          <cell r="A22" t="str">
            <v>CB21</v>
          </cell>
        </row>
        <row r="23">
          <cell r="A23" t="str">
            <v>NQ22</v>
          </cell>
        </row>
        <row r="24">
          <cell r="A24" t="str">
            <v>ELN68</v>
          </cell>
        </row>
        <row r="25">
          <cell r="A25" t="str">
            <v>AMM15</v>
          </cell>
        </row>
        <row r="26">
          <cell r="A26" t="str">
            <v>CB21</v>
          </cell>
        </row>
        <row r="27">
          <cell r="A27" t="str">
            <v>AMM15</v>
          </cell>
        </row>
        <row r="28">
          <cell r="A28" t="str">
            <v>AMM89</v>
          </cell>
        </row>
        <row r="29">
          <cell r="A29" t="str">
            <v>CB21</v>
          </cell>
        </row>
        <row r="30">
          <cell r="A30" t="str">
            <v>BN16</v>
          </cell>
        </row>
        <row r="31">
          <cell r="A31" t="str">
            <v>BN16</v>
          </cell>
        </row>
        <row r="32">
          <cell r="A32" t="str">
            <v>BN16</v>
          </cell>
        </row>
        <row r="33">
          <cell r="A33" t="str">
            <v>BN16</v>
          </cell>
        </row>
        <row r="34">
          <cell r="A34" t="str">
            <v>CB26</v>
          </cell>
        </row>
        <row r="35">
          <cell r="A35" t="str">
            <v>BN16</v>
          </cell>
        </row>
        <row r="36">
          <cell r="A36" t="str">
            <v>BN16</v>
          </cell>
        </row>
        <row r="37">
          <cell r="A37" t="str">
            <v>CB21</v>
          </cell>
        </row>
        <row r="38">
          <cell r="A38" t="str">
            <v>NQ22</v>
          </cell>
        </row>
        <row r="39">
          <cell r="A39" t="str">
            <v>NQ22</v>
          </cell>
        </row>
        <row r="40">
          <cell r="A40" t="str">
            <v>NQ22</v>
          </cell>
        </row>
        <row r="41">
          <cell r="A41" t="str">
            <v>DL31</v>
          </cell>
        </row>
        <row r="42">
          <cell r="A42" t="str">
            <v>TDV 37</v>
          </cell>
        </row>
        <row r="43">
          <cell r="A43" t="str">
            <v>ELN68</v>
          </cell>
        </row>
        <row r="44">
          <cell r="A44" t="str">
            <v>ELN13</v>
          </cell>
        </row>
        <row r="45">
          <cell r="A45" t="str">
            <v>BN62</v>
          </cell>
        </row>
        <row r="46">
          <cell r="A46" t="str">
            <v>NQ22</v>
          </cell>
        </row>
        <row r="47">
          <cell r="A47" t="str">
            <v>AMM15</v>
          </cell>
        </row>
        <row r="48">
          <cell r="A48" t="str">
            <v>AMM89</v>
          </cell>
        </row>
        <row r="49">
          <cell r="A49" t="str">
            <v>CB21</v>
          </cell>
        </row>
        <row r="50">
          <cell r="A50" t="str">
            <v>CB26</v>
          </cell>
        </row>
        <row r="51">
          <cell r="A51" t="str">
            <v>NQ22</v>
          </cell>
        </row>
        <row r="52">
          <cell r="A52" t="str">
            <v>BN16</v>
          </cell>
        </row>
        <row r="53">
          <cell r="A53" t="str">
            <v>BN16</v>
          </cell>
        </row>
        <row r="54">
          <cell r="A54" t="str">
            <v>NQ188</v>
          </cell>
        </row>
        <row r="55">
          <cell r="A55" t="str">
            <v>BN62</v>
          </cell>
        </row>
        <row r="56">
          <cell r="A56" t="str">
            <v>ELN68</v>
          </cell>
        </row>
        <row r="57">
          <cell r="A57" t="str">
            <v>BN62</v>
          </cell>
        </row>
        <row r="58">
          <cell r="A58" t="str">
            <v>ELN13</v>
          </cell>
        </row>
        <row r="59">
          <cell r="A59" t="str">
            <v>ELN13</v>
          </cell>
        </row>
        <row r="60">
          <cell r="A60" t="str">
            <v>CB21</v>
          </cell>
        </row>
        <row r="61">
          <cell r="A61" t="str">
            <v>CB21</v>
          </cell>
        </row>
        <row r="62">
          <cell r="A62" t="str">
            <v>BN62</v>
          </cell>
        </row>
        <row r="63">
          <cell r="A63" t="str">
            <v>CB21</v>
          </cell>
        </row>
        <row r="64">
          <cell r="A64" t="str">
            <v>AMM89</v>
          </cell>
        </row>
        <row r="65">
          <cell r="A65" t="str">
            <v>NQ22</v>
          </cell>
        </row>
        <row r="66">
          <cell r="A66" t="str">
            <v>ELN68</v>
          </cell>
        </row>
        <row r="67">
          <cell r="A67" t="str">
            <v>CB21</v>
          </cell>
        </row>
        <row r="68">
          <cell r="A68" t="str">
            <v>NQ22</v>
          </cell>
        </row>
        <row r="69">
          <cell r="A69" t="str">
            <v>CB21</v>
          </cell>
        </row>
        <row r="70">
          <cell r="A70" t="str">
            <v>NQ188</v>
          </cell>
        </row>
        <row r="71">
          <cell r="A71" t="str">
            <v>NQ22</v>
          </cell>
        </row>
        <row r="72">
          <cell r="A72" t="str">
            <v>DS17</v>
          </cell>
        </row>
        <row r="73">
          <cell r="A73" t="str">
            <v>CB26</v>
          </cell>
        </row>
        <row r="74">
          <cell r="A74" t="str">
            <v>BN16</v>
          </cell>
        </row>
        <row r="75">
          <cell r="A75" t="str">
            <v>ELN13</v>
          </cell>
        </row>
        <row r="76">
          <cell r="A76" t="str">
            <v>ELN68</v>
          </cell>
        </row>
        <row r="77">
          <cell r="A77" t="str">
            <v>AMM15</v>
          </cell>
        </row>
        <row r="78">
          <cell r="A78" t="str">
            <v>NQ22</v>
          </cell>
        </row>
        <row r="79">
          <cell r="A79" t="str">
            <v>TDV 37</v>
          </cell>
        </row>
        <row r="80">
          <cell r="A80" t="str">
            <v>TDV 37</v>
          </cell>
        </row>
        <row r="81">
          <cell r="A81" t="str">
            <v>NQ22</v>
          </cell>
        </row>
        <row r="82">
          <cell r="A82" t="str">
            <v>AMM15</v>
          </cell>
        </row>
        <row r="83">
          <cell r="A83" t="str">
            <v>CB21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FV19</v>
          </cell>
        </row>
        <row r="4">
          <cell r="A4" t="str">
            <v>AMM15</v>
          </cell>
        </row>
        <row r="5">
          <cell r="A5" t="str">
            <v>ELN68</v>
          </cell>
        </row>
        <row r="6">
          <cell r="A6" t="str">
            <v>ELN68</v>
          </cell>
        </row>
        <row r="7">
          <cell r="A7" t="str">
            <v>BN62</v>
          </cell>
        </row>
        <row r="8">
          <cell r="A8" t="str">
            <v>DS17</v>
          </cell>
        </row>
        <row r="9">
          <cell r="A9" t="str">
            <v>FV19</v>
          </cell>
        </row>
        <row r="10">
          <cell r="A10" t="str">
            <v>BN62</v>
          </cell>
        </row>
        <row r="11">
          <cell r="A11" t="str">
            <v>CB26</v>
          </cell>
        </row>
        <row r="12">
          <cell r="A12" t="str">
            <v>AMM15</v>
          </cell>
        </row>
        <row r="13">
          <cell r="A13" t="str">
            <v>DS17</v>
          </cell>
        </row>
        <row r="14">
          <cell r="A14" t="str">
            <v>ELN68</v>
          </cell>
        </row>
        <row r="15">
          <cell r="A15" t="str">
            <v>TDV 37</v>
          </cell>
        </row>
        <row r="16">
          <cell r="A16" t="str">
            <v>BN62</v>
          </cell>
        </row>
        <row r="17">
          <cell r="A17" t="str">
            <v>DS17</v>
          </cell>
        </row>
        <row r="18">
          <cell r="A18" t="str">
            <v>ELN13</v>
          </cell>
        </row>
        <row r="19">
          <cell r="A19" t="str">
            <v>AMM89</v>
          </cell>
        </row>
        <row r="20">
          <cell r="A20" t="str">
            <v>BN16</v>
          </cell>
        </row>
        <row r="21">
          <cell r="A21" t="str">
            <v>ELN68</v>
          </cell>
        </row>
        <row r="22">
          <cell r="A22" t="str">
            <v>BN16</v>
          </cell>
        </row>
        <row r="23">
          <cell r="A23" t="str">
            <v>BN62</v>
          </cell>
        </row>
        <row r="24">
          <cell r="A24" t="str">
            <v>ELN68</v>
          </cell>
        </row>
        <row r="25">
          <cell r="A25" t="str">
            <v>ELN13</v>
          </cell>
        </row>
        <row r="26">
          <cell r="A26" t="str">
            <v>BN62</v>
          </cell>
        </row>
        <row r="27">
          <cell r="A27" t="str">
            <v>DS17</v>
          </cell>
        </row>
        <row r="28">
          <cell r="A28" t="str">
            <v>DS17</v>
          </cell>
        </row>
        <row r="29">
          <cell r="A29" t="str">
            <v>BN16</v>
          </cell>
        </row>
        <row r="30">
          <cell r="A30" t="str">
            <v>BN16</v>
          </cell>
        </row>
        <row r="31">
          <cell r="A31" t="str">
            <v>BN62</v>
          </cell>
        </row>
        <row r="32">
          <cell r="A32" t="str">
            <v>BN62</v>
          </cell>
        </row>
        <row r="33">
          <cell r="A33" t="str">
            <v>AMM89</v>
          </cell>
        </row>
        <row r="34">
          <cell r="A34" t="str">
            <v>NQ22</v>
          </cell>
        </row>
        <row r="35">
          <cell r="A35" t="str">
            <v>AMM15</v>
          </cell>
        </row>
        <row r="36">
          <cell r="A36" t="str">
            <v>TDV 37</v>
          </cell>
        </row>
        <row r="37">
          <cell r="A37" t="str">
            <v>AMM15</v>
          </cell>
        </row>
        <row r="38">
          <cell r="A38" t="str">
            <v>CB26</v>
          </cell>
        </row>
        <row r="39">
          <cell r="A39" t="str">
            <v>ELN68</v>
          </cell>
        </row>
        <row r="40">
          <cell r="A40" t="str">
            <v>AMM15</v>
          </cell>
        </row>
        <row r="41">
          <cell r="A41" t="str">
            <v>BN62</v>
          </cell>
        </row>
        <row r="42">
          <cell r="A42" t="str">
            <v>ELN68</v>
          </cell>
        </row>
        <row r="43">
          <cell r="A43" t="str">
            <v>ELN68</v>
          </cell>
        </row>
        <row r="44">
          <cell r="A44" t="str">
            <v>ELN68</v>
          </cell>
        </row>
        <row r="45">
          <cell r="A45" t="str">
            <v>CB26</v>
          </cell>
        </row>
        <row r="46">
          <cell r="A46" t="str">
            <v>CB26</v>
          </cell>
        </row>
        <row r="47">
          <cell r="A47" t="str">
            <v>ELN68</v>
          </cell>
        </row>
        <row r="48">
          <cell r="A48" t="str">
            <v>ELN68</v>
          </cell>
        </row>
        <row r="49">
          <cell r="A49" t="str">
            <v>ELN68</v>
          </cell>
        </row>
        <row r="50">
          <cell r="A50" t="str">
            <v>BN62</v>
          </cell>
        </row>
        <row r="51">
          <cell r="A51" t="str">
            <v>ELN13</v>
          </cell>
        </row>
        <row r="52">
          <cell r="A52" t="str">
            <v>ELN13</v>
          </cell>
        </row>
        <row r="53">
          <cell r="A53" t="str">
            <v>AMM15</v>
          </cell>
        </row>
        <row r="54">
          <cell r="A54" t="str">
            <v>NQ22</v>
          </cell>
        </row>
        <row r="55">
          <cell r="A55" t="str">
            <v>ELN68</v>
          </cell>
        </row>
        <row r="56">
          <cell r="A56" t="str">
            <v>AMM89</v>
          </cell>
        </row>
        <row r="57">
          <cell r="A57" t="str">
            <v>BN16</v>
          </cell>
        </row>
        <row r="58">
          <cell r="A58" t="str">
            <v>AMM15</v>
          </cell>
        </row>
        <row r="59">
          <cell r="A59" t="str">
            <v>ELN13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 xml:space="preserve">ELN13 </v>
          </cell>
        </row>
        <row r="4">
          <cell r="A4" t="str">
            <v>ELN13</v>
          </cell>
        </row>
        <row r="5">
          <cell r="A5" t="str">
            <v>CB21</v>
          </cell>
        </row>
        <row r="6">
          <cell r="A6" t="str">
            <v>ELN13</v>
          </cell>
        </row>
        <row r="7">
          <cell r="A7" t="str">
            <v>ELN13</v>
          </cell>
        </row>
        <row r="8">
          <cell r="A8" t="str">
            <v>SM203</v>
          </cell>
        </row>
        <row r="9">
          <cell r="A9" t="str">
            <v>NQ22</v>
          </cell>
        </row>
        <row r="10">
          <cell r="A10" t="str">
            <v>FV31</v>
          </cell>
        </row>
      </sheetData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ELN13</v>
          </cell>
        </row>
        <row r="4">
          <cell r="A4" t="str">
            <v>ELN13</v>
          </cell>
        </row>
        <row r="5">
          <cell r="A5" t="str">
            <v>ELN68</v>
          </cell>
        </row>
        <row r="6">
          <cell r="A6" t="str">
            <v>TDV37</v>
          </cell>
        </row>
        <row r="7">
          <cell r="A7" t="str">
            <v>SM203</v>
          </cell>
        </row>
        <row r="8">
          <cell r="A8" t="str">
            <v>DS17</v>
          </cell>
        </row>
        <row r="9">
          <cell r="A9" t="str">
            <v>NQ/OC</v>
          </cell>
        </row>
        <row r="10">
          <cell r="A10" t="str">
            <v>BN62</v>
          </cell>
        </row>
        <row r="11">
          <cell r="A11" t="str">
            <v>SM203</v>
          </cell>
        </row>
      </sheetData>
      <sheetData sheetId="1" refreshError="1"/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AMLG14</v>
          </cell>
        </row>
        <row r="4">
          <cell r="A4" t="str">
            <v>AMM89</v>
          </cell>
        </row>
        <row r="5">
          <cell r="A5" t="str">
            <v>TDV37</v>
          </cell>
        </row>
        <row r="6">
          <cell r="A6" t="str">
            <v>AMLG14</v>
          </cell>
        </row>
        <row r="7">
          <cell r="A7" t="str">
            <v>ELN13</v>
          </cell>
        </row>
        <row r="8">
          <cell r="A8" t="str">
            <v>CB26</v>
          </cell>
        </row>
        <row r="9">
          <cell r="A9" t="str">
            <v>FV19</v>
          </cell>
        </row>
        <row r="10">
          <cell r="A10" t="str">
            <v>AMLG14</v>
          </cell>
        </row>
        <row r="11">
          <cell r="A11" t="str">
            <v>NQ22</v>
          </cell>
        </row>
        <row r="12">
          <cell r="A12" t="str">
            <v>NQ22</v>
          </cell>
        </row>
        <row r="13">
          <cell r="A13" t="str">
            <v>LJ33</v>
          </cell>
        </row>
        <row r="14">
          <cell r="A14" t="str">
            <v>AMM89</v>
          </cell>
        </row>
        <row r="15">
          <cell r="A15" t="str">
            <v>FV19</v>
          </cell>
        </row>
        <row r="16">
          <cell r="A16" t="str">
            <v>CB26</v>
          </cell>
        </row>
        <row r="17">
          <cell r="A17" t="str">
            <v>AM18</v>
          </cell>
        </row>
        <row r="18">
          <cell r="A18" t="str">
            <v>AM18</v>
          </cell>
        </row>
        <row r="19">
          <cell r="A19" t="str">
            <v>AM18</v>
          </cell>
        </row>
        <row r="20">
          <cell r="A20" t="str">
            <v>ELN68</v>
          </cell>
        </row>
        <row r="21">
          <cell r="A21" t="str">
            <v>FV19</v>
          </cell>
        </row>
      </sheetData>
      <sheetData sheetId="1" refreshError="1"/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NQ22</v>
          </cell>
        </row>
        <row r="4">
          <cell r="A4" t="str">
            <v>TDV37</v>
          </cell>
        </row>
        <row r="5">
          <cell r="A5" t="str">
            <v>FV19</v>
          </cell>
        </row>
        <row r="6">
          <cell r="A6" t="str">
            <v>NQ188</v>
          </cell>
        </row>
        <row r="7">
          <cell r="A7" t="str">
            <v>BN62</v>
          </cell>
        </row>
        <row r="8">
          <cell r="A8" t="str">
            <v>BN62</v>
          </cell>
        </row>
        <row r="9">
          <cell r="A9" t="str">
            <v>AMLG14</v>
          </cell>
        </row>
        <row r="10">
          <cell r="A10" t="str">
            <v>AM18</v>
          </cell>
        </row>
        <row r="11">
          <cell r="A11" t="str">
            <v>AM18</v>
          </cell>
        </row>
        <row r="12">
          <cell r="A12" t="str">
            <v>BN16</v>
          </cell>
        </row>
        <row r="13">
          <cell r="A13" t="str">
            <v>NQ22</v>
          </cell>
        </row>
        <row r="14">
          <cell r="A14" t="str">
            <v>AM18</v>
          </cell>
        </row>
        <row r="15">
          <cell r="A15" t="str">
            <v>BN62</v>
          </cell>
        </row>
      </sheetData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BN62</v>
          </cell>
        </row>
        <row r="4">
          <cell r="A4" t="str">
            <v>AMM15</v>
          </cell>
        </row>
        <row r="5">
          <cell r="A5" t="str">
            <v>DS17</v>
          </cell>
        </row>
        <row r="6">
          <cell r="A6" t="str">
            <v>TDV 37</v>
          </cell>
        </row>
        <row r="7">
          <cell r="A7" t="str">
            <v>LJ33</v>
          </cell>
        </row>
      </sheetData>
      <sheetData sheetId="1" refreshError="1"/>
      <sheetData sheetId="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NQ22</v>
          </cell>
        </row>
      </sheetData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LJ33</v>
          </cell>
        </row>
        <row r="4">
          <cell r="A4" t="str">
            <v>ELN13</v>
          </cell>
        </row>
        <row r="5">
          <cell r="A5" t="str">
            <v>CB26</v>
          </cell>
        </row>
        <row r="6">
          <cell r="A6" t="str">
            <v>NQ22</v>
          </cell>
        </row>
        <row r="7">
          <cell r="A7" t="str">
            <v>ELN13</v>
          </cell>
        </row>
        <row r="8">
          <cell r="A8" t="str">
            <v>CB26</v>
          </cell>
        </row>
        <row r="9">
          <cell r="A9" t="str">
            <v>BN62</v>
          </cell>
        </row>
        <row r="10">
          <cell r="A10" t="str">
            <v>NQ188</v>
          </cell>
        </row>
        <row r="11">
          <cell r="A11" t="str">
            <v>NQ22</v>
          </cell>
        </row>
        <row r="12">
          <cell r="A12" t="str">
            <v>CB21</v>
          </cell>
        </row>
        <row r="13">
          <cell r="A13" t="str">
            <v>NQ22</v>
          </cell>
        </row>
      </sheetData>
      <sheetData sheetId="1" refreshError="1"/>
      <sheetData sheetId="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NQ22</v>
          </cell>
        </row>
        <row r="4">
          <cell r="A4" t="str">
            <v>CB26</v>
          </cell>
        </row>
        <row r="5">
          <cell r="A5" t="str">
            <v>ELN13</v>
          </cell>
        </row>
        <row r="6">
          <cell r="A6" t="str">
            <v>NQ22</v>
          </cell>
        </row>
        <row r="7">
          <cell r="A7" t="str">
            <v>BN16</v>
          </cell>
        </row>
        <row r="8">
          <cell r="A8" t="str">
            <v>CB26</v>
          </cell>
        </row>
        <row r="9">
          <cell r="A9" t="str">
            <v>ELN68</v>
          </cell>
        </row>
        <row r="10">
          <cell r="A10" t="str">
            <v>CB21</v>
          </cell>
        </row>
        <row r="11">
          <cell r="A11" t="str">
            <v>BN16</v>
          </cell>
        </row>
        <row r="12">
          <cell r="A12" t="str">
            <v>ELN68</v>
          </cell>
        </row>
        <row r="13">
          <cell r="A13" t="str">
            <v>ELN68</v>
          </cell>
        </row>
        <row r="14">
          <cell r="A14" t="str">
            <v>BN62</v>
          </cell>
        </row>
        <row r="15">
          <cell r="A15" t="str">
            <v>CB26</v>
          </cell>
        </row>
        <row r="16">
          <cell r="A16" t="str">
            <v>NQ188</v>
          </cell>
        </row>
        <row r="17">
          <cell r="A17" t="str">
            <v>CB26</v>
          </cell>
        </row>
        <row r="18">
          <cell r="A18" t="str">
            <v>AMLG14</v>
          </cell>
        </row>
        <row r="19">
          <cell r="A19" t="str">
            <v>BN16</v>
          </cell>
        </row>
        <row r="20">
          <cell r="A20" t="str">
            <v>CB26</v>
          </cell>
        </row>
        <row r="21">
          <cell r="A21" t="str">
            <v>CB26</v>
          </cell>
        </row>
        <row r="22">
          <cell r="A22" t="str">
            <v>CB26</v>
          </cell>
        </row>
        <row r="23">
          <cell r="A23" t="str">
            <v>CB26</v>
          </cell>
        </row>
        <row r="24">
          <cell r="A24" t="str">
            <v>CB26</v>
          </cell>
        </row>
        <row r="25">
          <cell r="A25" t="str">
            <v>CB26</v>
          </cell>
        </row>
        <row r="26">
          <cell r="A26" t="str">
            <v>NQ22</v>
          </cell>
        </row>
        <row r="27">
          <cell r="A27" t="str">
            <v>BN16</v>
          </cell>
        </row>
        <row r="28">
          <cell r="A28" t="str">
            <v>NQ22</v>
          </cell>
        </row>
        <row r="29">
          <cell r="A29" t="str">
            <v>CB26</v>
          </cell>
        </row>
        <row r="30">
          <cell r="A30" t="str">
            <v>ELN68</v>
          </cell>
        </row>
        <row r="31">
          <cell r="A31" t="str">
            <v>CB26</v>
          </cell>
        </row>
        <row r="32">
          <cell r="A32" t="str">
            <v>AMM15</v>
          </cell>
        </row>
        <row r="33">
          <cell r="A33" t="str">
            <v>NQ22</v>
          </cell>
        </row>
        <row r="34">
          <cell r="A34" t="str">
            <v>NQ22</v>
          </cell>
        </row>
        <row r="35">
          <cell r="A35" t="str">
            <v>NQ22</v>
          </cell>
        </row>
        <row r="36">
          <cell r="A36" t="str">
            <v>CB26</v>
          </cell>
        </row>
        <row r="37">
          <cell r="A37" t="str">
            <v>CB26</v>
          </cell>
        </row>
        <row r="38">
          <cell r="A38" t="str">
            <v>FV19</v>
          </cell>
        </row>
        <row r="39">
          <cell r="A39" t="str">
            <v>NQ22</v>
          </cell>
        </row>
        <row r="40">
          <cell r="A40" t="str">
            <v>ELN68</v>
          </cell>
        </row>
        <row r="41">
          <cell r="A41" t="str">
            <v>NQ22</v>
          </cell>
        </row>
        <row r="42">
          <cell r="A42" t="str">
            <v>ELN68</v>
          </cell>
        </row>
        <row r="44">
          <cell r="A44" t="str">
            <v>NQ22</v>
          </cell>
        </row>
        <row r="45">
          <cell r="A45" t="str">
            <v>NQ22</v>
          </cell>
        </row>
        <row r="46">
          <cell r="A46" t="str">
            <v>NQ22</v>
          </cell>
        </row>
        <row r="47">
          <cell r="A47" t="str">
            <v>NQ22</v>
          </cell>
        </row>
        <row r="48">
          <cell r="A48" t="str">
            <v>NQ22</v>
          </cell>
        </row>
        <row r="49">
          <cell r="A49" t="str">
            <v>NQ22</v>
          </cell>
        </row>
        <row r="50">
          <cell r="A50" t="str">
            <v>NQ22</v>
          </cell>
        </row>
        <row r="51">
          <cell r="A51" t="str">
            <v>NQ22</v>
          </cell>
        </row>
        <row r="52">
          <cell r="A52" t="str">
            <v>NQ22</v>
          </cell>
        </row>
        <row r="53">
          <cell r="A53" t="str">
            <v>BN62</v>
          </cell>
        </row>
        <row r="54">
          <cell r="A54" t="str">
            <v>NQ22</v>
          </cell>
        </row>
        <row r="55">
          <cell r="A55" t="str">
            <v>ELN13</v>
          </cell>
        </row>
        <row r="56">
          <cell r="A56" t="str">
            <v>NQ22</v>
          </cell>
        </row>
        <row r="57">
          <cell r="A57" t="str">
            <v>DS17</v>
          </cell>
        </row>
        <row r="58">
          <cell r="A58" t="str">
            <v>NQ22</v>
          </cell>
        </row>
        <row r="59">
          <cell r="A59" t="str">
            <v>NQ188</v>
          </cell>
        </row>
        <row r="60">
          <cell r="A60" t="str">
            <v>ELN13</v>
          </cell>
        </row>
        <row r="61">
          <cell r="A61" t="str">
            <v>NQ22</v>
          </cell>
        </row>
        <row r="62">
          <cell r="A62" t="str">
            <v>BN62</v>
          </cell>
        </row>
        <row r="63">
          <cell r="A63" t="str">
            <v>NQ22</v>
          </cell>
        </row>
        <row r="64">
          <cell r="A64" t="str">
            <v>NQ22</v>
          </cell>
        </row>
        <row r="65">
          <cell r="A65" t="str">
            <v>NQ22</v>
          </cell>
        </row>
        <row r="66">
          <cell r="A66" t="str">
            <v>NQ22</v>
          </cell>
        </row>
        <row r="67">
          <cell r="A67" t="str">
            <v>NQ22</v>
          </cell>
        </row>
        <row r="68">
          <cell r="A68" t="str">
            <v>AMM15</v>
          </cell>
        </row>
        <row r="69">
          <cell r="A69" t="str">
            <v>NQ22</v>
          </cell>
        </row>
        <row r="70">
          <cell r="A70" t="str">
            <v>NQ22</v>
          </cell>
        </row>
        <row r="71">
          <cell r="A71" t="str">
            <v>AMM89</v>
          </cell>
        </row>
        <row r="72">
          <cell r="A72" t="str">
            <v>NQ22</v>
          </cell>
        </row>
        <row r="73">
          <cell r="A73" t="str">
            <v>AMM15</v>
          </cell>
        </row>
        <row r="74">
          <cell r="A74" t="str">
            <v>NQ22</v>
          </cell>
        </row>
        <row r="75">
          <cell r="A75" t="str">
            <v>NQ22</v>
          </cell>
        </row>
        <row r="76">
          <cell r="A76" t="str">
            <v>NQ22</v>
          </cell>
        </row>
        <row r="77">
          <cell r="A77" t="str">
            <v>NQ22</v>
          </cell>
        </row>
        <row r="78">
          <cell r="A78" t="str">
            <v>NQ22</v>
          </cell>
        </row>
        <row r="79">
          <cell r="A79" t="str">
            <v>NQ22</v>
          </cell>
        </row>
        <row r="80">
          <cell r="A80" t="str">
            <v>NQ188</v>
          </cell>
        </row>
        <row r="81">
          <cell r="A81" t="str">
            <v>NQ22</v>
          </cell>
        </row>
        <row r="82">
          <cell r="A82" t="str">
            <v>NQ22</v>
          </cell>
        </row>
        <row r="83">
          <cell r="A83" t="str">
            <v>NQ22</v>
          </cell>
        </row>
        <row r="84">
          <cell r="A84" t="str">
            <v>CB26</v>
          </cell>
        </row>
        <row r="85">
          <cell r="A85" t="str">
            <v>ELN13</v>
          </cell>
        </row>
        <row r="86">
          <cell r="A86" t="str">
            <v>NQ22</v>
          </cell>
        </row>
        <row r="87">
          <cell r="A87" t="str">
            <v>NQ22</v>
          </cell>
        </row>
        <row r="88">
          <cell r="A88" t="str">
            <v>ELN13</v>
          </cell>
        </row>
        <row r="89">
          <cell r="A89" t="str">
            <v>NQ22</v>
          </cell>
        </row>
        <row r="90">
          <cell r="A90" t="str">
            <v>NQ22</v>
          </cell>
        </row>
      </sheetData>
      <sheetData sheetId="1" refreshError="1"/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CB21</v>
          </cell>
        </row>
        <row r="4">
          <cell r="A4" t="str">
            <v>CB26</v>
          </cell>
        </row>
        <row r="5">
          <cell r="A5" t="str">
            <v>FV19</v>
          </cell>
        </row>
        <row r="6">
          <cell r="A6" t="str">
            <v>NQ22</v>
          </cell>
        </row>
        <row r="7">
          <cell r="A7" t="str">
            <v>DS17</v>
          </cell>
        </row>
        <row r="8">
          <cell r="A8" t="str">
            <v>DS17</v>
          </cell>
        </row>
        <row r="9">
          <cell r="A9" t="str">
            <v xml:space="preserve">ELN13 </v>
          </cell>
        </row>
        <row r="10">
          <cell r="A10" t="str">
            <v>NQ22</v>
          </cell>
        </row>
        <row r="11">
          <cell r="A11" t="str">
            <v>CB21</v>
          </cell>
        </row>
        <row r="12">
          <cell r="A12" t="str">
            <v>AMM89</v>
          </cell>
        </row>
        <row r="13">
          <cell r="A13" t="str">
            <v>NQ22</v>
          </cell>
        </row>
        <row r="14">
          <cell r="A14" t="str">
            <v>NQ188</v>
          </cell>
        </row>
        <row r="15">
          <cell r="A15" t="str">
            <v>AMM15</v>
          </cell>
        </row>
        <row r="16">
          <cell r="A16" t="str">
            <v>NQ188</v>
          </cell>
        </row>
        <row r="17">
          <cell r="A17" t="str">
            <v>NQ22</v>
          </cell>
        </row>
        <row r="18">
          <cell r="A18" t="str">
            <v>AMM89</v>
          </cell>
        </row>
        <row r="19">
          <cell r="A19" t="str">
            <v>BN16</v>
          </cell>
        </row>
        <row r="20">
          <cell r="A20" t="str">
            <v>NQ188</v>
          </cell>
        </row>
        <row r="21">
          <cell r="A21" t="str">
            <v>NQ22</v>
          </cell>
        </row>
        <row r="22">
          <cell r="A22" t="str">
            <v>AMM89</v>
          </cell>
        </row>
        <row r="23">
          <cell r="A23" t="str">
            <v>NQ22</v>
          </cell>
        </row>
        <row r="24">
          <cell r="A24" t="str">
            <v>DS17</v>
          </cell>
        </row>
        <row r="25">
          <cell r="A25" t="str">
            <v>CB26</v>
          </cell>
        </row>
        <row r="26">
          <cell r="A26" t="str">
            <v>NQ22</v>
          </cell>
        </row>
        <row r="27">
          <cell r="A27" t="str">
            <v>FV19</v>
          </cell>
        </row>
        <row r="28">
          <cell r="A28" t="str">
            <v>CB21</v>
          </cell>
        </row>
        <row r="29">
          <cell r="A29" t="str">
            <v>CB26</v>
          </cell>
        </row>
        <row r="30">
          <cell r="A30" t="str">
            <v>FV31</v>
          </cell>
        </row>
        <row r="31">
          <cell r="A31" t="str">
            <v>FV31</v>
          </cell>
        </row>
        <row r="32">
          <cell r="A32" t="str">
            <v>FV31</v>
          </cell>
        </row>
        <row r="33">
          <cell r="A33" t="str">
            <v>NQ22</v>
          </cell>
        </row>
        <row r="34">
          <cell r="A34" t="str">
            <v>NQ188</v>
          </cell>
        </row>
        <row r="35">
          <cell r="A35" t="str">
            <v>CB26</v>
          </cell>
        </row>
        <row r="36">
          <cell r="A36" t="str">
            <v>CB21</v>
          </cell>
        </row>
        <row r="37">
          <cell r="A37" t="str">
            <v>NQ22</v>
          </cell>
        </row>
        <row r="38">
          <cell r="A38" t="str">
            <v>CB21</v>
          </cell>
        </row>
        <row r="39">
          <cell r="A39" t="str">
            <v>BN62</v>
          </cell>
        </row>
        <row r="40">
          <cell r="A40" t="str">
            <v>NQ22</v>
          </cell>
        </row>
        <row r="41">
          <cell r="A41" t="str">
            <v>AM18</v>
          </cell>
        </row>
        <row r="42">
          <cell r="A42" t="str">
            <v xml:space="preserve">ELN13 </v>
          </cell>
        </row>
        <row r="43">
          <cell r="A43" t="str">
            <v>NQ22</v>
          </cell>
        </row>
        <row r="44">
          <cell r="A44" t="str">
            <v>NQ22</v>
          </cell>
        </row>
        <row r="45">
          <cell r="A45" t="str">
            <v>AM18</v>
          </cell>
        </row>
        <row r="46">
          <cell r="A46" t="str">
            <v>AM18</v>
          </cell>
        </row>
        <row r="47">
          <cell r="A47" t="str">
            <v>BN62</v>
          </cell>
        </row>
        <row r="48">
          <cell r="A48" t="str">
            <v>AMM89</v>
          </cell>
        </row>
        <row r="49">
          <cell r="A49" t="str">
            <v>AM18</v>
          </cell>
        </row>
        <row r="50">
          <cell r="A50" t="str">
            <v>NQ22</v>
          </cell>
        </row>
        <row r="51">
          <cell r="A51" t="str">
            <v>AMLG14</v>
          </cell>
        </row>
        <row r="52">
          <cell r="A52" t="str">
            <v>NQ22</v>
          </cell>
        </row>
        <row r="53">
          <cell r="A53" t="str">
            <v>AMM89</v>
          </cell>
        </row>
        <row r="54">
          <cell r="A54" t="str">
            <v xml:space="preserve">ELN13 </v>
          </cell>
        </row>
        <row r="55">
          <cell r="A55" t="str">
            <v xml:space="preserve">AM18 </v>
          </cell>
        </row>
        <row r="56">
          <cell r="A56" t="str">
            <v>AM18</v>
          </cell>
        </row>
        <row r="57">
          <cell r="A57" t="str">
            <v xml:space="preserve">ELN13 </v>
          </cell>
        </row>
        <row r="58">
          <cell r="A58" t="str">
            <v>BN16</v>
          </cell>
        </row>
        <row r="59">
          <cell r="A59" t="str">
            <v>NQ22</v>
          </cell>
        </row>
        <row r="60">
          <cell r="A60" t="str">
            <v>AM18</v>
          </cell>
        </row>
        <row r="61">
          <cell r="A61" t="str">
            <v>NQ188</v>
          </cell>
        </row>
        <row r="62">
          <cell r="A62" t="str">
            <v>NQ22</v>
          </cell>
        </row>
        <row r="63">
          <cell r="A63" t="str">
            <v>CB21</v>
          </cell>
        </row>
        <row r="64">
          <cell r="A64" t="str">
            <v>NQ22</v>
          </cell>
        </row>
        <row r="65">
          <cell r="A65" t="str">
            <v>CB21</v>
          </cell>
        </row>
        <row r="66">
          <cell r="A66" t="str">
            <v>NQ22</v>
          </cell>
        </row>
        <row r="67">
          <cell r="A67" t="str">
            <v>NQ22</v>
          </cell>
        </row>
        <row r="68">
          <cell r="A68" t="str">
            <v>AM18</v>
          </cell>
        </row>
        <row r="69">
          <cell r="A69" t="str">
            <v>BN62</v>
          </cell>
        </row>
        <row r="70">
          <cell r="A70" t="str">
            <v>ELN68</v>
          </cell>
        </row>
        <row r="72">
          <cell r="A72" t="str">
            <v>NQ188</v>
          </cell>
        </row>
        <row r="73">
          <cell r="A73" t="str">
            <v>NQ22</v>
          </cell>
        </row>
        <row r="74">
          <cell r="A74" t="str">
            <v>CB26</v>
          </cell>
        </row>
        <row r="75">
          <cell r="A75" t="str">
            <v>NQ22</v>
          </cell>
        </row>
        <row r="76">
          <cell r="A76" t="str">
            <v>CB26</v>
          </cell>
        </row>
        <row r="77">
          <cell r="A77" t="str">
            <v>NQ22</v>
          </cell>
        </row>
        <row r="78">
          <cell r="A78" t="str">
            <v xml:space="preserve">ELN13 </v>
          </cell>
        </row>
        <row r="79">
          <cell r="A79" t="str">
            <v>ELN13</v>
          </cell>
        </row>
        <row r="80">
          <cell r="A80" t="str">
            <v>CB26</v>
          </cell>
        </row>
        <row r="81">
          <cell r="A81" t="str">
            <v>NQ188</v>
          </cell>
        </row>
        <row r="82">
          <cell r="A82" t="str">
            <v>NQ22</v>
          </cell>
        </row>
        <row r="83">
          <cell r="A83" t="str">
            <v>CB26</v>
          </cell>
        </row>
        <row r="84">
          <cell r="A84" t="str">
            <v>NQ22</v>
          </cell>
        </row>
        <row r="85">
          <cell r="A85" t="str">
            <v>ELN13</v>
          </cell>
        </row>
        <row r="86">
          <cell r="A86" t="str">
            <v>ELN13</v>
          </cell>
        </row>
        <row r="87">
          <cell r="A87" t="str">
            <v>NQ22</v>
          </cell>
        </row>
        <row r="88">
          <cell r="A88" t="str">
            <v>NQ22</v>
          </cell>
        </row>
        <row r="89">
          <cell r="A89" t="str">
            <v>AMM15</v>
          </cell>
        </row>
        <row r="90">
          <cell r="A90" t="str">
            <v>CB26</v>
          </cell>
        </row>
        <row r="91">
          <cell r="A91" t="str">
            <v>NQ22</v>
          </cell>
        </row>
        <row r="92">
          <cell r="A92" t="str">
            <v>NQ22</v>
          </cell>
        </row>
        <row r="93">
          <cell r="A93" t="str">
            <v>NQ22</v>
          </cell>
        </row>
        <row r="94">
          <cell r="A94" t="str">
            <v>CB26</v>
          </cell>
        </row>
        <row r="95">
          <cell r="A95" t="str">
            <v>AMM15</v>
          </cell>
        </row>
        <row r="96">
          <cell r="A96" t="str">
            <v>NQ22</v>
          </cell>
        </row>
        <row r="97">
          <cell r="A97" t="str">
            <v>NQ22</v>
          </cell>
        </row>
        <row r="98">
          <cell r="A98" t="str">
            <v>NQ22</v>
          </cell>
        </row>
        <row r="99">
          <cell r="A99" t="str">
            <v>NQ22</v>
          </cell>
        </row>
        <row r="100">
          <cell r="A100" t="str">
            <v>NQ22</v>
          </cell>
        </row>
        <row r="101">
          <cell r="A101" t="str">
            <v>ELN13</v>
          </cell>
        </row>
        <row r="102">
          <cell r="A102" t="str">
            <v>NQ22</v>
          </cell>
        </row>
        <row r="103">
          <cell r="A103" t="str">
            <v>NQ22</v>
          </cell>
        </row>
        <row r="104">
          <cell r="A104" t="str">
            <v>CB26</v>
          </cell>
        </row>
        <row r="105">
          <cell r="A105" t="str">
            <v>NQ22</v>
          </cell>
        </row>
        <row r="106">
          <cell r="A106" t="str">
            <v>CB26</v>
          </cell>
        </row>
        <row r="107">
          <cell r="A107" t="str">
            <v>NQ22</v>
          </cell>
        </row>
        <row r="108">
          <cell r="A108" t="str">
            <v>NQ22</v>
          </cell>
        </row>
      </sheetData>
      <sheetData sheetId="1" refreshError="1"/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BN16</v>
          </cell>
        </row>
        <row r="4">
          <cell r="A4" t="str">
            <v>SM203</v>
          </cell>
        </row>
        <row r="5">
          <cell r="A5" t="str">
            <v>TDV37</v>
          </cell>
        </row>
        <row r="6">
          <cell r="A6" t="str">
            <v>BN16</v>
          </cell>
        </row>
        <row r="7">
          <cell r="A7" t="str">
            <v>TDV37</v>
          </cell>
        </row>
        <row r="8">
          <cell r="A8" t="str">
            <v>FV19</v>
          </cell>
        </row>
        <row r="9">
          <cell r="A9" t="str">
            <v>SB192</v>
          </cell>
        </row>
        <row r="10">
          <cell r="A10" t="str">
            <v>BN62</v>
          </cell>
        </row>
        <row r="11">
          <cell r="A11" t="str">
            <v>BN62</v>
          </cell>
        </row>
        <row r="12">
          <cell r="A12" t="str">
            <v>NQ188</v>
          </cell>
        </row>
        <row r="13">
          <cell r="A13" t="str">
            <v>BN62</v>
          </cell>
        </row>
        <row r="14">
          <cell r="A14" t="str">
            <v>BN62</v>
          </cell>
        </row>
        <row r="15">
          <cell r="A15" t="str">
            <v>BN16</v>
          </cell>
        </row>
        <row r="16">
          <cell r="A16" t="str">
            <v>BN62</v>
          </cell>
        </row>
        <row r="17">
          <cell r="A17" t="str">
            <v>SM203</v>
          </cell>
        </row>
        <row r="18">
          <cell r="A18" t="str">
            <v>FV31</v>
          </cell>
        </row>
        <row r="19">
          <cell r="A19" t="str">
            <v>AMM89</v>
          </cell>
        </row>
        <row r="20">
          <cell r="A20" t="str">
            <v>AMM15</v>
          </cell>
        </row>
        <row r="21">
          <cell r="A21" t="str">
            <v>NQ188</v>
          </cell>
        </row>
        <row r="22">
          <cell r="A22" t="str">
            <v>SM203</v>
          </cell>
        </row>
        <row r="23">
          <cell r="A23" t="str">
            <v>NQ188</v>
          </cell>
        </row>
        <row r="24">
          <cell r="A24" t="str">
            <v>SM203</v>
          </cell>
        </row>
        <row r="25">
          <cell r="A25" t="str">
            <v>NQ188</v>
          </cell>
        </row>
        <row r="26">
          <cell r="A26" t="str">
            <v>BN16</v>
          </cell>
        </row>
        <row r="27">
          <cell r="A27" t="str">
            <v>BN16</v>
          </cell>
        </row>
        <row r="28">
          <cell r="A28" t="str">
            <v>DS17</v>
          </cell>
        </row>
        <row r="29">
          <cell r="A29" t="str">
            <v>NQ188</v>
          </cell>
        </row>
        <row r="30">
          <cell r="A30" t="str">
            <v>AM18</v>
          </cell>
        </row>
        <row r="31">
          <cell r="A31" t="str">
            <v>AMM15</v>
          </cell>
        </row>
        <row r="32">
          <cell r="A32" t="str">
            <v>ELN13</v>
          </cell>
        </row>
        <row r="33">
          <cell r="A33" t="str">
            <v>ELN13</v>
          </cell>
        </row>
        <row r="34">
          <cell r="A34" t="str">
            <v>FV19</v>
          </cell>
        </row>
        <row r="35">
          <cell r="A35" t="str">
            <v>AMM15</v>
          </cell>
        </row>
        <row r="36">
          <cell r="A36" t="str">
            <v>BN16</v>
          </cell>
        </row>
        <row r="37">
          <cell r="A37" t="str">
            <v>AM18</v>
          </cell>
        </row>
        <row r="38">
          <cell r="A38" t="str">
            <v>ELN68</v>
          </cell>
        </row>
        <row r="39">
          <cell r="A39" t="str">
            <v>AMM15</v>
          </cell>
        </row>
        <row r="40">
          <cell r="A40" t="str">
            <v>AM 18</v>
          </cell>
        </row>
        <row r="41">
          <cell r="A41" t="str">
            <v>AMM15</v>
          </cell>
        </row>
        <row r="42">
          <cell r="A42" t="str">
            <v>BN16</v>
          </cell>
        </row>
      </sheetData>
      <sheetData sheetId="1" refreshError="1"/>
      <sheetData sheetId="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AMM15</v>
          </cell>
        </row>
        <row r="4">
          <cell r="A4" t="str">
            <v>NQ22</v>
          </cell>
        </row>
        <row r="5">
          <cell r="A5" t="str">
            <v>NQ22</v>
          </cell>
        </row>
        <row r="6">
          <cell r="A6" t="str">
            <v>DS17</v>
          </cell>
        </row>
        <row r="7">
          <cell r="A7" t="str">
            <v>NQ22</v>
          </cell>
        </row>
        <row r="8">
          <cell r="A8" t="str">
            <v>BN16</v>
          </cell>
        </row>
        <row r="9">
          <cell r="A9" t="str">
            <v>CB26</v>
          </cell>
        </row>
        <row r="10">
          <cell r="A10" t="str">
            <v>NQ22</v>
          </cell>
        </row>
        <row r="11">
          <cell r="A11" t="str">
            <v>AMM89</v>
          </cell>
        </row>
        <row r="12">
          <cell r="A12" t="str">
            <v>NQ22</v>
          </cell>
        </row>
        <row r="13">
          <cell r="A13" t="str">
            <v>NQ188</v>
          </cell>
        </row>
        <row r="14">
          <cell r="A14" t="str">
            <v>BN62</v>
          </cell>
        </row>
        <row r="15">
          <cell r="A15" t="str">
            <v>BN16</v>
          </cell>
        </row>
        <row r="16">
          <cell r="A16" t="str">
            <v>NQ22</v>
          </cell>
        </row>
        <row r="17">
          <cell r="A17" t="str">
            <v>BN16</v>
          </cell>
        </row>
        <row r="18">
          <cell r="A18" t="str">
            <v>DS17</v>
          </cell>
        </row>
        <row r="19">
          <cell r="A19" t="str">
            <v>BN16</v>
          </cell>
        </row>
        <row r="20">
          <cell r="A20" t="str">
            <v>NQ22</v>
          </cell>
        </row>
        <row r="21">
          <cell r="A21" t="str">
            <v>DS17</v>
          </cell>
        </row>
        <row r="22">
          <cell r="A22" t="str">
            <v>DS17</v>
          </cell>
        </row>
        <row r="23">
          <cell r="A23" t="str">
            <v>ELN68</v>
          </cell>
        </row>
        <row r="24">
          <cell r="A24" t="str">
            <v>DS17</v>
          </cell>
        </row>
        <row r="25">
          <cell r="A25" t="str">
            <v>DS17</v>
          </cell>
        </row>
        <row r="26">
          <cell r="A26" t="str">
            <v>ELN13</v>
          </cell>
        </row>
        <row r="27">
          <cell r="A27" t="str">
            <v>NQ188</v>
          </cell>
        </row>
        <row r="28">
          <cell r="A28" t="str">
            <v>CB26</v>
          </cell>
        </row>
        <row r="29">
          <cell r="A29" t="str">
            <v>NQ22</v>
          </cell>
        </row>
        <row r="30">
          <cell r="A30" t="str">
            <v>BN62</v>
          </cell>
        </row>
        <row r="31">
          <cell r="A31" t="str">
            <v>AMM15</v>
          </cell>
        </row>
        <row r="32">
          <cell r="A32" t="str">
            <v>AMM15</v>
          </cell>
        </row>
        <row r="33">
          <cell r="A33" t="str">
            <v>NQ22</v>
          </cell>
        </row>
        <row r="34">
          <cell r="A34" t="str">
            <v>BN16</v>
          </cell>
        </row>
        <row r="35">
          <cell r="A35" t="str">
            <v>FV19</v>
          </cell>
        </row>
        <row r="36">
          <cell r="A36" t="str">
            <v>CB26</v>
          </cell>
        </row>
        <row r="37">
          <cell r="A37" t="str">
            <v>ELN68</v>
          </cell>
        </row>
        <row r="38">
          <cell r="A38" t="str">
            <v>NQ22</v>
          </cell>
        </row>
        <row r="39">
          <cell r="A39" t="str">
            <v>NQ22</v>
          </cell>
        </row>
        <row r="40">
          <cell r="A40" t="str">
            <v>BN16</v>
          </cell>
        </row>
        <row r="41">
          <cell r="A41" t="str">
            <v>ELN68</v>
          </cell>
        </row>
        <row r="42">
          <cell r="A42" t="str">
            <v>NQ22</v>
          </cell>
        </row>
        <row r="43">
          <cell r="A43" t="str">
            <v>BN16</v>
          </cell>
        </row>
        <row r="44">
          <cell r="A44" t="str">
            <v>NQ22</v>
          </cell>
        </row>
        <row r="45">
          <cell r="A45" t="str">
            <v>BN16</v>
          </cell>
        </row>
        <row r="46">
          <cell r="A46" t="str">
            <v>ELN68</v>
          </cell>
        </row>
        <row r="47">
          <cell r="A47" t="str">
            <v>ELN68</v>
          </cell>
        </row>
        <row r="48">
          <cell r="A48" t="str">
            <v>FV31</v>
          </cell>
        </row>
        <row r="49">
          <cell r="A49" t="str">
            <v>NQ22</v>
          </cell>
        </row>
        <row r="50">
          <cell r="A50" t="str">
            <v>NQ22</v>
          </cell>
        </row>
        <row r="51">
          <cell r="A51" t="str">
            <v>ELN68</v>
          </cell>
        </row>
        <row r="52">
          <cell r="A52" t="str">
            <v>NQ22</v>
          </cell>
        </row>
        <row r="53">
          <cell r="A53" t="str">
            <v>NQ22</v>
          </cell>
        </row>
        <row r="54">
          <cell r="A54" t="str">
            <v>NQ22</v>
          </cell>
        </row>
        <row r="55">
          <cell r="A55" t="str">
            <v>BN16</v>
          </cell>
        </row>
        <row r="56">
          <cell r="A56" t="str">
            <v>BN62</v>
          </cell>
        </row>
        <row r="57">
          <cell r="A57" t="str">
            <v>NQ22</v>
          </cell>
        </row>
        <row r="58">
          <cell r="A58" t="str">
            <v>CB26</v>
          </cell>
        </row>
        <row r="59">
          <cell r="A59" t="str">
            <v>DS17</v>
          </cell>
        </row>
        <row r="60">
          <cell r="A60" t="str">
            <v>NQ22</v>
          </cell>
        </row>
        <row r="61">
          <cell r="A61" t="str">
            <v>AMM89</v>
          </cell>
        </row>
        <row r="62">
          <cell r="A62" t="str">
            <v>NQ22</v>
          </cell>
        </row>
        <row r="63">
          <cell r="A63" t="str">
            <v>AMM15</v>
          </cell>
        </row>
        <row r="64">
          <cell r="A64" t="str">
            <v>CB26</v>
          </cell>
        </row>
        <row r="65">
          <cell r="A65" t="str">
            <v>ELN13</v>
          </cell>
        </row>
        <row r="66">
          <cell r="A66" t="str">
            <v>NQ22</v>
          </cell>
        </row>
        <row r="67">
          <cell r="A67" t="str">
            <v>NQ22</v>
          </cell>
        </row>
        <row r="68">
          <cell r="A68" t="str">
            <v>ELN68</v>
          </cell>
        </row>
        <row r="69">
          <cell r="A69" t="str">
            <v>CB26</v>
          </cell>
        </row>
        <row r="70">
          <cell r="A70" t="str">
            <v>NQ22</v>
          </cell>
        </row>
        <row r="71">
          <cell r="A71" t="str">
            <v>TDV37</v>
          </cell>
        </row>
        <row r="72">
          <cell r="A72" t="str">
            <v>ELN13</v>
          </cell>
        </row>
        <row r="73">
          <cell r="A73" t="str">
            <v>NQ22</v>
          </cell>
        </row>
        <row r="74">
          <cell r="A74" t="str">
            <v>AMM15</v>
          </cell>
        </row>
        <row r="75">
          <cell r="A75" t="str">
            <v>CB26</v>
          </cell>
        </row>
        <row r="76">
          <cell r="A76" t="str">
            <v>NQ188</v>
          </cell>
        </row>
        <row r="77">
          <cell r="A77" t="str">
            <v>FV19</v>
          </cell>
        </row>
        <row r="78">
          <cell r="A78" t="str">
            <v>ELN68</v>
          </cell>
        </row>
        <row r="79">
          <cell r="A79" t="str">
            <v>BN16</v>
          </cell>
        </row>
        <row r="80">
          <cell r="A80" t="str">
            <v>CB26</v>
          </cell>
        </row>
        <row r="81">
          <cell r="A81" t="str">
            <v>ELN13</v>
          </cell>
        </row>
        <row r="82">
          <cell r="A82" t="str">
            <v>ELN68</v>
          </cell>
        </row>
        <row r="83">
          <cell r="A83" t="str">
            <v>ELN68</v>
          </cell>
        </row>
        <row r="84">
          <cell r="A84" t="str">
            <v>NQ22</v>
          </cell>
        </row>
        <row r="85">
          <cell r="A85" t="str">
            <v>BN16</v>
          </cell>
        </row>
        <row r="86">
          <cell r="A86" t="str">
            <v>FV19</v>
          </cell>
        </row>
        <row r="87">
          <cell r="A87" t="str">
            <v>SM203</v>
          </cell>
        </row>
        <row r="88">
          <cell r="A88" t="str">
            <v>NQ22</v>
          </cell>
        </row>
        <row r="89">
          <cell r="A89" t="str">
            <v>NQ22</v>
          </cell>
        </row>
        <row r="90">
          <cell r="A90" t="str">
            <v>NQ22</v>
          </cell>
        </row>
        <row r="91">
          <cell r="A91" t="str">
            <v>AMM15</v>
          </cell>
        </row>
        <row r="92">
          <cell r="A92" t="str">
            <v>AMM15</v>
          </cell>
        </row>
        <row r="93">
          <cell r="A93" t="str">
            <v>ELN68</v>
          </cell>
        </row>
        <row r="94">
          <cell r="A94" t="str">
            <v>ELN13</v>
          </cell>
        </row>
        <row r="95">
          <cell r="A95" t="str">
            <v>NQ22</v>
          </cell>
        </row>
        <row r="96">
          <cell r="A96" t="str">
            <v>NQ22</v>
          </cell>
        </row>
        <row r="97">
          <cell r="A97" t="str">
            <v>NQ22</v>
          </cell>
        </row>
        <row r="98">
          <cell r="A98" t="str">
            <v>NQ22</v>
          </cell>
        </row>
        <row r="99">
          <cell r="A99" t="str">
            <v>NQ22</v>
          </cell>
        </row>
        <row r="100">
          <cell r="A100" t="str">
            <v>CB26</v>
          </cell>
        </row>
        <row r="101">
          <cell r="A101" t="str">
            <v>BN16</v>
          </cell>
        </row>
        <row r="102">
          <cell r="A102" t="str">
            <v>NQ22</v>
          </cell>
        </row>
        <row r="103">
          <cell r="A103" t="str">
            <v>ELN68</v>
          </cell>
        </row>
        <row r="104">
          <cell r="A104" t="str">
            <v>NQ22</v>
          </cell>
        </row>
        <row r="105">
          <cell r="A105" t="str">
            <v>NQ22</v>
          </cell>
        </row>
        <row r="106">
          <cell r="A106" t="str">
            <v>NQ22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BN16</v>
          </cell>
        </row>
        <row r="4">
          <cell r="A4" t="str">
            <v>AMM15</v>
          </cell>
        </row>
        <row r="5">
          <cell r="A5" t="str">
            <v>NQ22</v>
          </cell>
        </row>
        <row r="6">
          <cell r="A6" t="str">
            <v>CB26</v>
          </cell>
        </row>
        <row r="7">
          <cell r="A7" t="str">
            <v>NQ22</v>
          </cell>
        </row>
        <row r="8">
          <cell r="A8" t="str">
            <v>ELN13</v>
          </cell>
        </row>
        <row r="9">
          <cell r="A9" t="str">
            <v>NQ22</v>
          </cell>
        </row>
        <row r="10">
          <cell r="A10" t="str">
            <v>CB21</v>
          </cell>
        </row>
        <row r="11">
          <cell r="A11" t="str">
            <v>AMM15</v>
          </cell>
        </row>
        <row r="12">
          <cell r="A12" t="str">
            <v>ELN68</v>
          </cell>
        </row>
        <row r="13">
          <cell r="A13" t="str">
            <v>ELN13</v>
          </cell>
        </row>
        <row r="14">
          <cell r="A14" t="str">
            <v>NQ22</v>
          </cell>
        </row>
        <row r="15">
          <cell r="A15" t="str">
            <v>NQ22</v>
          </cell>
        </row>
        <row r="16">
          <cell r="A16" t="str">
            <v>CB26</v>
          </cell>
        </row>
        <row r="17">
          <cell r="A17" t="str">
            <v>CB21</v>
          </cell>
        </row>
        <row r="18">
          <cell r="A18" t="str">
            <v>CB21</v>
          </cell>
        </row>
        <row r="19">
          <cell r="A19" t="str">
            <v>ELN13</v>
          </cell>
        </row>
        <row r="20">
          <cell r="A20" t="str">
            <v>NQ22</v>
          </cell>
        </row>
        <row r="21">
          <cell r="A21" t="str">
            <v>NQ22</v>
          </cell>
        </row>
        <row r="22">
          <cell r="A22" t="str">
            <v>NQ22</v>
          </cell>
        </row>
        <row r="23">
          <cell r="A23" t="str">
            <v>NQ22</v>
          </cell>
        </row>
        <row r="24">
          <cell r="A24" t="str">
            <v>NQ22</v>
          </cell>
        </row>
        <row r="25">
          <cell r="A25" t="str">
            <v>ELN68</v>
          </cell>
        </row>
        <row r="26">
          <cell r="A26" t="str">
            <v>CB21</v>
          </cell>
        </row>
        <row r="27">
          <cell r="A27" t="str">
            <v>ELN13</v>
          </cell>
        </row>
        <row r="28">
          <cell r="A28" t="str">
            <v>NQ22</v>
          </cell>
        </row>
        <row r="29">
          <cell r="A29" t="str">
            <v>NQ22</v>
          </cell>
        </row>
        <row r="30">
          <cell r="A30" t="str">
            <v>CB26</v>
          </cell>
        </row>
        <row r="31">
          <cell r="A31" t="str">
            <v>CB26</v>
          </cell>
        </row>
        <row r="32">
          <cell r="A32" t="str">
            <v>BN16</v>
          </cell>
        </row>
        <row r="33">
          <cell r="A33" t="str">
            <v>FV19</v>
          </cell>
        </row>
        <row r="34">
          <cell r="A34" t="str">
            <v>ELN68</v>
          </cell>
        </row>
        <row r="35">
          <cell r="A35" t="str">
            <v>NQ22</v>
          </cell>
        </row>
        <row r="36">
          <cell r="A36" t="str">
            <v>ds17</v>
          </cell>
        </row>
        <row r="37">
          <cell r="A37" t="str">
            <v>NQ22</v>
          </cell>
        </row>
        <row r="38">
          <cell r="A38" t="str">
            <v>CB26</v>
          </cell>
        </row>
        <row r="39">
          <cell r="A39" t="str">
            <v>BN16</v>
          </cell>
        </row>
        <row r="40">
          <cell r="A40" t="str">
            <v>AMM15</v>
          </cell>
        </row>
        <row r="41">
          <cell r="A41" t="str">
            <v>NQ22</v>
          </cell>
        </row>
        <row r="42">
          <cell r="A42" t="str">
            <v>NQ22</v>
          </cell>
        </row>
        <row r="43">
          <cell r="A43" t="str">
            <v>NQ22</v>
          </cell>
        </row>
        <row r="44">
          <cell r="A44" t="str">
            <v>NQ22</v>
          </cell>
        </row>
        <row r="45">
          <cell r="A45" t="str">
            <v>NQ22</v>
          </cell>
        </row>
        <row r="46">
          <cell r="A46" t="str">
            <v>AMM89</v>
          </cell>
        </row>
        <row r="47">
          <cell r="A47" t="str">
            <v>BN62</v>
          </cell>
        </row>
        <row r="48">
          <cell r="A48" t="str">
            <v>NQ22</v>
          </cell>
        </row>
        <row r="49">
          <cell r="A49" t="str">
            <v>ELN68</v>
          </cell>
        </row>
        <row r="50">
          <cell r="A50" t="str">
            <v>BN16</v>
          </cell>
        </row>
        <row r="51">
          <cell r="A51" t="str">
            <v>NQ188</v>
          </cell>
        </row>
        <row r="52">
          <cell r="A52" t="str">
            <v>NQ22</v>
          </cell>
        </row>
        <row r="53">
          <cell r="A53" t="str">
            <v>AMM15</v>
          </cell>
        </row>
        <row r="54">
          <cell r="A54" t="str">
            <v>NQ22</v>
          </cell>
        </row>
        <row r="55">
          <cell r="A55" t="str">
            <v>DS17</v>
          </cell>
        </row>
        <row r="56">
          <cell r="A56" t="str">
            <v>NQ22</v>
          </cell>
        </row>
        <row r="57">
          <cell r="A57" t="str">
            <v>NQ22</v>
          </cell>
        </row>
        <row r="58">
          <cell r="A58" t="str">
            <v>CB21</v>
          </cell>
        </row>
        <row r="59">
          <cell r="A59" t="str">
            <v>AM18</v>
          </cell>
        </row>
        <row r="60">
          <cell r="A60" t="str">
            <v>ELN68</v>
          </cell>
        </row>
        <row r="61">
          <cell r="A61" t="str">
            <v>ELN68</v>
          </cell>
        </row>
        <row r="62">
          <cell r="A62" t="str">
            <v>AMM15</v>
          </cell>
        </row>
        <row r="63">
          <cell r="A63" t="str">
            <v>AM18</v>
          </cell>
        </row>
        <row r="64">
          <cell r="A64" t="str">
            <v>NQ22</v>
          </cell>
        </row>
        <row r="65">
          <cell r="A65" t="str">
            <v>AMM15</v>
          </cell>
        </row>
        <row r="66">
          <cell r="A66" t="str">
            <v>AM18</v>
          </cell>
        </row>
        <row r="67">
          <cell r="A67" t="str">
            <v>NQ22</v>
          </cell>
        </row>
        <row r="68">
          <cell r="A68" t="str">
            <v>AM18</v>
          </cell>
        </row>
        <row r="69">
          <cell r="A69" t="str">
            <v>NQ22</v>
          </cell>
        </row>
        <row r="70">
          <cell r="A70" t="str">
            <v>BN16</v>
          </cell>
        </row>
        <row r="71">
          <cell r="A71" t="str">
            <v>ELN13</v>
          </cell>
        </row>
        <row r="72">
          <cell r="A72" t="str">
            <v>NQ22</v>
          </cell>
        </row>
        <row r="73">
          <cell r="A73" t="str">
            <v>CB26</v>
          </cell>
        </row>
        <row r="74">
          <cell r="A74" t="str">
            <v>NQ22</v>
          </cell>
        </row>
        <row r="75">
          <cell r="A75" t="str">
            <v>NQ22</v>
          </cell>
        </row>
        <row r="76">
          <cell r="A76" t="str">
            <v>BN16</v>
          </cell>
        </row>
        <row r="77">
          <cell r="A77" t="str">
            <v>BN16</v>
          </cell>
        </row>
        <row r="78">
          <cell r="A78" t="str">
            <v>CB21</v>
          </cell>
        </row>
        <row r="79">
          <cell r="A79" t="str">
            <v>AMM15</v>
          </cell>
        </row>
        <row r="80">
          <cell r="A80" t="str">
            <v>ELN68</v>
          </cell>
        </row>
        <row r="81">
          <cell r="A81" t="str">
            <v>NQ188</v>
          </cell>
        </row>
        <row r="82">
          <cell r="A82" t="str">
            <v>NQ22</v>
          </cell>
        </row>
        <row r="83">
          <cell r="A83" t="str">
            <v>BN62</v>
          </cell>
        </row>
        <row r="84">
          <cell r="A84" t="str">
            <v>NQ22</v>
          </cell>
        </row>
        <row r="85">
          <cell r="A85" t="str">
            <v>ELN68</v>
          </cell>
        </row>
        <row r="86">
          <cell r="A86" t="str">
            <v>CB21</v>
          </cell>
        </row>
        <row r="87">
          <cell r="A87" t="str">
            <v>NQ188</v>
          </cell>
        </row>
        <row r="88">
          <cell r="A88" t="str">
            <v>NQ22</v>
          </cell>
        </row>
        <row r="89">
          <cell r="A89" t="str">
            <v>NQ22</v>
          </cell>
        </row>
        <row r="90">
          <cell r="A90" t="str">
            <v>CB26</v>
          </cell>
        </row>
        <row r="91">
          <cell r="A91" t="str">
            <v>AMLG14</v>
          </cell>
        </row>
        <row r="92">
          <cell r="A92" t="str">
            <v>NQ188</v>
          </cell>
        </row>
        <row r="93">
          <cell r="A93" t="str">
            <v>CB21</v>
          </cell>
        </row>
        <row r="94">
          <cell r="A94" t="str">
            <v>ELN68</v>
          </cell>
        </row>
        <row r="95">
          <cell r="A95" t="str">
            <v>ELN68</v>
          </cell>
        </row>
        <row r="96">
          <cell r="A96" t="str">
            <v>BN62</v>
          </cell>
        </row>
      </sheetData>
      <sheetData sheetId="1" refreshError="1"/>
      <sheetData sheetId="2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CC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79"/>
  <sheetViews>
    <sheetView showGridLines="0" tabSelected="1" zoomScale="90" zoomScaleNormal="90" zoomScaleSheetLayoutView="80" workbookViewId="0">
      <selection activeCell="A54" sqref="A54"/>
    </sheetView>
  </sheetViews>
  <sheetFormatPr baseColWidth="10" defaultRowHeight="14.4" x14ac:dyDescent="0.3"/>
  <cols>
    <col min="1" max="1" width="33.21875" customWidth="1"/>
    <col min="2" max="2" width="0.44140625" hidden="1" customWidth="1"/>
    <col min="3" max="3" width="10.33203125" customWidth="1"/>
    <col min="4" max="4" width="10.88671875" bestFit="1" customWidth="1"/>
    <col min="5" max="5" width="9.77734375" customWidth="1"/>
    <col min="6" max="7" width="10.5546875" customWidth="1"/>
    <col min="8" max="8" width="10.33203125" bestFit="1" customWidth="1"/>
    <col min="9" max="10" width="9.44140625" customWidth="1"/>
    <col min="11" max="11" width="8.88671875" customWidth="1"/>
    <col min="12" max="12" width="10" customWidth="1"/>
    <col min="13" max="13" width="9" customWidth="1"/>
    <col min="14" max="14" width="10.44140625" customWidth="1"/>
  </cols>
  <sheetData>
    <row r="1" spans="1:15" ht="18.600000000000001" customHeight="1" thickBot="1" x14ac:dyDescent="0.35">
      <c r="A1" s="6" t="s">
        <v>4</v>
      </c>
      <c r="B1" s="22"/>
      <c r="C1" s="7">
        <v>42005</v>
      </c>
      <c r="D1" s="7">
        <v>42036</v>
      </c>
      <c r="E1" s="7">
        <v>42064</v>
      </c>
      <c r="F1" s="7">
        <v>42095</v>
      </c>
      <c r="G1" s="7">
        <v>42125</v>
      </c>
      <c r="H1" s="7">
        <v>42156</v>
      </c>
      <c r="I1" s="7">
        <v>42186</v>
      </c>
      <c r="J1" s="7">
        <v>42217</v>
      </c>
      <c r="K1" s="7">
        <v>42248</v>
      </c>
      <c r="L1" s="7">
        <v>42278</v>
      </c>
      <c r="M1" s="7">
        <v>42309</v>
      </c>
      <c r="N1" s="7">
        <v>42339</v>
      </c>
      <c r="O1" s="4" t="s">
        <v>0</v>
      </c>
    </row>
    <row r="2" spans="1:15" ht="17.399999999999999" customHeight="1" thickBot="1" x14ac:dyDescent="0.35">
      <c r="A2" s="23" t="s">
        <v>9</v>
      </c>
      <c r="B2" s="22"/>
      <c r="C2" s="24" t="s">
        <v>8</v>
      </c>
      <c r="D2" s="24" t="s">
        <v>8</v>
      </c>
      <c r="E2" s="24" t="s">
        <v>8</v>
      </c>
      <c r="F2" s="24" t="s">
        <v>8</v>
      </c>
      <c r="G2" s="24" t="s">
        <v>8</v>
      </c>
      <c r="H2" s="24"/>
      <c r="I2" s="24">
        <f>COUNTA([1]Feuil1!$A$3:$A$83)</f>
        <v>81</v>
      </c>
      <c r="J2" s="24"/>
      <c r="K2" s="24"/>
      <c r="L2" s="24"/>
      <c r="M2" s="24"/>
      <c r="N2" s="24"/>
      <c r="O2" s="39">
        <f>SUM(C2:N2)</f>
        <v>81</v>
      </c>
    </row>
    <row r="3" spans="1:15" ht="15" thickBot="1" x14ac:dyDescent="0.35">
      <c r="A3" s="23" t="s">
        <v>11</v>
      </c>
      <c r="B3" s="22"/>
      <c r="C3" s="24" t="s">
        <v>8</v>
      </c>
      <c r="D3" s="24" t="s">
        <v>8</v>
      </c>
      <c r="E3" s="24" t="s">
        <v>8</v>
      </c>
      <c r="F3" s="24" t="s">
        <v>8</v>
      </c>
      <c r="G3" s="24" t="s">
        <v>8</v>
      </c>
      <c r="H3" s="24">
        <f>COUNTA([2]Feuil1!$A$3:$A$59)</f>
        <v>57</v>
      </c>
      <c r="I3" s="24"/>
      <c r="J3" s="24"/>
      <c r="K3" s="24"/>
      <c r="L3" s="24"/>
      <c r="M3" s="24"/>
      <c r="N3" s="24"/>
      <c r="O3" s="39">
        <f>SUM(C3:N3)</f>
        <v>57</v>
      </c>
    </row>
    <row r="4" spans="1:15" ht="15" thickBot="1" x14ac:dyDescent="0.35">
      <c r="A4" s="23" t="s">
        <v>10</v>
      </c>
      <c r="B4" s="22"/>
      <c r="C4" s="24">
        <f>COUNTA([3]Feuil1!$A$3:$A$10)</f>
        <v>8</v>
      </c>
      <c r="D4" s="24">
        <f>COUNTA([4]Feuil1!$A$3:$A$11)</f>
        <v>9</v>
      </c>
      <c r="E4" s="24">
        <f>COUNTA([5]Feuil1!$A$3:$A$21)</f>
        <v>19</v>
      </c>
      <c r="F4" s="24">
        <f>COUNTA([6]Feuil1!$A$3:$A$15)</f>
        <v>13</v>
      </c>
      <c r="G4" s="24">
        <f>COUNTA([7]Feuil1!$A$3:$A$7)</f>
        <v>5</v>
      </c>
      <c r="H4" s="24">
        <f>COUNTA([8]Feuil1!$A$3)</f>
        <v>1</v>
      </c>
      <c r="I4" s="24">
        <f>COUNTA([9]Feuil1!$A$3:$A$13)</f>
        <v>11</v>
      </c>
      <c r="J4" s="24"/>
      <c r="K4" s="24"/>
      <c r="L4" s="24"/>
      <c r="M4" s="24"/>
      <c r="N4" s="24"/>
      <c r="O4" s="39">
        <f t="shared" ref="O4:O53" si="0">SUM(C4:N4)</f>
        <v>66</v>
      </c>
    </row>
    <row r="5" spans="1:15" ht="15" thickBot="1" x14ac:dyDescent="0.35">
      <c r="A5" s="25" t="s">
        <v>12</v>
      </c>
      <c r="B5" s="22"/>
      <c r="C5" s="24">
        <f>COUNTA([10]Feuil1!$A$3:$A$90)</f>
        <v>87</v>
      </c>
      <c r="D5" s="24">
        <f>COUNTA([11]Feuil1!$A$3:$A$108)</f>
        <v>105</v>
      </c>
      <c r="E5" s="24">
        <f>COUNTA([12]Feuil1!$A$3:$A$42)</f>
        <v>40</v>
      </c>
      <c r="F5" s="24">
        <f>COUNTA([13]Feuil1!$A$3:$A$106)</f>
        <v>104</v>
      </c>
      <c r="G5" s="24">
        <f>COUNTA([14]Feuil1!$A$3:$A$96)</f>
        <v>94</v>
      </c>
      <c r="H5" s="24"/>
      <c r="I5" s="24"/>
      <c r="J5" s="24"/>
      <c r="K5" s="24"/>
      <c r="L5" s="24"/>
      <c r="M5" s="24"/>
      <c r="N5" s="24"/>
      <c r="O5" s="39">
        <f t="shared" si="0"/>
        <v>430</v>
      </c>
    </row>
    <row r="6" spans="1:15" x14ac:dyDescent="0.3">
      <c r="A6" s="26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9"/>
    </row>
    <row r="7" spans="1:15" ht="15" thickBot="1" x14ac:dyDescent="0.3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13"/>
    </row>
    <row r="8" spans="1:15" ht="15" thickBot="1" x14ac:dyDescent="0.35">
      <c r="A8" s="27" t="s">
        <v>1</v>
      </c>
      <c r="B8" s="28" t="s">
        <v>1</v>
      </c>
      <c r="C8" s="18">
        <v>42005</v>
      </c>
      <c r="D8" s="18">
        <v>42036</v>
      </c>
      <c r="E8" s="18">
        <v>42064</v>
      </c>
      <c r="F8" s="18">
        <v>42095</v>
      </c>
      <c r="G8" s="18">
        <v>42125</v>
      </c>
      <c r="H8" s="18">
        <v>42156</v>
      </c>
      <c r="I8" s="18">
        <v>42186</v>
      </c>
      <c r="J8" s="18">
        <v>42217</v>
      </c>
      <c r="K8" s="18">
        <v>42248</v>
      </c>
      <c r="L8" s="18">
        <v>42278</v>
      </c>
      <c r="M8" s="18">
        <v>42309</v>
      </c>
      <c r="N8" s="18">
        <v>42339</v>
      </c>
      <c r="O8" s="18" t="s">
        <v>0</v>
      </c>
    </row>
    <row r="9" spans="1:15" ht="15" thickBot="1" x14ac:dyDescent="0.35">
      <c r="A9" s="19" t="s">
        <v>9</v>
      </c>
      <c r="B9" s="22"/>
      <c r="C9" s="29" t="s">
        <v>8</v>
      </c>
      <c r="D9" s="29" t="s">
        <v>8</v>
      </c>
      <c r="E9" s="29" t="s">
        <v>8</v>
      </c>
      <c r="F9" s="29" t="s">
        <v>8</v>
      </c>
      <c r="G9" s="29" t="s">
        <v>8</v>
      </c>
      <c r="H9" s="40" t="str">
        <f>+IFERROR((H18+H34)/H2,"")</f>
        <v/>
      </c>
      <c r="I9" s="40">
        <f t="shared" ref="I9:N9" si="1">+IFERROR((I18+I34)/I2,"")</f>
        <v>0</v>
      </c>
      <c r="J9" s="40" t="str">
        <f t="shared" si="1"/>
        <v/>
      </c>
      <c r="K9" s="40" t="str">
        <f t="shared" si="1"/>
        <v/>
      </c>
      <c r="L9" s="40" t="str">
        <f t="shared" si="1"/>
        <v/>
      </c>
      <c r="M9" s="40" t="str">
        <f t="shared" si="1"/>
        <v/>
      </c>
      <c r="N9" s="40" t="str">
        <f t="shared" si="1"/>
        <v/>
      </c>
      <c r="O9" s="19">
        <f>IFERROR(AVERAGE(C9:N9),"")</f>
        <v>0</v>
      </c>
    </row>
    <row r="10" spans="1:15" ht="15" thickBot="1" x14ac:dyDescent="0.35">
      <c r="A10" s="19" t="s">
        <v>13</v>
      </c>
      <c r="B10" s="22"/>
      <c r="C10" s="29" t="s">
        <v>8</v>
      </c>
      <c r="D10" s="29" t="s">
        <v>8</v>
      </c>
      <c r="E10" s="29" t="s">
        <v>8</v>
      </c>
      <c r="F10" s="29" t="s">
        <v>8</v>
      </c>
      <c r="G10" s="29" t="s">
        <v>8</v>
      </c>
      <c r="H10" s="29" t="str">
        <f>+IFERROR((#REF!+H35)/H3,"")</f>
        <v/>
      </c>
      <c r="I10" s="29" t="str">
        <f t="shared" ref="I10:N10" si="2">+IFERROR((I19+I35)/I3,"")</f>
        <v/>
      </c>
      <c r="J10" s="29" t="str">
        <f t="shared" si="2"/>
        <v/>
      </c>
      <c r="K10" s="29" t="str">
        <f t="shared" si="2"/>
        <v/>
      </c>
      <c r="L10" s="29" t="str">
        <f t="shared" si="2"/>
        <v/>
      </c>
      <c r="M10" s="29" t="str">
        <f t="shared" si="2"/>
        <v/>
      </c>
      <c r="N10" s="29" t="str">
        <f t="shared" si="2"/>
        <v/>
      </c>
      <c r="O10" s="20" t="str">
        <f>IFERROR(AVERAGE(C10:N10),"")</f>
        <v/>
      </c>
    </row>
    <row r="11" spans="1:15" ht="15" thickBot="1" x14ac:dyDescent="0.35">
      <c r="A11" s="19" t="s">
        <v>14</v>
      </c>
      <c r="B11" s="22"/>
      <c r="C11" s="29" t="str">
        <f>+IFERROR((C20+C36)/C4,"")</f>
        <v/>
      </c>
      <c r="D11" s="29"/>
      <c r="E11" s="29" t="str">
        <f t="shared" ref="E11:N11" si="3">+IFERROR((E20+E36)/E4,"")</f>
        <v/>
      </c>
      <c r="F11" s="29" t="str">
        <f t="shared" si="3"/>
        <v/>
      </c>
      <c r="G11" s="29">
        <f>+IFERROR((G20+G36)/G4,"")</f>
        <v>0</v>
      </c>
      <c r="H11" s="29">
        <f>+IFERROR((H20+H36)/H4,"")</f>
        <v>0</v>
      </c>
      <c r="I11" s="29">
        <f t="shared" si="3"/>
        <v>0</v>
      </c>
      <c r="J11" s="29" t="str">
        <f t="shared" si="3"/>
        <v/>
      </c>
      <c r="K11" s="29" t="str">
        <f t="shared" si="3"/>
        <v/>
      </c>
      <c r="L11" s="29" t="str">
        <f t="shared" si="3"/>
        <v/>
      </c>
      <c r="M11" s="29" t="str">
        <f t="shared" si="3"/>
        <v/>
      </c>
      <c r="N11" s="29" t="str">
        <f t="shared" si="3"/>
        <v/>
      </c>
      <c r="O11" s="20">
        <f>IFERROR(AVERAGE(C11:N11),"")</f>
        <v>0</v>
      </c>
    </row>
    <row r="12" spans="1:15" ht="15.6" customHeight="1" thickBot="1" x14ac:dyDescent="0.35">
      <c r="A12" s="19" t="s">
        <v>15</v>
      </c>
      <c r="B12" s="22"/>
      <c r="C12" s="29" t="str">
        <f>+IFERROR((C21+C37)/C5,"")</f>
        <v/>
      </c>
      <c r="D12" s="29" t="str">
        <f t="shared" ref="D12:N12" si="4">+IFERROR((D21+D37)/D5,"")</f>
        <v/>
      </c>
      <c r="E12" s="29" t="str">
        <f t="shared" si="4"/>
        <v/>
      </c>
      <c r="F12" s="29" t="str">
        <f t="shared" si="4"/>
        <v/>
      </c>
      <c r="G12" s="29" t="str">
        <f t="shared" si="4"/>
        <v/>
      </c>
      <c r="H12" s="29" t="str">
        <f t="shared" si="4"/>
        <v/>
      </c>
      <c r="I12" s="29" t="str">
        <f t="shared" si="4"/>
        <v/>
      </c>
      <c r="J12" s="29" t="str">
        <f t="shared" si="4"/>
        <v/>
      </c>
      <c r="K12" s="29" t="str">
        <f t="shared" si="4"/>
        <v/>
      </c>
      <c r="L12" s="29" t="str">
        <f t="shared" si="4"/>
        <v/>
      </c>
      <c r="M12" s="29" t="str">
        <f t="shared" si="4"/>
        <v/>
      </c>
      <c r="N12" s="29" t="str">
        <f t="shared" si="4"/>
        <v/>
      </c>
      <c r="O12" s="20" t="str">
        <f>IFERROR(AVERAGE(C12:N12),"")</f>
        <v/>
      </c>
    </row>
    <row r="13" spans="1:15" x14ac:dyDescent="0.3">
      <c r="A13" s="22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17"/>
    </row>
    <row r="14" spans="1:15" x14ac:dyDescent="0.3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8"/>
    </row>
    <row r="15" spans="1:15" x14ac:dyDescent="0.3">
      <c r="A15" s="30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8"/>
    </row>
    <row r="16" spans="1:15" ht="15" thickBot="1" x14ac:dyDescent="0.35">
      <c r="A16" s="30"/>
      <c r="B16" s="22"/>
      <c r="C16" s="22"/>
      <c r="D16" s="22"/>
      <c r="E16" s="22"/>
      <c r="F16" s="22"/>
      <c r="G16" s="22"/>
      <c r="H16" s="22"/>
      <c r="I16" s="31"/>
      <c r="J16" s="22"/>
      <c r="K16" s="22"/>
      <c r="L16" s="22"/>
      <c r="M16" s="22"/>
      <c r="N16" s="22"/>
      <c r="O16" s="8"/>
    </row>
    <row r="17" spans="1:15" ht="15" thickBot="1" x14ac:dyDescent="0.35">
      <c r="A17" s="6" t="s">
        <v>7</v>
      </c>
      <c r="B17" s="6"/>
      <c r="C17" s="15">
        <v>42005</v>
      </c>
      <c r="D17" s="15">
        <v>42036</v>
      </c>
      <c r="E17" s="15">
        <v>42064</v>
      </c>
      <c r="F17" s="15">
        <v>42095</v>
      </c>
      <c r="G17" s="15">
        <v>42125</v>
      </c>
      <c r="H17" s="15">
        <v>42156</v>
      </c>
      <c r="I17" s="15">
        <v>42186</v>
      </c>
      <c r="J17" s="15">
        <v>42217</v>
      </c>
      <c r="K17" s="15">
        <v>42248</v>
      </c>
      <c r="L17" s="15">
        <v>42278</v>
      </c>
      <c r="M17" s="15">
        <v>42309</v>
      </c>
      <c r="N17" s="15">
        <v>42339</v>
      </c>
      <c r="O17" s="15" t="s">
        <v>0</v>
      </c>
    </row>
    <row r="18" spans="1:15" ht="15" thickBot="1" x14ac:dyDescent="0.35">
      <c r="A18" s="23" t="s">
        <v>9</v>
      </c>
      <c r="B18" s="22"/>
      <c r="C18" s="24" t="s">
        <v>8</v>
      </c>
      <c r="D18" s="24" t="s">
        <v>8</v>
      </c>
      <c r="E18" s="24" t="s">
        <v>8</v>
      </c>
      <c r="F18" s="24" t="s">
        <v>8</v>
      </c>
      <c r="G18" s="24" t="s">
        <v>8</v>
      </c>
      <c r="H18" s="24"/>
      <c r="I18" s="24"/>
      <c r="J18" s="24"/>
      <c r="K18" s="24"/>
      <c r="L18" s="24"/>
      <c r="M18" s="24"/>
      <c r="N18" s="24"/>
      <c r="O18" s="21">
        <f t="shared" si="0"/>
        <v>0</v>
      </c>
    </row>
    <row r="19" spans="1:15" ht="15" thickBot="1" x14ac:dyDescent="0.35">
      <c r="A19" s="23" t="s">
        <v>13</v>
      </c>
      <c r="B19" s="22"/>
      <c r="C19" s="24" t="s">
        <v>8</v>
      </c>
      <c r="D19" s="24" t="s">
        <v>8</v>
      </c>
      <c r="E19" s="24" t="s">
        <v>8</v>
      </c>
      <c r="F19" s="24" t="s">
        <v>8</v>
      </c>
      <c r="G19" s="24" t="s">
        <v>8</v>
      </c>
      <c r="H19" s="24" t="e">
        <f>[15]!CC([2]Feuil1!$A$3:$A$59,[2]Feuil1!$A$3)</f>
        <v>#VALUE!</v>
      </c>
      <c r="I19" s="24"/>
      <c r="J19" s="24"/>
      <c r="K19" s="24"/>
      <c r="L19" s="24"/>
      <c r="M19" s="24"/>
      <c r="N19" s="24"/>
      <c r="O19" s="21" t="e">
        <f>SUM(C19:N19)</f>
        <v>#VALUE!</v>
      </c>
    </row>
    <row r="20" spans="1:15" ht="15" thickBot="1" x14ac:dyDescent="0.35">
      <c r="A20" s="23" t="s">
        <v>14</v>
      </c>
      <c r="B20" s="22"/>
      <c r="C20" s="24" t="e">
        <f>[15]!CC([3]Feuil1!$A$3:$A$10,[3]Feuil1!$A$3)</f>
        <v>#VALUE!</v>
      </c>
      <c r="D20" s="24" t="e">
        <f>[15]!CC([4]Feuil1!$A$3:$A$11,[4]Feuil1!$A$3)</f>
        <v>#VALUE!</v>
      </c>
      <c r="E20" s="24" t="e">
        <f>[15]!CC([5]Feuil1!$A$3:$A$21,[5]Feuil1!$A$3)</f>
        <v>#VALUE!</v>
      </c>
      <c r="F20" s="24" t="e">
        <f>[15]!CC([6]Feuil1!$A$3:$A$15,[6]Feuil1!$A$3)</f>
        <v>#VALUE!</v>
      </c>
      <c r="G20" s="24"/>
      <c r="H20" s="24"/>
      <c r="I20" s="24"/>
      <c r="J20" s="24"/>
      <c r="K20" s="24"/>
      <c r="L20" s="24"/>
      <c r="M20" s="24"/>
      <c r="N20" s="24"/>
      <c r="O20" s="21" t="e">
        <f t="shared" si="0"/>
        <v>#VALUE!</v>
      </c>
    </row>
    <row r="21" spans="1:15" ht="15" thickBot="1" x14ac:dyDescent="0.35">
      <c r="A21" s="25" t="s">
        <v>15</v>
      </c>
      <c r="B21" s="22"/>
      <c r="C21" s="24" t="e">
        <f>[15]!CC([10]Feuil1!$A$3:$A$90,[10]Feuil1!$A$4)</f>
        <v>#VALUE!</v>
      </c>
      <c r="D21" s="24" t="e">
        <f>[15]!CC([11]Feuil1!$A$3:$A$108,[11]Feuil1!$A$3)</f>
        <v>#VALUE!</v>
      </c>
      <c r="E21" s="24" t="e">
        <f>[15]!CC([12]Feuil1!$A$3:$A$42,[12]Feuil1!$A$3)</f>
        <v>#VALUE!</v>
      </c>
      <c r="F21" s="24" t="e">
        <f>[15]!CC([13]Feuil1!$A$3:$A$106,[13]Feuil1!$A$4)</f>
        <v>#VALUE!</v>
      </c>
      <c r="G21" s="24" t="e">
        <f>[15]!CC([14]Feuil1!$A$3:$A$96,[14]Feuil1!$A$3)</f>
        <v>#VALUE!</v>
      </c>
      <c r="H21" s="24"/>
      <c r="I21" s="24"/>
      <c r="J21" s="24"/>
      <c r="K21" s="24"/>
      <c r="L21" s="24"/>
      <c r="M21" s="24"/>
      <c r="N21" s="24"/>
      <c r="O21" s="21" t="e">
        <f t="shared" si="0"/>
        <v>#VALUE!</v>
      </c>
    </row>
    <row r="22" spans="1:15" x14ac:dyDescent="0.3">
      <c r="A22" s="26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8">
        <f t="shared" si="0"/>
        <v>0</v>
      </c>
    </row>
    <row r="23" spans="1:15" ht="15" thickBot="1" x14ac:dyDescent="0.35">
      <c r="A23" s="2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8">
        <f t="shared" si="0"/>
        <v>0</v>
      </c>
    </row>
    <row r="24" spans="1:15" ht="15" thickBot="1" x14ac:dyDescent="0.35">
      <c r="A24" s="27" t="s">
        <v>3</v>
      </c>
      <c r="B24" s="27" t="s">
        <v>3</v>
      </c>
      <c r="C24" s="18">
        <v>42005</v>
      </c>
      <c r="D24" s="18">
        <v>42036</v>
      </c>
      <c r="E24" s="18">
        <v>42064</v>
      </c>
      <c r="F24" s="18">
        <v>42095</v>
      </c>
      <c r="G24" s="18">
        <v>42125</v>
      </c>
      <c r="H24" s="18">
        <v>42156</v>
      </c>
      <c r="I24" s="18">
        <v>42186</v>
      </c>
      <c r="J24" s="18">
        <v>42217</v>
      </c>
      <c r="K24" s="18">
        <v>42248</v>
      </c>
      <c r="L24" s="18">
        <v>42278</v>
      </c>
      <c r="M24" s="18">
        <v>42309</v>
      </c>
      <c r="N24" s="18">
        <v>42339</v>
      </c>
      <c r="O24" s="27" t="s">
        <v>0</v>
      </c>
    </row>
    <row r="25" spans="1:15" ht="15" thickBot="1" x14ac:dyDescent="0.35">
      <c r="A25" s="32" t="s">
        <v>9</v>
      </c>
      <c r="B25" s="22"/>
      <c r="C25" s="29" t="s">
        <v>8</v>
      </c>
      <c r="D25" s="29" t="s">
        <v>8</v>
      </c>
      <c r="E25" s="29" t="s">
        <v>8</v>
      </c>
      <c r="F25" s="29" t="s">
        <v>8</v>
      </c>
      <c r="G25" s="29" t="s">
        <v>8</v>
      </c>
      <c r="H25" s="29" t="str">
        <f t="shared" ref="H25:N25" si="5">+IFERROR((H18/H2),"")</f>
        <v/>
      </c>
      <c r="I25" s="29">
        <f t="shared" si="5"/>
        <v>0</v>
      </c>
      <c r="J25" s="29" t="str">
        <f t="shared" si="5"/>
        <v/>
      </c>
      <c r="K25" s="29" t="str">
        <f t="shared" si="5"/>
        <v/>
      </c>
      <c r="L25" s="29" t="str">
        <f t="shared" si="5"/>
        <v/>
      </c>
      <c r="M25" s="29" t="str">
        <f t="shared" si="5"/>
        <v/>
      </c>
      <c r="N25" s="29" t="str">
        <f t="shared" si="5"/>
        <v/>
      </c>
      <c r="O25" s="20">
        <f>IFERROR(AVERAGE(C25:N25),"")</f>
        <v>0</v>
      </c>
    </row>
    <row r="26" spans="1:15" ht="15" thickBot="1" x14ac:dyDescent="0.35">
      <c r="A26" s="19" t="s">
        <v>13</v>
      </c>
      <c r="B26" s="36"/>
      <c r="C26" s="29" t="s">
        <v>8</v>
      </c>
      <c r="D26" s="29" t="s">
        <v>8</v>
      </c>
      <c r="E26" s="29" t="s">
        <v>8</v>
      </c>
      <c r="F26" s="29" t="s">
        <v>8</v>
      </c>
      <c r="G26" s="29" t="s">
        <v>8</v>
      </c>
      <c r="H26" s="29" t="str">
        <f>+IFERROR((#REF!/H3),"")</f>
        <v/>
      </c>
      <c r="I26" s="29" t="str">
        <f t="shared" ref="I26:N26" si="6">+IFERROR((I19/I3),"")</f>
        <v/>
      </c>
      <c r="J26" s="29" t="str">
        <f t="shared" si="6"/>
        <v/>
      </c>
      <c r="K26" s="29" t="str">
        <f t="shared" si="6"/>
        <v/>
      </c>
      <c r="L26" s="29" t="str">
        <f t="shared" si="6"/>
        <v/>
      </c>
      <c r="M26" s="29" t="str">
        <f t="shared" si="6"/>
        <v/>
      </c>
      <c r="N26" s="29" t="str">
        <f t="shared" si="6"/>
        <v/>
      </c>
      <c r="O26" s="20" t="str">
        <f>IFERROR(AVERAGE(C26:N26),"")</f>
        <v/>
      </c>
    </row>
    <row r="27" spans="1:15" ht="15" thickBot="1" x14ac:dyDescent="0.35">
      <c r="A27" s="19" t="s">
        <v>14</v>
      </c>
      <c r="B27" s="22"/>
      <c r="C27" s="29" t="str">
        <f>+IFERROR((C20/C4),"")</f>
        <v/>
      </c>
      <c r="D27" s="29" t="str">
        <f>+IFERROR((D20/D4),"")</f>
        <v/>
      </c>
      <c r="E27" s="29" t="str">
        <f>+IFERROR((E20/E4),"")</f>
        <v/>
      </c>
      <c r="F27" s="29" t="str">
        <f>+IFERROR((F20/F4),"")</f>
        <v/>
      </c>
      <c r="G27" s="29">
        <f t="shared" ref="C27:N28" si="7">+IFERROR((G20/G4),"")</f>
        <v>0</v>
      </c>
      <c r="H27" s="29">
        <f t="shared" si="7"/>
        <v>0</v>
      </c>
      <c r="I27" s="29">
        <f t="shared" si="7"/>
        <v>0</v>
      </c>
      <c r="J27" s="29" t="str">
        <f t="shared" si="7"/>
        <v/>
      </c>
      <c r="K27" s="29" t="str">
        <f t="shared" si="7"/>
        <v/>
      </c>
      <c r="L27" s="29" t="str">
        <f t="shared" si="7"/>
        <v/>
      </c>
      <c r="M27" s="29" t="str">
        <f t="shared" si="7"/>
        <v/>
      </c>
      <c r="N27" s="29" t="str">
        <f t="shared" si="7"/>
        <v/>
      </c>
      <c r="O27" s="20">
        <f>IFERROR(AVERAGE(C27:N27),"")</f>
        <v>0</v>
      </c>
    </row>
    <row r="28" spans="1:15" ht="15" thickBot="1" x14ac:dyDescent="0.35">
      <c r="A28" s="32" t="s">
        <v>15</v>
      </c>
      <c r="B28" s="22"/>
      <c r="C28" s="29" t="str">
        <f t="shared" si="7"/>
        <v/>
      </c>
      <c r="D28" s="29" t="str">
        <f t="shared" si="7"/>
        <v/>
      </c>
      <c r="E28" s="29" t="str">
        <f t="shared" si="7"/>
        <v/>
      </c>
      <c r="F28" s="29" t="str">
        <f t="shared" si="7"/>
        <v/>
      </c>
      <c r="G28" s="29" t="str">
        <f t="shared" si="7"/>
        <v/>
      </c>
      <c r="H28" s="29" t="str">
        <f t="shared" si="7"/>
        <v/>
      </c>
      <c r="I28" s="29" t="str">
        <f t="shared" si="7"/>
        <v/>
      </c>
      <c r="J28" s="29" t="str">
        <f t="shared" si="7"/>
        <v/>
      </c>
      <c r="K28" s="29" t="str">
        <f t="shared" si="7"/>
        <v/>
      </c>
      <c r="L28" s="29" t="str">
        <f t="shared" si="7"/>
        <v/>
      </c>
      <c r="M28" s="29" t="str">
        <f>+IFERROR((M21/M5),"")</f>
        <v/>
      </c>
      <c r="N28" s="29" t="str">
        <f t="shared" si="7"/>
        <v/>
      </c>
      <c r="O28" s="20" t="str">
        <f>IFERROR(AVERAGE(C28:N28),"")</f>
        <v/>
      </c>
    </row>
    <row r="29" spans="1:15" x14ac:dyDescent="0.3">
      <c r="A29" s="22"/>
      <c r="B29" s="22"/>
      <c r="C29" s="22"/>
      <c r="D29" s="34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8"/>
    </row>
    <row r="30" spans="1:15" x14ac:dyDescent="0.3">
      <c r="A30" s="2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8"/>
    </row>
    <row r="31" spans="1:15" x14ac:dyDescent="0.3">
      <c r="A31" s="2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8"/>
    </row>
    <row r="32" spans="1:15" ht="15" thickBot="1" x14ac:dyDescent="0.35">
      <c r="A32" s="2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8"/>
    </row>
    <row r="33" spans="1:15" ht="15" thickBot="1" x14ac:dyDescent="0.35">
      <c r="A33" s="6" t="s">
        <v>5</v>
      </c>
      <c r="B33" s="22"/>
      <c r="C33" s="15">
        <v>42005</v>
      </c>
      <c r="D33" s="15">
        <v>42036</v>
      </c>
      <c r="E33" s="15">
        <v>42064</v>
      </c>
      <c r="F33" s="15">
        <v>42095</v>
      </c>
      <c r="G33" s="15">
        <v>42125</v>
      </c>
      <c r="H33" s="15">
        <v>42156</v>
      </c>
      <c r="I33" s="15">
        <v>42186</v>
      </c>
      <c r="J33" s="15">
        <v>42217</v>
      </c>
      <c r="K33" s="15">
        <v>42248</v>
      </c>
      <c r="L33" s="15">
        <v>42278</v>
      </c>
      <c r="M33" s="15">
        <v>42309</v>
      </c>
      <c r="N33" s="15">
        <v>42339</v>
      </c>
      <c r="O33" s="12" t="s">
        <v>0</v>
      </c>
    </row>
    <row r="34" spans="1:15" ht="15" thickBot="1" x14ac:dyDescent="0.35">
      <c r="A34" s="23" t="s">
        <v>9</v>
      </c>
      <c r="B34" s="22"/>
      <c r="C34" s="35" t="s">
        <v>8</v>
      </c>
      <c r="D34" s="35" t="s">
        <v>8</v>
      </c>
      <c r="E34" s="35" t="s">
        <v>8</v>
      </c>
      <c r="F34" s="35" t="s">
        <v>8</v>
      </c>
      <c r="G34" s="35" t="s">
        <v>8</v>
      </c>
      <c r="H34" s="41"/>
      <c r="I34" s="41"/>
      <c r="J34" s="41"/>
      <c r="K34" s="41"/>
      <c r="L34" s="41"/>
      <c r="M34" s="41"/>
      <c r="N34" s="41"/>
      <c r="O34" s="21">
        <f>SUM(C34:N34)</f>
        <v>0</v>
      </c>
    </row>
    <row r="35" spans="1:15" ht="15" thickBot="1" x14ac:dyDescent="0.35">
      <c r="A35" s="23" t="s">
        <v>13</v>
      </c>
      <c r="B35" s="22"/>
      <c r="C35" s="35" t="s">
        <v>8</v>
      </c>
      <c r="D35" s="35" t="s">
        <v>8</v>
      </c>
      <c r="E35" s="35" t="s">
        <v>8</v>
      </c>
      <c r="F35" s="35" t="s">
        <v>8</v>
      </c>
      <c r="G35" s="35" t="s">
        <v>8</v>
      </c>
      <c r="H35" s="24" t="e">
        <f>[15]!CC([2]Feuil1!$A$3:$A$59,[2]Feuil1!$A$15)</f>
        <v>#VALUE!</v>
      </c>
      <c r="I35" s="24"/>
      <c r="J35" s="24"/>
      <c r="K35" s="24"/>
      <c r="L35" s="24"/>
      <c r="M35" s="24"/>
      <c r="N35" s="24"/>
      <c r="O35" s="21" t="e">
        <f>SUM(C35:N35)</f>
        <v>#VALUE!</v>
      </c>
    </row>
    <row r="36" spans="1:15" ht="15" thickBot="1" x14ac:dyDescent="0.35">
      <c r="A36" s="23" t="s">
        <v>14</v>
      </c>
      <c r="B36" s="22"/>
      <c r="C36" s="24" t="e">
        <f>[15]!CC([3]Feuil1!$A$3:$A$10,[3]Feuil1!$A$10)</f>
        <v>#VALUE!</v>
      </c>
      <c r="D36" s="24" t="e">
        <f>[15]!CC([4]Feuil1!$A$3:$A$11,[4]Feuil1!$A$5)</f>
        <v>#VALUE!</v>
      </c>
      <c r="E36" s="24" t="e">
        <f>[15]!CC([5]Feuil1!$A$3:$A$21,[5]Feuil1!$A$8)</f>
        <v>#VALUE!</v>
      </c>
      <c r="F36" s="24" t="e">
        <f>[15]!CC([6]Feuil1!$A$3:$A$15,[6]Feuil1!$A$10)</f>
        <v>#VALUE!</v>
      </c>
      <c r="G36" s="24"/>
      <c r="H36" s="24"/>
      <c r="I36" s="24"/>
      <c r="J36" s="24"/>
      <c r="K36" s="24"/>
      <c r="L36" s="24"/>
      <c r="M36" s="24"/>
      <c r="N36" s="24"/>
      <c r="O36" s="21" t="e">
        <f t="shared" si="0"/>
        <v>#VALUE!</v>
      </c>
    </row>
    <row r="37" spans="1:15" ht="15" thickBot="1" x14ac:dyDescent="0.35">
      <c r="A37" s="25" t="s">
        <v>15</v>
      </c>
      <c r="B37" s="22"/>
      <c r="C37" s="24" t="e">
        <f>[15]!CC([10]Feuil1!$A$3:$A$90,[10]Feuil1!$A$3)</f>
        <v>#VALUE!</v>
      </c>
      <c r="D37" s="24" t="e">
        <f>[15]!CC([11]Feuil1!$A$3:$A$108,[11]Feuil1!$A$9)</f>
        <v>#VALUE!</v>
      </c>
      <c r="E37" s="24" t="e">
        <f>[15]!CC([12]Feuil1!$A$3:$A$42,[12]Feuil1!$A$4)</f>
        <v>#VALUE!</v>
      </c>
      <c r="F37" s="24" t="e">
        <f>[15]!CC([13]Feuil1!$A$3:$A$106,[13]Feuil1!$A$3)</f>
        <v>#VALUE!</v>
      </c>
      <c r="G37" s="24" t="e">
        <f>[15]!CC([14]Feuil1!$A$3:$A$96,[14]Feuil1!$A$6)</f>
        <v>#VALUE!</v>
      </c>
      <c r="H37" s="24"/>
      <c r="I37" s="24"/>
      <c r="J37" s="24"/>
      <c r="K37" s="24"/>
      <c r="L37" s="24"/>
      <c r="M37" s="24"/>
      <c r="N37" s="24"/>
      <c r="O37" s="21" t="e">
        <f t="shared" si="0"/>
        <v>#VALUE!</v>
      </c>
    </row>
    <row r="38" spans="1:15" x14ac:dyDescent="0.3">
      <c r="A38" s="26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10"/>
    </row>
    <row r="39" spans="1:15" ht="15" thickBot="1" x14ac:dyDescent="0.3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10"/>
    </row>
    <row r="40" spans="1:15" ht="15" thickBot="1" x14ac:dyDescent="0.35">
      <c r="A40" s="27" t="s">
        <v>2</v>
      </c>
      <c r="B40" s="27" t="s">
        <v>2</v>
      </c>
      <c r="C40" s="18">
        <v>42005</v>
      </c>
      <c r="D40" s="18">
        <v>42036</v>
      </c>
      <c r="E40" s="18">
        <v>42064</v>
      </c>
      <c r="F40" s="18">
        <v>42095</v>
      </c>
      <c r="G40" s="18">
        <v>42125</v>
      </c>
      <c r="H40" s="18">
        <v>42156</v>
      </c>
      <c r="I40" s="18">
        <v>42186</v>
      </c>
      <c r="J40" s="18">
        <v>42217</v>
      </c>
      <c r="K40" s="18">
        <v>42248</v>
      </c>
      <c r="L40" s="18">
        <v>42278</v>
      </c>
      <c r="M40" s="18">
        <v>42309</v>
      </c>
      <c r="N40" s="18">
        <v>42339</v>
      </c>
      <c r="O40" s="27" t="s">
        <v>0</v>
      </c>
    </row>
    <row r="41" spans="1:15" ht="15" thickBot="1" x14ac:dyDescent="0.35">
      <c r="A41" s="19" t="s">
        <v>9</v>
      </c>
      <c r="B41" s="22"/>
      <c r="C41" s="29" t="s">
        <v>8</v>
      </c>
      <c r="D41" s="29" t="s">
        <v>8</v>
      </c>
      <c r="E41" s="29" t="s">
        <v>8</v>
      </c>
      <c r="F41" s="29" t="s">
        <v>8</v>
      </c>
      <c r="G41" s="29" t="s">
        <v>8</v>
      </c>
      <c r="H41" s="29" t="str">
        <f t="shared" ref="H41:N41" si="8">+IFERROR((H34/H2),"")</f>
        <v/>
      </c>
      <c r="I41" s="29">
        <f t="shared" si="8"/>
        <v>0</v>
      </c>
      <c r="J41" s="29" t="str">
        <f>+IFERROR((J34/J2),"")</f>
        <v/>
      </c>
      <c r="K41" s="29" t="str">
        <f t="shared" si="8"/>
        <v/>
      </c>
      <c r="L41" s="29" t="str">
        <f t="shared" si="8"/>
        <v/>
      </c>
      <c r="M41" s="29" t="str">
        <f t="shared" si="8"/>
        <v/>
      </c>
      <c r="N41" s="29" t="str">
        <f t="shared" si="8"/>
        <v/>
      </c>
      <c r="O41" s="20">
        <f>IFERROR(AVERAGE(C41:N41),"")</f>
        <v>0</v>
      </c>
    </row>
    <row r="42" spans="1:15" ht="15" thickBot="1" x14ac:dyDescent="0.35">
      <c r="A42" s="19" t="s">
        <v>13</v>
      </c>
      <c r="B42" s="22"/>
      <c r="C42" s="29" t="s">
        <v>8</v>
      </c>
      <c r="D42" s="29" t="s">
        <v>8</v>
      </c>
      <c r="E42" s="29" t="s">
        <v>8</v>
      </c>
      <c r="F42" s="29" t="s">
        <v>8</v>
      </c>
      <c r="G42" s="29" t="s">
        <v>8</v>
      </c>
      <c r="H42" s="29" t="str">
        <f t="shared" ref="C42:N44" si="9">+IFERROR((H35/H3),"")</f>
        <v/>
      </c>
      <c r="I42" s="29" t="str">
        <f t="shared" si="9"/>
        <v/>
      </c>
      <c r="J42" s="29" t="str">
        <f t="shared" si="9"/>
        <v/>
      </c>
      <c r="K42" s="29" t="str">
        <f t="shared" si="9"/>
        <v/>
      </c>
      <c r="L42" s="29" t="str">
        <f t="shared" si="9"/>
        <v/>
      </c>
      <c r="M42" s="29" t="str">
        <f t="shared" si="9"/>
        <v/>
      </c>
      <c r="N42" s="29" t="str">
        <f t="shared" si="9"/>
        <v/>
      </c>
      <c r="O42" s="20" t="str">
        <f>IFERROR(AVERAGE(C42:N42),"")</f>
        <v/>
      </c>
    </row>
    <row r="43" spans="1:15" ht="15" thickBot="1" x14ac:dyDescent="0.35">
      <c r="A43" s="19" t="s">
        <v>14</v>
      </c>
      <c r="B43" s="22"/>
      <c r="C43" s="29" t="str">
        <f>+IFERROR((C36/C4),"")</f>
        <v/>
      </c>
      <c r="D43" s="29" t="str">
        <f>+IFERROR((D36/D4),"")</f>
        <v/>
      </c>
      <c r="E43" s="29" t="str">
        <f>+IFERROR((E36/E4),"")</f>
        <v/>
      </c>
      <c r="F43" s="29" t="str">
        <f>+IFERROR((F36/F4),"")</f>
        <v/>
      </c>
      <c r="G43" s="29">
        <f t="shared" ref="G43:J43" si="10">+IFERROR((G36/G4),"")</f>
        <v>0</v>
      </c>
      <c r="H43" s="29">
        <f t="shared" si="10"/>
        <v>0</v>
      </c>
      <c r="I43" s="29">
        <f t="shared" si="10"/>
        <v>0</v>
      </c>
      <c r="J43" s="29" t="str">
        <f t="shared" si="10"/>
        <v/>
      </c>
      <c r="K43" s="29" t="str">
        <f t="shared" si="9"/>
        <v/>
      </c>
      <c r="L43" s="29" t="str">
        <f t="shared" si="9"/>
        <v/>
      </c>
      <c r="M43" s="29" t="str">
        <f t="shared" si="9"/>
        <v/>
      </c>
      <c r="N43" s="29" t="str">
        <f t="shared" si="9"/>
        <v/>
      </c>
      <c r="O43" s="20">
        <f>IFERROR(AVERAGE(C43:N43),"")</f>
        <v>0</v>
      </c>
    </row>
    <row r="44" spans="1:15" ht="15" thickBot="1" x14ac:dyDescent="0.35">
      <c r="A44" s="19" t="s">
        <v>15</v>
      </c>
      <c r="B44" s="22"/>
      <c r="C44" s="29" t="str">
        <f t="shared" si="9"/>
        <v/>
      </c>
      <c r="D44" s="29" t="str">
        <f t="shared" si="9"/>
        <v/>
      </c>
      <c r="E44" s="29" t="str">
        <f t="shared" si="9"/>
        <v/>
      </c>
      <c r="F44" s="29" t="str">
        <f t="shared" si="9"/>
        <v/>
      </c>
      <c r="G44" s="29" t="str">
        <f t="shared" si="9"/>
        <v/>
      </c>
      <c r="H44" s="29" t="str">
        <f t="shared" si="9"/>
        <v/>
      </c>
      <c r="I44" s="29" t="str">
        <f t="shared" si="9"/>
        <v/>
      </c>
      <c r="J44" s="29" t="str">
        <f>+IFERROR((J37/J5),"")</f>
        <v/>
      </c>
      <c r="K44" s="29" t="str">
        <f t="shared" si="9"/>
        <v/>
      </c>
      <c r="L44" s="29" t="str">
        <f t="shared" si="9"/>
        <v/>
      </c>
      <c r="M44" s="29" t="str">
        <f t="shared" si="9"/>
        <v/>
      </c>
      <c r="N44" s="29" t="str">
        <f t="shared" si="9"/>
        <v/>
      </c>
      <c r="O44" s="20" t="str">
        <f>IFERROR(AVERAGE(C44:N44),"")</f>
        <v/>
      </c>
    </row>
    <row r="45" spans="1:15" x14ac:dyDescent="0.3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8"/>
    </row>
    <row r="46" spans="1:15" x14ac:dyDescent="0.3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8"/>
    </row>
    <row r="47" spans="1:15" x14ac:dyDescent="0.3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8"/>
    </row>
    <row r="48" spans="1:15" ht="15" thickBot="1" x14ac:dyDescent="0.35">
      <c r="A48" s="30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8"/>
    </row>
    <row r="49" spans="1:16" ht="15" thickBot="1" x14ac:dyDescent="0.35">
      <c r="A49" s="6" t="s">
        <v>6</v>
      </c>
      <c r="B49" s="22"/>
      <c r="C49" s="15">
        <v>42005</v>
      </c>
      <c r="D49" s="15">
        <v>42036</v>
      </c>
      <c r="E49" s="15">
        <v>42064</v>
      </c>
      <c r="F49" s="15">
        <v>42095</v>
      </c>
      <c r="G49" s="15">
        <v>42125</v>
      </c>
      <c r="H49" s="15">
        <v>42156</v>
      </c>
      <c r="I49" s="15">
        <v>42186</v>
      </c>
      <c r="J49" s="15">
        <v>42217</v>
      </c>
      <c r="K49" s="15">
        <v>42248</v>
      </c>
      <c r="L49" s="15">
        <v>42278</v>
      </c>
      <c r="M49" s="15">
        <v>42309</v>
      </c>
      <c r="N49" s="15">
        <v>42339</v>
      </c>
      <c r="O49" s="11" t="s">
        <v>0</v>
      </c>
    </row>
    <row r="50" spans="1:16" ht="15" thickBot="1" x14ac:dyDescent="0.35">
      <c r="A50" s="23" t="s">
        <v>9</v>
      </c>
      <c r="B50" s="22"/>
      <c r="C50" s="42">
        <v>0</v>
      </c>
      <c r="D50" s="42">
        <v>0</v>
      </c>
      <c r="E50" s="42">
        <v>0</v>
      </c>
      <c r="F50" s="42">
        <v>0</v>
      </c>
      <c r="G50" s="42">
        <v>0</v>
      </c>
      <c r="H50" s="24">
        <f>H2-H18-H34</f>
        <v>0</v>
      </c>
      <c r="I50" s="24">
        <f t="shared" ref="I50:N50" si="11">I2-I18-I34</f>
        <v>81</v>
      </c>
      <c r="J50" s="24">
        <f t="shared" si="11"/>
        <v>0</v>
      </c>
      <c r="K50" s="24">
        <f t="shared" si="11"/>
        <v>0</v>
      </c>
      <c r="L50" s="24">
        <f t="shared" si="11"/>
        <v>0</v>
      </c>
      <c r="M50" s="24">
        <f t="shared" si="11"/>
        <v>0</v>
      </c>
      <c r="N50" s="24">
        <f t="shared" si="11"/>
        <v>0</v>
      </c>
      <c r="O50" s="21">
        <f t="shared" si="0"/>
        <v>81</v>
      </c>
    </row>
    <row r="51" spans="1:16" ht="15" thickBot="1" x14ac:dyDescent="0.35">
      <c r="A51" s="23" t="s">
        <v>13</v>
      </c>
      <c r="B51" s="22"/>
      <c r="C51" s="42">
        <v>0</v>
      </c>
      <c r="D51" s="42">
        <v>0</v>
      </c>
      <c r="E51" s="42">
        <v>0</v>
      </c>
      <c r="F51" s="42">
        <v>0</v>
      </c>
      <c r="G51" s="42">
        <v>0</v>
      </c>
      <c r="H51" s="24" t="e">
        <f>H3-H19-H35</f>
        <v>#VALUE!</v>
      </c>
      <c r="I51" s="24">
        <f t="shared" ref="I51:N51" si="12">I3-I19-I35</f>
        <v>0</v>
      </c>
      <c r="J51" s="24">
        <f t="shared" si="12"/>
        <v>0</v>
      </c>
      <c r="K51" s="24">
        <f t="shared" si="12"/>
        <v>0</v>
      </c>
      <c r="L51" s="24">
        <f t="shared" si="12"/>
        <v>0</v>
      </c>
      <c r="M51" s="24">
        <f t="shared" si="12"/>
        <v>0</v>
      </c>
      <c r="N51" s="24">
        <f t="shared" si="12"/>
        <v>0</v>
      </c>
      <c r="O51" s="21" t="e">
        <f t="shared" si="0"/>
        <v>#VALUE!</v>
      </c>
    </row>
    <row r="52" spans="1:16" ht="15" thickBot="1" x14ac:dyDescent="0.35">
      <c r="A52" s="23" t="s">
        <v>14</v>
      </c>
      <c r="B52" s="22"/>
      <c r="C52" s="24" t="e">
        <f>C4-C20-C36</f>
        <v>#VALUE!</v>
      </c>
      <c r="D52" s="24" t="e">
        <f>D4-D20-D36</f>
        <v>#VALUE!</v>
      </c>
      <c r="E52" s="24" t="e">
        <f>E4-E20-E36</f>
        <v>#VALUE!</v>
      </c>
      <c r="F52" s="24" t="e">
        <f t="shared" ref="F52:N52" si="13">F4-F20-F36</f>
        <v>#VALUE!</v>
      </c>
      <c r="G52" s="24">
        <f t="shared" si="13"/>
        <v>5</v>
      </c>
      <c r="H52" s="24">
        <f>H4-H20-H36</f>
        <v>1</v>
      </c>
      <c r="I52" s="24">
        <f t="shared" si="13"/>
        <v>11</v>
      </c>
      <c r="J52" s="24">
        <f t="shared" si="13"/>
        <v>0</v>
      </c>
      <c r="K52" s="24">
        <f t="shared" si="13"/>
        <v>0</v>
      </c>
      <c r="L52" s="24">
        <f t="shared" si="13"/>
        <v>0</v>
      </c>
      <c r="M52" s="24">
        <f t="shared" si="13"/>
        <v>0</v>
      </c>
      <c r="N52" s="24">
        <f t="shared" si="13"/>
        <v>0</v>
      </c>
      <c r="O52" s="21" t="e">
        <f t="shared" si="0"/>
        <v>#VALUE!</v>
      </c>
    </row>
    <row r="53" spans="1:16" ht="15" thickBot="1" x14ac:dyDescent="0.35">
      <c r="A53" s="25" t="s">
        <v>15</v>
      </c>
      <c r="B53" s="22"/>
      <c r="C53" s="24" t="e">
        <f>C5-C21-C37</f>
        <v>#VALUE!</v>
      </c>
      <c r="D53" s="24" t="e">
        <f>D5-D21-D37</f>
        <v>#VALUE!</v>
      </c>
      <c r="E53" s="24" t="e">
        <f t="shared" ref="E53:N53" si="14">E5-E21-E37</f>
        <v>#VALUE!</v>
      </c>
      <c r="F53" s="24" t="e">
        <f t="shared" si="14"/>
        <v>#VALUE!</v>
      </c>
      <c r="G53" s="24" t="e">
        <f t="shared" si="14"/>
        <v>#VALUE!</v>
      </c>
      <c r="H53" s="24">
        <f t="shared" si="14"/>
        <v>0</v>
      </c>
      <c r="I53" s="24">
        <f t="shared" si="14"/>
        <v>0</v>
      </c>
      <c r="J53" s="24">
        <f t="shared" si="14"/>
        <v>0</v>
      </c>
      <c r="K53" s="24">
        <f t="shared" si="14"/>
        <v>0</v>
      </c>
      <c r="L53" s="24">
        <f t="shared" si="14"/>
        <v>0</v>
      </c>
      <c r="M53" s="24">
        <f t="shared" si="14"/>
        <v>0</v>
      </c>
      <c r="N53" s="24">
        <f t="shared" si="14"/>
        <v>0</v>
      </c>
      <c r="O53" s="21" t="e">
        <f t="shared" si="0"/>
        <v>#VALUE!</v>
      </c>
    </row>
    <row r="54" spans="1:16" x14ac:dyDescent="0.3">
      <c r="A54" s="26"/>
      <c r="B54" s="22"/>
      <c r="C54" s="37"/>
      <c r="D54" s="37"/>
      <c r="E54" s="37"/>
      <c r="F54" s="37"/>
      <c r="G54" s="22"/>
      <c r="H54" s="22"/>
      <c r="I54" s="22"/>
      <c r="J54" s="22"/>
      <c r="K54" s="22"/>
      <c r="L54" s="22"/>
      <c r="M54" s="22"/>
      <c r="N54" s="22"/>
      <c r="O54" s="8"/>
    </row>
    <row r="55" spans="1:16" x14ac:dyDescent="0.3">
      <c r="A55" s="22"/>
      <c r="B55" s="22"/>
      <c r="C55" s="37"/>
      <c r="D55" s="37"/>
      <c r="E55" s="37"/>
      <c r="F55" s="37"/>
      <c r="G55" s="22"/>
      <c r="H55" s="22"/>
      <c r="I55" s="22"/>
      <c r="J55" s="22"/>
      <c r="K55" s="22"/>
      <c r="L55" s="22"/>
      <c r="M55" s="22"/>
      <c r="N55" s="22"/>
      <c r="O55" s="8"/>
    </row>
    <row r="56" spans="1:16" x14ac:dyDescent="0.3">
      <c r="A56" s="8"/>
      <c r="B56" s="8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8"/>
      <c r="P56" s="14"/>
    </row>
    <row r="57" spans="1:16" x14ac:dyDescent="0.3">
      <c r="A57" s="26"/>
      <c r="B57" s="37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44"/>
    </row>
    <row r="58" spans="1:16" x14ac:dyDescent="0.3">
      <c r="A58" s="26"/>
      <c r="B58" s="37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44"/>
    </row>
    <row r="59" spans="1:16" x14ac:dyDescent="0.3">
      <c r="A59" s="26"/>
      <c r="B59" s="37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44"/>
    </row>
    <row r="60" spans="1:16" x14ac:dyDescent="0.3">
      <c r="A60" s="26"/>
      <c r="B60" s="37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44"/>
    </row>
    <row r="61" spans="1:16" x14ac:dyDescent="0.3">
      <c r="A61" s="30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8"/>
    </row>
    <row r="62" spans="1:16" x14ac:dyDescent="0.3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8"/>
    </row>
    <row r="63" spans="1:16" x14ac:dyDescent="0.3">
      <c r="A63" s="30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8"/>
    </row>
    <row r="64" spans="1:16" x14ac:dyDescent="0.3">
      <c r="A64" s="8"/>
      <c r="B64" s="37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</row>
    <row r="65" spans="1:15" x14ac:dyDescent="0.3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</row>
    <row r="66" spans="1:15" x14ac:dyDescent="0.3">
      <c r="A66" s="22"/>
      <c r="B66" s="22"/>
      <c r="C66" s="38" t="str">
        <f>IFERROR((C37/C34),"")</f>
        <v/>
      </c>
      <c r="D66" s="38" t="str">
        <f>IFERROR((D37/D34),"")</f>
        <v/>
      </c>
      <c r="E66" s="38" t="str">
        <f>IFERROR((E37/E34),"")</f>
        <v/>
      </c>
      <c r="F66" s="38" t="str">
        <f>IFERROR((F37/F34),"")</f>
        <v/>
      </c>
      <c r="G66" s="38" t="str">
        <f>IFERROR((G37/G34),"")</f>
        <v/>
      </c>
      <c r="H66" s="22"/>
      <c r="I66" s="22"/>
      <c r="J66" s="22"/>
      <c r="K66" s="22"/>
      <c r="L66" s="22"/>
      <c r="M66" s="22"/>
      <c r="N66" s="22"/>
      <c r="O66" s="22"/>
    </row>
    <row r="67" spans="1:15" x14ac:dyDescent="0.3">
      <c r="A67" s="26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</row>
    <row r="68" spans="1:15" x14ac:dyDescent="0.3">
      <c r="A68" s="26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</row>
    <row r="69" spans="1:15" x14ac:dyDescent="0.3">
      <c r="A69" s="5"/>
    </row>
    <row r="70" spans="1:15" x14ac:dyDescent="0.3">
      <c r="A70" s="2"/>
    </row>
    <row r="71" spans="1:15" x14ac:dyDescent="0.3">
      <c r="A71" s="2"/>
    </row>
    <row r="72" spans="1:15" x14ac:dyDescent="0.3">
      <c r="D72" s="3"/>
    </row>
    <row r="73" spans="1:15" x14ac:dyDescent="0.3">
      <c r="A73" s="1"/>
    </row>
    <row r="74" spans="1:15" x14ac:dyDescent="0.3">
      <c r="A74" s="1"/>
    </row>
    <row r="79" spans="1:15" x14ac:dyDescent="0.3">
      <c r="I79" s="16"/>
    </row>
  </sheetData>
  <pageMargins left="0.7" right="0.7" top="0.75" bottom="0.75" header="0.3" footer="0.3"/>
  <pageSetup paperSize="9" scale="4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2015</vt:lpstr>
      <vt:lpstr>'2015'!Zone_d_impression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A4565721</dc:creator>
  <cp:lastModifiedBy>A4565721</cp:lastModifiedBy>
  <dcterms:created xsi:type="dcterms:W3CDTF">2015-07-02T11:18:06Z</dcterms:created>
  <dcterms:modified xsi:type="dcterms:W3CDTF">2015-08-26T14:29:01Z</dcterms:modified>
</cp:coreProperties>
</file>