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634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A9" i="2" l="1"/>
  <c r="D9" i="2"/>
  <c r="A2" i="2" l="1"/>
  <c r="A11" i="2"/>
  <c r="A10" i="2"/>
  <c r="D10" i="2" l="1"/>
  <c r="E11" i="2"/>
  <c r="D11" i="2" s="1"/>
</calcChain>
</file>

<file path=xl/sharedStrings.xml><?xml version="1.0" encoding="utf-8"?>
<sst xmlns="http://schemas.openxmlformats.org/spreadsheetml/2006/main" count="26" uniqueCount="24">
  <si>
    <t>sous-traitant</t>
  </si>
  <si>
    <t>capcité</t>
  </si>
  <si>
    <t>equipe semaine</t>
  </si>
  <si>
    <t>relevé</t>
  </si>
  <si>
    <t>clé</t>
  </si>
  <si>
    <t>20</t>
  </si>
  <si>
    <t>type de relevé</t>
  </si>
  <si>
    <t>nombre de relevé semaine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</si>
  <si>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</si>
  <si>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</si>
  <si>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</si>
  <si>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</si>
  <si>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</si>
  <si>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</si>
  <si>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</si>
  <si>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</si>
  <si>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</si>
  <si>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</si>
  <si>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</si>
  <si>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tata</t>
  </si>
  <si>
    <t>toto</t>
  </si>
  <si>
    <t>gateau</t>
  </si>
  <si>
    <t>crepe</t>
  </si>
  <si>
    <t>grattin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</si>
</sst>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8:Q11" totalsRowShown="0">
  <autoFilter ref="A8:Q11"/>
  <tableColumns count="17">
    <tableColumn id="15" name="clé">
      <calculatedColumnFormula>Tableau1[sous-traitant]&amp;Tableau1[relevé]</calculatedColumnFormula>
    </tableColumn>
    <tableColumn id="1" name="sous-traitant"/>
    <tableColumn id="14" name="relevé"/>
    <tableColumn id="2" name="capcité">
      <calculatedColumnFormula>IF(Tableau1[[#This Row],[relevé]]=$B$3,$C$3*$E9,IF(Tableau1[[#This Row],[relevé]]=$B$4,$C$4*$E9,IF($B$5=Tableau1[[#This Row],[relevé]],$C$5*$E9,"")))</calculatedColumnFormula>
    </tableColumn>
    <tableColumn id="3" name="equipe semaine"/>
    <tableColumn id="17" name="20"/>
    <tableColumn id="4" name="21"/>
    <tableColumn id="5" name="22"/>
    <tableColumn id="6" name="23"/>
    <tableColumn id="7" name="24"/>
    <tableColumn id="8" name="25"/>
    <tableColumn id="9" name="26"/>
    <tableColumn id="10" name="27"/>
    <tableColumn id="11" name="28"/>
    <tableColumn id="12" name="29"/>
    <tableColumn id="13" name="30"/>
    <tableColumn id="16" name="3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2:C5" totalsRowShown="0">
  <autoFilter ref="B2:C5"/>
  <tableColumns count="2">
    <tableColumn id="1" name="type de relevé"/>
    <tableColumn id="2" name="nombre de relevé se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"/>
  <sheetViews>
    <sheetView tabSelected="1" topLeftCell="B1" zoomScale="115" zoomScaleNormal="115" workbookViewId="0">
      <selection activeCell="E7" sqref="E7"/>
    </sheetView>
  </sheetViews>
  <sheetFormatPr baseColWidth="10" defaultRowHeight="15" x14ac:dyDescent="0.25"/>
  <cols>
    <col min="1" max="1" width="0" hidden="1" customWidth="1"/>
    <col min="2" max="2" width="14.5703125" customWidth="1"/>
    <col min="3" max="3" width="25" customWidth="1"/>
    <col min="5" max="6" width="16" customWidth="1"/>
  </cols>
  <sheetData>
    <row r="2" spans="1:17" x14ac:dyDescent="0.25">
      <c r="A2" s="1">
        <f ca="1">TODAY()</f>
        <v>43963</v>
      </c>
      <c r="B2" t="s">
        <v>6</v>
      </c>
      <c r="C2" t="s">
        <v>7</v>
      </c>
    </row>
    <row r="3" spans="1:17" x14ac:dyDescent="0.25">
      <c r="B3" t="s">
        <v>21</v>
      </c>
      <c r="C3">
        <v>350</v>
      </c>
    </row>
    <row r="4" spans="1:17" x14ac:dyDescent="0.25">
      <c r="B4" t="s">
        <v>22</v>
      </c>
      <c r="C4">
        <v>250</v>
      </c>
    </row>
    <row r="5" spans="1:17" x14ac:dyDescent="0.25">
      <c r="B5" t="s">
        <v>23</v>
      </c>
      <c r="C5">
        <v>50</v>
      </c>
    </row>
    <row r="7" spans="1:17" x14ac:dyDescent="0.25">
      <c r="E7" s="2">
        <v>20</v>
      </c>
    </row>
    <row r="8" spans="1:17" x14ac:dyDescent="0.25">
      <c r="A8" t="s">
        <v>4</v>
      </c>
      <c r="B8" t="s">
        <v>0</v>
      </c>
      <c r="C8" t="s">
        <v>3</v>
      </c>
      <c r="D8" t="s">
        <v>1</v>
      </c>
      <c r="E8" t="s">
        <v>2</v>
      </c>
      <c r="F8" t="s">
        <v>5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  <c r="N8" t="s">
        <v>15</v>
      </c>
      <c r="O8" t="s">
        <v>16</v>
      </c>
      <c r="P8" t="s">
        <v>17</v>
      </c>
      <c r="Q8" t="s">
        <v>18</v>
      </c>
    </row>
    <row r="9" spans="1:17" x14ac:dyDescent="0.25">
      <c r="A9" t="str">
        <f>Tableau1[sous-traitant]&amp;Tableau1[relevé]</f>
        <v/>
      </c>
      <c r="D9" t="str">
        <f>IF(Tableau1[[#This Row],[relevé]]=$B$3,$C$3*$E9,IF(Tableau1[[#This Row],[relevé]]=$B$4,$C$4*$E9,IF($B$5=Tableau1[[#This Row],[relevé]],$C$5*$E9,"")))</f>
        <v/>
      </c>
    </row>
    <row r="10" spans="1:17" x14ac:dyDescent="0.25">
      <c r="A10" t="str">
        <f>Tableau1[sous-traitant]&amp;Tableau1[relevé]</f>
        <v>tatagateau</v>
      </c>
      <c r="B10" t="s">
        <v>19</v>
      </c>
      <c r="C10" t="s">
        <v>21</v>
      </c>
      <c r="D10">
        <f>IF(Tableau1[[#This Row],[relevé]]=$B$3,$C$3*$E10,IF(Tableau1[[#This Row],[relevé]]=$B$4,$C$4*$E10,IF($B$5=Tableau1[[#This Row],[relevé]],$C$5*$E10,"")))</f>
        <v>0</v>
      </c>
      <c r="E10">
        <f>INDEX(F10:Q10,MATCH(TEXT($E$7,"@"),$F$8:$Q$8,0))</f>
        <v>0</v>
      </c>
      <c r="F10">
        <v>0</v>
      </c>
      <c r="G10">
        <v>1</v>
      </c>
      <c r="H10">
        <v>1</v>
      </c>
      <c r="I10">
        <v>1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</row>
    <row r="11" spans="1:17" x14ac:dyDescent="0.25">
      <c r="A11" t="str">
        <f>Tableau1[sous-traitant]&amp;Tableau1[relevé]</f>
        <v>totocrepe</v>
      </c>
      <c r="B11" t="s">
        <v>20</v>
      </c>
      <c r="C11" t="s">
        <v>22</v>
      </c>
      <c r="D11">
        <f>IF(Tableau1[[#This Row],[relevé]]=$B$3,$C$3*$E11,IF(Tableau1[[#This Row],[relevé]]=$B$4,$C$4*$E11,IF($B$5=Tableau1[[#This Row],[relevé]],$C$5*$E11,"")))</f>
        <v>0</v>
      </c>
      <c r="E11">
        <f>INDEX(F11:Q11,MATCH(TEXT($E$7,"@"),$F$8:$Q$8,0))</f>
        <v>0</v>
      </c>
      <c r="F11">
        <v>0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ROUSSEL, Marc-antoine</dc:creator>
  <cp:lastModifiedBy>Michel</cp:lastModifiedBy>
  <dcterms:created xsi:type="dcterms:W3CDTF">2020-05-12T06:02:51Z</dcterms:created>
  <dcterms:modified xsi:type="dcterms:W3CDTF">2020-05-12T08:00:31Z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