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120" yWindow="120" windowWidth="28515" windowHeight="1176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Feuil1!$A$1:$E$7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6" i="1" l="1"/>
  <c r="G4" i="1"/>
  <c r="G3" i="1"/>
  <c r="G2" i="1"/>
  <c r="E5" i="1"/>
  <c r="G5" i="1"/>
  <c r="D3" i="1"/>
  <c r="D4" i="1"/>
  <c r="D5" i="1"/>
  <c r="D6" i="1"/>
  <c r="D2" i="1"/>
  <c r="E2" i="1"/>
  <c r="E3" i="1"/>
  <c r="E4" i="1"/>
  <c r="E6" i="1"/>
  <c r="E14" i="1"/>
  <c r="E17" i="1"/>
  <c r="E15" i="1"/>
  <c r="E16" i="1"/>
  <c r="E13" i="1"/>
  <c r="E12" i="1"/>
  <c r="D13" i="1"/>
  <c r="D14" i="1"/>
  <c r="D15" i="1"/>
  <c r="D16" i="1"/>
  <c r="D12" i="1"/>
  <c r="E7" i="1"/>
</calcChain>
</file>

<file path=xl/sharedStrings.xml><?xml version="1.0" encoding="utf-8"?>
<sst xmlns="http://schemas.openxmlformats.org/spreadsheetml/2006/main" count="22" uniqueCount="15">
  <si>
    <t>Jour</t>
  </si>
  <si>
    <t>Objectif</t>
  </si>
  <si>
    <t>Résultat</t>
  </si>
  <si>
    <t>Écart</t>
  </si>
  <si>
    <t>Lundi</t>
  </si>
  <si>
    <t>Mardi</t>
  </si>
  <si>
    <t>Mercredi</t>
  </si>
  <si>
    <t>jeudi</t>
  </si>
  <si>
    <t>Vendredi</t>
  </si>
  <si>
    <t>sommaire de la semaine</t>
  </si>
  <si>
    <t>% objectif</t>
  </si>
  <si>
    <t>lundi</t>
  </si>
  <si>
    <t>mardi</t>
  </si>
  <si>
    <t>mercredi</t>
  </si>
  <si>
    <t>vendredi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</si>
</sst>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)\ _$_ ;_ * \(#,##0.00\)\ _$_ ;_ * &quot;-&quot;??_)\ _$_ ;_ @_ "/>
    <numFmt numFmtId="166" formatCode="0.0%"/>
  </numFmts>
  <fonts count="6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u/>
      <sz val="11"/>
      <color indexed="8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sz val="12"/>
      <color rgb="FF2F2F2F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4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1" applyNumberFormat="1" applyFont="1" applyAlignment="1">
      <alignment horizontal="center"/>
    </xf>
    <xf numFmtId="166" fontId="0" fillId="0" borderId="0" xfId="0" applyNumberFormat="1" applyAlignment="1"/>
    <xf numFmtId="0" fontId="0" fillId="0" borderId="0" xfId="0" applyNumberFormat="1"/>
    <xf numFmtId="0" fontId="5" fillId="0" borderId="0" xfId="0" applyFont="1"/>
    <xf numFmtId="9" fontId="0" fillId="0" borderId="0" xfId="2" applyFont="1" applyAlignment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3"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abSelected="1" workbookViewId="0"/>
  </sheetViews>
  <sheetFormatPr baseColWidth="10" defaultRowHeight="15" x14ac:dyDescent="0.25"/>
  <sheetData>
    <row r="1" spans="1:7" x14ac:dyDescent="0.25">
      <c r="A1" s="2" t="s">
        <v>0</v>
      </c>
      <c r="B1" s="3" t="s">
        <v>1</v>
      </c>
      <c r="C1" s="3" t="s">
        <v>2</v>
      </c>
      <c r="D1" s="3" t="s">
        <v>10</v>
      </c>
      <c r="E1" s="3" t="s">
        <v>3</v>
      </c>
    </row>
    <row r="2" spans="1:7" x14ac:dyDescent="0.25">
      <c r="A2" t="s">
        <v>4</v>
      </c>
      <c r="B2" s="1">
        <v>1650</v>
      </c>
      <c r="C2" s="1">
        <v>1700</v>
      </c>
      <c r="D2" s="9">
        <f>IF(C2="","",C12/B12)</f>
        <v>0.86</v>
      </c>
      <c r="E2" s="5">
        <f>IF(C2="","",C2-B2)</f>
        <v>50</v>
      </c>
      <c r="G2" t="str">
        <f ca="1">IF(AND(WEEKDAY(TODAY(),2)=1,C2&lt;&gt;""),IF(C2&lt;B2,"Aujourd'hui, nous n'avons pas atteint notre objectif. Il manque "&amp;E2*-1&amp;" porte-clés, soit : "&amp;ROUND(C2*100/B2,1)&amp;" % de l'objectif.","Aujourd'hui, nous avons dépassé notre objectif de "&amp;E2&amp;" porte-clés, soit : "&amp;ROUND(C2*100/B2-100,1)&amp;" % de plus que l'objectif."),"")</f>
        <v/>
      </c>
    </row>
    <row r="3" spans="1:7" x14ac:dyDescent="0.25">
      <c r="A3" t="s">
        <v>5</v>
      </c>
      <c r="B3" s="1">
        <v>1650</v>
      </c>
      <c r="C3" s="1">
        <v>1334</v>
      </c>
      <c r="D3" s="9">
        <f t="shared" ref="D3:D6" si="0">IF(C3="","",C13/B13)</f>
        <v>0.80848484848484847</v>
      </c>
      <c r="E3" s="5">
        <f t="shared" ref="E3:E6" si="1">IF(C3="","",C3-B3)</f>
        <v>-316</v>
      </c>
      <c r="G3" t="str">
        <f ca="1">IF(AND(WEEKDAY(TODAY(),2)=2,C3&lt;&gt;""),IF(C3&lt;B3,"Aujourd'hui, nous n'avons pas atteint notre objectif. Il manque "&amp;E3*-1&amp;" porte-clés, soit : "&amp;ROUND(C3*100/B3,1)&amp;" % de l'objectif.","Aujourd'hui, nous avons dépassé notre objectif de "&amp;E3&amp;" porte-clés, soit : "&amp;ROUND(C3*100/B3-100,1)&amp;" % de plus que l'objectif."),"")</f>
        <v/>
      </c>
    </row>
    <row r="4" spans="1:7" x14ac:dyDescent="0.25">
      <c r="A4" t="s">
        <v>6</v>
      </c>
      <c r="B4" s="1">
        <v>1650</v>
      </c>
      <c r="C4" s="1"/>
      <c r="D4" s="9" t="str">
        <f t="shared" si="0"/>
        <v/>
      </c>
      <c r="E4" s="5" t="str">
        <f t="shared" si="1"/>
        <v/>
      </c>
      <c r="G4" t="str">
        <f ca="1">IF(AND(WEEKDAY(TODAY(),2)=3,C4&lt;&gt;""),IF(C4&lt;B4,"Aujourd'hui, nous n'avons pas atteint notre objectif. Il manque "&amp;E4*-1&amp;" porte-clés, soit : "&amp;ROUND(C4*100/B4,1)&amp;" % de l'objectif.","Aujourd'hui, nous avons dépassé notre objectif de "&amp;E4&amp;" porte-clés, soit : "&amp;ROUND(C4*100/B4-100,1)&amp;" % de plus que l'objectif."),"")</f>
        <v/>
      </c>
    </row>
    <row r="5" spans="1:7" x14ac:dyDescent="0.25">
      <c r="A5" t="s">
        <v>7</v>
      </c>
      <c r="B5" s="1">
        <v>1650</v>
      </c>
      <c r="C5" s="1">
        <v>1700</v>
      </c>
      <c r="D5" s="9">
        <f t="shared" si="0"/>
        <v>0</v>
      </c>
      <c r="E5" s="5">
        <f t="shared" si="1"/>
        <v>50</v>
      </c>
      <c r="G5" t="str">
        <f ca="1">IF(AND(WEEKDAY(TODAY(),2)=4,C5&lt;&gt;""),IF(C5&lt;B5,"Aujourd'hui, nous n'avons pas atteint notre objectif. Il manque "&amp;E5*-1&amp;" porte-clés, soit : "&amp;ROUND(C5*100/B5,1)&amp;" % de l'objectif.","Aujourd'hui, nous avons dépassé notre objectif de "&amp;E5&amp;" porte-clés, soit : "&amp;ROUND(C5*100/B5-100,1)&amp;" % de plus que l'objectif."),"")</f>
        <v>Aujourd'hui, nous avons dépassé notre objectif de 50 porte-clés, soit : 3 % de plus que l'objectif.</v>
      </c>
    </row>
    <row r="6" spans="1:7" x14ac:dyDescent="0.25">
      <c r="A6" t="s">
        <v>8</v>
      </c>
      <c r="B6" s="1">
        <v>1650</v>
      </c>
      <c r="C6" s="1"/>
      <c r="D6" s="9" t="str">
        <f t="shared" si="0"/>
        <v/>
      </c>
      <c r="E6" s="5" t="str">
        <f t="shared" si="1"/>
        <v/>
      </c>
      <c r="G6" t="str">
        <f ca="1">IF(AND(WEEKDAY(TODAY(),2)=5,C6&lt;&gt;""),IF(C6&lt;B6,"Aujourd'hui, nous n'avons pas atteint notre objectif. Il manque "&amp;E6*-1&amp;" porte-clés, soit : "&amp;ROUND(C6*100/B6,1)&amp;" % de l'objectif.","Aujourd'hui, nous avons dépassé notre objectif de "&amp;E6&amp;" porte-clés, soit : "&amp;ROUND(C6*100/B6-100,1)&amp;" % de plus que l'objectif."),"")</f>
        <v/>
      </c>
    </row>
    <row r="7" spans="1:7" x14ac:dyDescent="0.25">
      <c r="C7" t="s">
        <v>9</v>
      </c>
      <c r="E7" s="4">
        <f>SUM(E2:E6)</f>
        <v>-216</v>
      </c>
    </row>
    <row r="11" spans="1:7" x14ac:dyDescent="0.25">
      <c r="A11" s="2" t="s">
        <v>0</v>
      </c>
      <c r="B11" s="3" t="s">
        <v>1</v>
      </c>
      <c r="C11" s="3" t="s">
        <v>2</v>
      </c>
      <c r="D11" s="3" t="s">
        <v>10</v>
      </c>
      <c r="E11" s="3" t="s">
        <v>3</v>
      </c>
    </row>
    <row r="12" spans="1:7" x14ac:dyDescent="0.25">
      <c r="A12" t="s">
        <v>11</v>
      </c>
      <c r="B12">
        <v>1650</v>
      </c>
      <c r="C12">
        <v>1419</v>
      </c>
      <c r="D12" s="6">
        <f>C12/B12</f>
        <v>0.86</v>
      </c>
      <c r="E12" s="7">
        <f>C12-B12</f>
        <v>-231</v>
      </c>
    </row>
    <row r="13" spans="1:7" x14ac:dyDescent="0.25">
      <c r="A13" t="s">
        <v>12</v>
      </c>
      <c r="B13">
        <v>1650</v>
      </c>
      <c r="C13">
        <v>1334</v>
      </c>
      <c r="D13" s="6">
        <f>C13/B13</f>
        <v>0.80848484848484847</v>
      </c>
      <c r="E13" s="7">
        <f>C13-B13</f>
        <v>-316</v>
      </c>
    </row>
    <row r="14" spans="1:7" x14ac:dyDescent="0.25">
      <c r="A14" t="s">
        <v>13</v>
      </c>
      <c r="B14">
        <v>1650</v>
      </c>
      <c r="C14">
        <v>0</v>
      </c>
      <c r="D14" s="6">
        <f>C14/B14</f>
        <v>0</v>
      </c>
      <c r="E14" s="7">
        <f>(C14-B14)</f>
        <v>-1650</v>
      </c>
    </row>
    <row r="15" spans="1:7" x14ac:dyDescent="0.25">
      <c r="A15" t="s">
        <v>7</v>
      </c>
      <c r="B15">
        <v>1650</v>
      </c>
      <c r="C15">
        <v>0</v>
      </c>
      <c r="D15" s="6">
        <f>C15/B15</f>
        <v>0</v>
      </c>
      <c r="E15" s="7">
        <f>C15-B15</f>
        <v>-1650</v>
      </c>
    </row>
    <row r="16" spans="1:7" x14ac:dyDescent="0.25">
      <c r="A16" t="s">
        <v>14</v>
      </c>
      <c r="B16">
        <v>1650</v>
      </c>
      <c r="C16">
        <v>0</v>
      </c>
      <c r="D16" s="6">
        <f>C16/B16</f>
        <v>0</v>
      </c>
      <c r="E16" s="7">
        <f>C16-B16</f>
        <v>-1650</v>
      </c>
    </row>
    <row r="17" spans="3:5" x14ac:dyDescent="0.25">
      <c r="C17" t="s">
        <v>9</v>
      </c>
      <c r="E17" s="7" t="e">
        <f ca="1">COMPLEXE.DIFFERENCE(E12:E16)</f>
        <v>#NAME?</v>
      </c>
    </row>
  </sheetData>
  <phoneticPr fontId="3" type="noConversion"/>
  <conditionalFormatting sqref="G2:G6">
    <cfRule type="containsText" dxfId="2" priority="2" operator="containsText" text="nous n'avons pas">
      <formula>NOT(ISERROR(SEARCH("nous n'avons pas",G2)))</formula>
    </cfRule>
    <cfRule type="containsText" dxfId="1" priority="1" operator="containsText" text="nous avons">
      <formula>NOT(ISERROR(SEARCH("nous avons",G2)))</formula>
    </cfRule>
  </conditionalFormatting>
  <pageMargins left="0.7" right="0.7" top="0.75" bottom="0.75" header="0.3" footer="0.3"/>
  <pageSetup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cols>
    <col min="1" max="1" width="38.42578125" customWidth="1"/>
  </cols>
  <sheetData>
    <row r="1" spans="1:1" ht="17.25" x14ac:dyDescent="0.3">
      <c r="A1" s="8"/>
    </row>
  </sheetData>
  <phoneticPr fontId="3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3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Ville de Montréal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Auger Daniel</dc:creator>
  <cp:lastModifiedBy>Michel</cp:lastModifiedBy>
  <dcterms:created xsi:type="dcterms:W3CDTF">2016-05-25T11:39:10Z</dcterms:created>
  <dcterms:modified xsi:type="dcterms:W3CDTF">2016-05-26T02:31:47Z</dcterms:modified>
</cp:coreProperties>
</file>