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pivotCache/pivotCacheDefinition3.xml" ContentType="application/vnd.openxmlformats-officedocument.spreadsheetml.pivotCacheDefinition+xml"/>
  <Override PartName="/xl/pivotCache/pivotCacheRecords3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showInkAnnotation="0" codeName="ThisWorkbook" hidePivotFieldList="1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0" yWindow="0" windowWidth="24000" windowHeight="9435" tabRatio="706"/>
  </bookViews>
  <sheets>
    <sheet name="FicheCommande" sheetId="8" r:id="rId1"/>
    <sheet name="Produits" sheetId="7" r:id="rId2"/>
    <sheet name="Total cde par client" sheetId="11" r:id="rId3"/>
    <sheet name="Qté produits par ref" sheetId="10" r:id="rId4"/>
  </sheets>
  <definedNames>
    <definedName name="_xlnm._FilterDatabase" localSheetId="0" hidden="1">FicheCommande!$B$1:$N$2</definedName>
    <definedName name="_xlnm._FilterDatabase" localSheetId="1" hidden="1">Produits!$F$2:$F$237</definedName>
  </definedNames>
  <calcPr calcId="152511"/>
  <pivotCaches>
    <pivotCache cacheId="0" r:id="rId5"/>
    <pivotCache cacheId="1" r:id="rId6"/>
    <pivotCache cacheId="2" r:id="rId7"/>
  </pivotCaches>
</workbook>
</file>

<file path=xl/calcChain.xml><?xml version="1.0" encoding="utf-8"?>
<calcChain xmlns="http://schemas.openxmlformats.org/spreadsheetml/2006/main">
  <c r="G3" i="8" l="1"/>
  <c r="G4" i="8"/>
  <c r="G5" i="8"/>
  <c r="G6" i="8"/>
  <c r="G7" i="8"/>
  <c r="G8" i="8"/>
  <c r="G9" i="8"/>
  <c r="G2" i="8"/>
  <c r="H9" i="8" l="1"/>
  <c r="I9" i="8"/>
  <c r="J9" i="8"/>
  <c r="H8" i="8"/>
  <c r="I8" i="8"/>
  <c r="J8" i="8"/>
  <c r="H7" i="8"/>
  <c r="I7" i="8"/>
  <c r="J7" i="8"/>
  <c r="H6" i="8"/>
  <c r="I6" i="8"/>
  <c r="J6" i="8"/>
  <c r="L6" i="8" l="1"/>
  <c r="L7" i="8"/>
  <c r="D4" i="8"/>
  <c r="D5" i="8" s="1"/>
  <c r="D6" i="8" s="1"/>
  <c r="D7" i="8" s="1"/>
  <c r="D8" i="8" s="1"/>
  <c r="D9" i="8" s="1"/>
  <c r="L8" i="8"/>
  <c r="L9" i="8"/>
  <c r="H5" i="8"/>
  <c r="I5" i="8"/>
  <c r="J5" i="8"/>
  <c r="D3" i="8"/>
  <c r="L5" i="8" l="1"/>
  <c r="H4" i="8"/>
  <c r="I4" i="8"/>
  <c r="J4" i="8"/>
  <c r="H3" i="8"/>
  <c r="I3" i="8"/>
  <c r="J3" i="8"/>
  <c r="L3" i="8" l="1"/>
  <c r="L4" i="8"/>
  <c r="J2" i="8" l="1"/>
  <c r="I2" i="8"/>
  <c r="H2" i="8"/>
  <c r="L2" i="8" l="1"/>
  <c r="L10" i="8" s="1"/>
</calcChain>
</file>

<file path=xl/sharedStrings.xml><?xml version="1.0" encoding="utf-8"?>
<sst xmlns="http://schemas.openxmlformats.org/spreadsheetml/2006/main" count="337" uniqueCount="222">
  <si>
    <t>10 kg</t>
  </si>
  <si>
    <t>5 kg</t>
  </si>
  <si>
    <t>25 kg</t>
  </si>
  <si>
    <t>Famille de produit</t>
  </si>
  <si>
    <t>Produit</t>
  </si>
  <si>
    <t>Poids livré</t>
  </si>
  <si>
    <t>Prix Unitaire</t>
  </si>
  <si>
    <t>N° article</t>
  </si>
  <si>
    <t>Designation</t>
  </si>
  <si>
    <t>Designation 2</t>
  </si>
  <si>
    <t>poids</t>
  </si>
  <si>
    <t>Prix</t>
  </si>
  <si>
    <t>NOM</t>
  </si>
  <si>
    <t>Total général</t>
  </si>
  <si>
    <t>Montant par ligne</t>
  </si>
  <si>
    <t>Référence produit</t>
  </si>
  <si>
    <t>H60100</t>
  </si>
  <si>
    <t>Chlore lent - Galets de 250 gr</t>
  </si>
  <si>
    <t>5kg</t>
  </si>
  <si>
    <t>H60101</t>
  </si>
  <si>
    <t>H60107</t>
  </si>
  <si>
    <t>Chlore Choc - Pastilles 20 gr</t>
  </si>
  <si>
    <t>H60108</t>
  </si>
  <si>
    <t>H60111</t>
  </si>
  <si>
    <t xml:space="preserve">Chlore Liquide - anti tartre </t>
  </si>
  <si>
    <t>20 litres</t>
  </si>
  <si>
    <t>H60103</t>
  </si>
  <si>
    <t>Traitement Chlore</t>
  </si>
  <si>
    <t>H60104</t>
  </si>
  <si>
    <t>Multi-actions - Galets de 250 gr</t>
  </si>
  <si>
    <t>H60105</t>
  </si>
  <si>
    <t>Brôme - Pastilles de 20 gr</t>
  </si>
  <si>
    <t>H60109</t>
  </si>
  <si>
    <t>H60110</t>
  </si>
  <si>
    <t>Brome</t>
  </si>
  <si>
    <t>H60135</t>
  </si>
  <si>
    <t xml:space="preserve">Sel piscine </t>
  </si>
  <si>
    <t>Ph + en poudre</t>
  </si>
  <si>
    <t>Ph + Liquide</t>
  </si>
  <si>
    <t>Ph - en poudre</t>
  </si>
  <si>
    <t>H60123</t>
  </si>
  <si>
    <t>H60124</t>
  </si>
  <si>
    <t>H60121</t>
  </si>
  <si>
    <t>H60122</t>
  </si>
  <si>
    <t>H60130BIS</t>
  </si>
  <si>
    <t>H60119</t>
  </si>
  <si>
    <t>Floculant - Liquide</t>
  </si>
  <si>
    <t>5 litres</t>
  </si>
  <si>
    <t>H60118</t>
  </si>
  <si>
    <t>Floculant - 8 chaussettes</t>
  </si>
  <si>
    <t>1 kg</t>
  </si>
  <si>
    <t>H60117</t>
  </si>
  <si>
    <t>H60117BI</t>
  </si>
  <si>
    <t>3 litres</t>
  </si>
  <si>
    <t>H60113</t>
  </si>
  <si>
    <t xml:space="preserve">Oxygène actif désinfectant </t>
  </si>
  <si>
    <t>H60115</t>
  </si>
  <si>
    <t>H60112</t>
  </si>
  <si>
    <t>4,5 kg</t>
  </si>
  <si>
    <t>H60127</t>
  </si>
  <si>
    <t>Anti-guêpes (margelles et eau)</t>
  </si>
  <si>
    <t>1 litre</t>
  </si>
  <si>
    <t>H60132bis</t>
  </si>
  <si>
    <t>Hivernage</t>
  </si>
  <si>
    <t>H60126</t>
  </si>
  <si>
    <t xml:space="preserve">Nettoyant ligne d'eau- gel </t>
  </si>
  <si>
    <t>H60128</t>
  </si>
  <si>
    <t>H60129</t>
  </si>
  <si>
    <t>2 kg</t>
  </si>
  <si>
    <t>H60125</t>
  </si>
  <si>
    <t>Détartrant filtre à sable</t>
  </si>
  <si>
    <t>F20206</t>
  </si>
  <si>
    <t>Sable 0,5/1,6 mm</t>
  </si>
  <si>
    <t>F20207</t>
  </si>
  <si>
    <t>Gravier 2/4 mm</t>
  </si>
  <si>
    <t>F20209</t>
  </si>
  <si>
    <t>19 kg</t>
  </si>
  <si>
    <t>F20208B</t>
  </si>
  <si>
    <t>Diatommées FW60</t>
  </si>
  <si>
    <t>20 kg</t>
  </si>
  <si>
    <t>F20210</t>
  </si>
  <si>
    <t>F20211</t>
  </si>
  <si>
    <t>Brôme choc poudre</t>
  </si>
  <si>
    <t>Ph - Liquide</t>
  </si>
  <si>
    <t>Augmentateur d'alcalinité</t>
  </si>
  <si>
    <t>Anti-algues non moussant</t>
  </si>
  <si>
    <t>Anti-algues TOP 3</t>
  </si>
  <si>
    <t>Oxygène actif galets de 500 gr</t>
  </si>
  <si>
    <t>Anti - calcaire</t>
  </si>
  <si>
    <t>Arrêt métal</t>
  </si>
  <si>
    <t>Zéolithe - roche naturelle volcanique</t>
  </si>
  <si>
    <r>
      <t>Billes de Verre</t>
    </r>
    <r>
      <rPr>
        <sz val="9"/>
        <color indexed="50"/>
        <rFont val="Arial"/>
        <family val="2"/>
      </rPr>
      <t xml:space="preserve"> </t>
    </r>
    <r>
      <rPr>
        <sz val="9"/>
        <rFont val="Arial"/>
        <family val="2"/>
      </rPr>
      <t xml:space="preserve"> - 1 à 3 mm </t>
    </r>
  </si>
  <si>
    <t>Régulation P.H.</t>
  </si>
  <si>
    <t>Entretien Filtre sable</t>
  </si>
  <si>
    <t>E20122</t>
  </si>
  <si>
    <t>Trousse d'analyse chlore/ph/brome</t>
  </si>
  <si>
    <t>E20122B</t>
  </si>
  <si>
    <t>Recharge Chlore - Ph</t>
  </si>
  <si>
    <t>H60147</t>
  </si>
  <si>
    <t>H60148</t>
  </si>
  <si>
    <t>H60149</t>
  </si>
  <si>
    <t>H60150</t>
  </si>
  <si>
    <t>Accessoires</t>
  </si>
  <si>
    <t>E20100</t>
  </si>
  <si>
    <t>Epuisette de fond</t>
  </si>
  <si>
    <t>E20101</t>
  </si>
  <si>
    <t>Epuisette de surface</t>
  </si>
  <si>
    <t>E20102</t>
  </si>
  <si>
    <t>Brosse de fond et parois</t>
  </si>
  <si>
    <t>E20121</t>
  </si>
  <si>
    <t>Eponge ligne d'eau avec poignée</t>
  </si>
  <si>
    <t>E20121bis</t>
  </si>
  <si>
    <t xml:space="preserve">Eponge Sterylane </t>
  </si>
  <si>
    <t>H60142</t>
  </si>
  <si>
    <t xml:space="preserve">Pool Gom </t>
  </si>
  <si>
    <t>E20105</t>
  </si>
  <si>
    <t>Tête de balai béton 8 roues</t>
  </si>
  <si>
    <t>E20103</t>
  </si>
  <si>
    <t>Tête de balai liner triangulaire</t>
  </si>
  <si>
    <t>E20104</t>
  </si>
  <si>
    <t>Tête de balai liner 1/2 lune lesté</t>
  </si>
  <si>
    <t>E20107</t>
  </si>
  <si>
    <t>Manche télescopique 2,45/4,60</t>
  </si>
  <si>
    <t>E20109</t>
  </si>
  <si>
    <t>Tuyau flottant 7 ml</t>
  </si>
  <si>
    <t>E20110</t>
  </si>
  <si>
    <t>Tuyau flottant 9 ml</t>
  </si>
  <si>
    <t>E20111</t>
  </si>
  <si>
    <t>Tuyau flottant 12 ml</t>
  </si>
  <si>
    <t>E20112</t>
  </si>
  <si>
    <t>Tuyau flottant 15 ml</t>
  </si>
  <si>
    <t>E20118</t>
  </si>
  <si>
    <t>E20117</t>
  </si>
  <si>
    <t>Thermomètre figurine</t>
  </si>
  <si>
    <t>H60140</t>
  </si>
  <si>
    <t>Water Lily "fleur ligne d'eau"</t>
  </si>
  <si>
    <t>H60141</t>
  </si>
  <si>
    <t>Net skim "préfiltre panier skim"</t>
  </si>
  <si>
    <t>E20123</t>
  </si>
  <si>
    <t>E20124</t>
  </si>
  <si>
    <t>Rustines autocollantes réparation liner</t>
  </si>
  <si>
    <t>T20106</t>
  </si>
  <si>
    <t>T20103</t>
  </si>
  <si>
    <t>Régulateur PRIZMA</t>
  </si>
  <si>
    <t>Pompe doseuse PH</t>
  </si>
  <si>
    <t>R40100</t>
  </si>
  <si>
    <t>R40096</t>
  </si>
  <si>
    <t>R40101</t>
  </si>
  <si>
    <t>R40099</t>
  </si>
  <si>
    <t xml:space="preserve">ROBOT - RV 5470 + chariot           </t>
  </si>
  <si>
    <t>ROBOT - V300 + chariot</t>
  </si>
  <si>
    <t xml:space="preserve">ROBOT - RC 4370 + chariot </t>
  </si>
  <si>
    <t>KLEEN MACHINE</t>
  </si>
  <si>
    <t>Robots  Electriques</t>
  </si>
  <si>
    <t>R40098</t>
  </si>
  <si>
    <t>Robot aspiration</t>
  </si>
  <si>
    <t>Baracuda MX8 Zodiac</t>
  </si>
  <si>
    <t>R40105</t>
  </si>
  <si>
    <t>Robot pression</t>
  </si>
  <si>
    <t>Polaris 280 seul</t>
  </si>
  <si>
    <t>R40109</t>
  </si>
  <si>
    <t>Polaris 280 + surpresseur + coffret E.</t>
  </si>
  <si>
    <t>B20100</t>
  </si>
  <si>
    <t>B20101</t>
  </si>
  <si>
    <t>B20099</t>
  </si>
  <si>
    <t>B20109b</t>
  </si>
  <si>
    <t xml:space="preserve">Découpe spéciale escaliers ou échelle </t>
  </si>
  <si>
    <t>B20112BIS</t>
  </si>
  <si>
    <t>B20111</t>
  </si>
  <si>
    <t>/devis</t>
  </si>
  <si>
    <t>B20102</t>
  </si>
  <si>
    <t>B20098</t>
  </si>
  <si>
    <t>B20104</t>
  </si>
  <si>
    <t>B20103</t>
  </si>
  <si>
    <t>Baches</t>
  </si>
  <si>
    <t xml:space="preserve">Billes de Verre  - 0,5 à 1 mm </t>
  </si>
  <si>
    <t>PCH Choc sans stab</t>
  </si>
  <si>
    <t>Aquachek Jaune</t>
  </si>
  <si>
    <t>Aquachek Rouge</t>
  </si>
  <si>
    <t>Aquachek  Bleu</t>
  </si>
  <si>
    <t xml:space="preserve">Aquachek Blanc </t>
  </si>
  <si>
    <t>Thermomètre Duo</t>
  </si>
  <si>
    <r>
      <t xml:space="preserve">Régulateur de PH -OVY PH                                       </t>
    </r>
    <r>
      <rPr>
        <sz val="9"/>
        <color indexed="10"/>
        <rFont val="Arial"/>
        <family val="2"/>
      </rPr>
      <t xml:space="preserve">                  </t>
    </r>
  </si>
  <si>
    <t xml:space="preserve">Bâche à bulles 400µ  </t>
  </si>
  <si>
    <t xml:space="preserve">Bâche à bulles 400µ </t>
  </si>
  <si>
    <t xml:space="preserve">Bâche à bulles 500µ </t>
  </si>
  <si>
    <r>
      <t xml:space="preserve">Bâche d'hivernage </t>
    </r>
    <r>
      <rPr>
        <b/>
        <sz val="9"/>
        <rFont val="Arial"/>
        <family val="2"/>
      </rPr>
      <t>Sécuritis ECO 580 gr -</t>
    </r>
  </si>
  <si>
    <r>
      <t xml:space="preserve">Bâche d'hivernage </t>
    </r>
    <r>
      <rPr>
        <b/>
        <sz val="9"/>
        <rFont val="Arial"/>
        <family val="2"/>
      </rPr>
      <t>Sécuritis 580 gr -</t>
    </r>
    <r>
      <rPr>
        <sz val="9"/>
        <rFont val="Arial"/>
        <family val="2"/>
      </rPr>
      <t xml:space="preserve"> </t>
    </r>
  </si>
  <si>
    <t xml:space="preserve">Filet de protection - 280gr/m2- </t>
  </si>
  <si>
    <r>
      <t xml:space="preserve">Bâche </t>
    </r>
    <r>
      <rPr>
        <b/>
        <sz val="9"/>
        <rFont val="Arial"/>
        <family val="2"/>
      </rPr>
      <t xml:space="preserve">Sécurité à barres 580 gr -    </t>
    </r>
  </si>
  <si>
    <t xml:space="preserve">Enrouleur téléscopique ORION </t>
  </si>
  <si>
    <t xml:space="preserve">Enrouleur téléscopique BASIC 95                    </t>
  </si>
  <si>
    <t>Kit réparation liner (colle + film 30 x 9 cm)</t>
  </si>
  <si>
    <t>NOM client</t>
  </si>
  <si>
    <t>Total commande / client</t>
  </si>
  <si>
    <t>MONTANT COMMANDE PAR CLIENT</t>
  </si>
  <si>
    <t>Catégorie</t>
  </si>
  <si>
    <t>Référence</t>
  </si>
  <si>
    <t>Désignation</t>
  </si>
  <si>
    <t>REPARTITION VENTES PAR REFERENCE</t>
  </si>
  <si>
    <t>Quantité commandée</t>
  </si>
  <si>
    <t>Produits Multi-Actions</t>
  </si>
  <si>
    <t xml:space="preserve"> Quantité produits</t>
  </si>
  <si>
    <t>Montant Règlement</t>
  </si>
  <si>
    <t xml:space="preserve">Régulation P.H. </t>
  </si>
  <si>
    <t xml:space="preserve">Entretien Filtre sable </t>
  </si>
  <si>
    <t>Commentaires</t>
  </si>
  <si>
    <t>Total</t>
  </si>
  <si>
    <t>F20208</t>
  </si>
  <si>
    <t>N° Cde</t>
  </si>
  <si>
    <t>(vide)</t>
  </si>
  <si>
    <t>Utilisateur</t>
  </si>
  <si>
    <t>TOTAL/ ligne</t>
  </si>
  <si>
    <t>Nom client</t>
  </si>
  <si>
    <t>Anti-algues</t>
  </si>
  <si>
    <t xml:space="preserve">Anti-algues </t>
  </si>
  <si>
    <t>Sel</t>
  </si>
  <si>
    <t>DATE 
CTRL+point</t>
  </si>
  <si>
    <t/>
  </si>
  <si>
    <t>#REF!</t>
  </si>
  <si>
    <t>=[@NOM]tutu</t>
  </si>
  <si>
    <t>tutu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</si>
</sst>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43" formatCode="_-* #,##0.00\ _€_-;\-* #,##0.00\ _€_-;_-* &quot;-&quot;??\ _€_-;_-@_-"/>
    <numFmt numFmtId="164" formatCode="_(&quot;€&quot;* #,##0.00_);_(&quot;€&quot;* \(#,##0.00\);_(&quot;€&quot;* &quot;-&quot;??_);_(@_)"/>
    <numFmt numFmtId="165" formatCode="#,##0.00\ &quot;€&quot;"/>
    <numFmt numFmtId="166" formatCode="_-* #,##0.00\ [$€-40C]_-;\-* #,##0.00\ [$€-40C]_-;_-* &quot;-&quot;??\ [$€-40C]_-;_-@_-"/>
    <numFmt numFmtId="168" formatCode="_-* #,##0\ _€_-;\-* #,##0\ _€_-;_-* &quot;-&quot;??\ _€_-;_-@_-"/>
  </numFmts>
  <fonts count="22" x14ac:knownFonts="1">
    <font>
      <sz val="10"/>
      <name val="Arial"/>
    </font>
    <font>
      <sz val="10"/>
      <name val="Arial"/>
      <family val="2"/>
    </font>
    <font>
      <b/>
      <sz val="11"/>
      <name val="Arial"/>
      <family val="2"/>
    </font>
    <font>
      <sz val="10"/>
      <name val="Arial"/>
      <family val="2"/>
    </font>
    <font>
      <b/>
      <sz val="12"/>
      <name val="Arial"/>
      <family val="2"/>
    </font>
    <font>
      <b/>
      <sz val="10"/>
      <color rgb="FFFF0000"/>
      <name val="Arial"/>
      <family val="2"/>
    </font>
    <font>
      <b/>
      <sz val="9"/>
      <name val="Arial"/>
      <family val="2"/>
    </font>
    <font>
      <sz val="9"/>
      <name val="Arial"/>
      <family val="2"/>
    </font>
    <font>
      <sz val="9"/>
      <color indexed="10"/>
      <name val="Arial"/>
      <family val="2"/>
    </font>
    <font>
      <sz val="9"/>
      <color indexed="50"/>
      <name val="Arial"/>
      <family val="2"/>
    </font>
    <font>
      <i/>
      <sz val="9"/>
      <name val="Arial"/>
      <family val="2"/>
    </font>
    <font>
      <sz val="9"/>
      <color rgb="FFFF0000"/>
      <name val="Arial"/>
      <family val="2"/>
    </font>
    <font>
      <b/>
      <sz val="14"/>
      <color rgb="FFFF0000"/>
      <name val="Arial"/>
      <family val="2"/>
    </font>
    <font>
      <b/>
      <sz val="16"/>
      <name val="Arial"/>
      <family val="2"/>
    </font>
    <font>
      <b/>
      <sz val="22"/>
      <name val="Arial"/>
      <family val="2"/>
    </font>
    <font>
      <i/>
      <sz val="8"/>
      <name val="Arial"/>
      <family val="2"/>
    </font>
    <font>
      <sz val="10"/>
      <name val="Arial"/>
      <family val="2"/>
    </font>
    <font>
      <sz val="14"/>
      <color rgb="FFFF0000"/>
      <name val="Arial"/>
      <family val="2"/>
    </font>
    <font>
      <b/>
      <sz val="11"/>
      <color rgb="FFFF0000"/>
      <name val="Arial"/>
      <family val="2"/>
    </font>
    <font>
      <b/>
      <i/>
      <sz val="11"/>
      <name val="Arial"/>
      <family val="2"/>
    </font>
    <font>
      <sz val="11"/>
      <name val="Arial"/>
      <family val="2"/>
    </font>
    <font>
      <sz val="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0070C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3333FF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/>
      <diagonal/>
    </border>
  </borders>
  <cellStyleXfs count="5">
    <xf numFmtId="0" fontId="0" fillId="0" borderId="0"/>
    <xf numFmtId="0" fontId="1" fillId="0" borderId="0"/>
    <xf numFmtId="164" fontId="3" fillId="0" borderId="0" applyFont="0" applyFill="0" applyBorder="0" applyAlignment="0" applyProtection="0"/>
    <xf numFmtId="9" fontId="1" fillId="0" borderId="0" applyFont="0" applyFill="0" applyBorder="0" applyAlignment="0" applyProtection="0"/>
    <xf numFmtId="43" fontId="16" fillId="0" borderId="0" applyFont="0" applyFill="0" applyBorder="0" applyAlignment="0" applyProtection="0"/>
  </cellStyleXfs>
  <cellXfs count="108">
    <xf numFmtId="0" fontId="0" fillId="0" borderId="0" xfId="0"/>
    <xf numFmtId="0" fontId="0" fillId="0" borderId="0" xfId="0" applyAlignment="1">
      <alignment horizontal="center"/>
    </xf>
    <xf numFmtId="2" fontId="7" fillId="0" borderId="1" xfId="1" applyNumberFormat="1" applyFont="1" applyFill="1" applyBorder="1" applyAlignment="1" applyProtection="1">
      <alignment vertical="center"/>
    </xf>
    <xf numFmtId="0" fontId="0" fillId="0" borderId="0" xfId="0" applyAlignment="1">
      <alignment wrapText="1"/>
    </xf>
    <xf numFmtId="0" fontId="4" fillId="0" borderId="1" xfId="0" pivotButton="1" applyFont="1" applyBorder="1"/>
    <xf numFmtId="0" fontId="4" fillId="0" borderId="1" xfId="0" applyFont="1" applyBorder="1"/>
    <xf numFmtId="0" fontId="4" fillId="0" borderId="1" xfId="0" applyFont="1" applyBorder="1" applyAlignment="1">
      <alignment horizontal="left"/>
    </xf>
    <xf numFmtId="165" fontId="12" fillId="0" borderId="1" xfId="0" applyNumberFormat="1" applyFont="1" applyBorder="1"/>
    <xf numFmtId="0" fontId="0" fillId="3" borderId="0" xfId="0" applyFill="1"/>
    <xf numFmtId="165" fontId="4" fillId="0" borderId="1" xfId="0" applyNumberFormat="1" applyFont="1" applyBorder="1"/>
    <xf numFmtId="0" fontId="0" fillId="3" borderId="0" xfId="0" applyFill="1" applyAlignment="1">
      <alignment horizontal="center"/>
    </xf>
    <xf numFmtId="0" fontId="0" fillId="0" borderId="0" xfId="0" applyFill="1"/>
    <xf numFmtId="0" fontId="14" fillId="3" borderId="0" xfId="0" applyFont="1" applyFill="1"/>
    <xf numFmtId="0" fontId="0" fillId="3" borderId="0" xfId="0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left" vertical="center"/>
    </xf>
    <xf numFmtId="0" fontId="0" fillId="0" borderId="1" xfId="0" pivotButton="1" applyBorder="1" applyAlignment="1">
      <alignment horizontal="left" vertical="center" wrapText="1"/>
    </xf>
    <xf numFmtId="0" fontId="0" fillId="0" borderId="1" xfId="0" applyBorder="1" applyAlignment="1">
      <alignment horizontal="center" vertical="center" wrapText="1"/>
    </xf>
    <xf numFmtId="2" fontId="2" fillId="0" borderId="1" xfId="0" applyNumberFormat="1" applyFont="1" applyFill="1" applyBorder="1" applyAlignment="1" applyProtection="1">
      <alignment vertical="center"/>
    </xf>
    <xf numFmtId="0" fontId="2" fillId="0" borderId="0" xfId="0" applyFont="1" applyFill="1" applyAlignment="1" applyProtection="1">
      <alignment vertical="center"/>
    </xf>
    <xf numFmtId="0" fontId="2" fillId="0" borderId="0" xfId="0" applyNumberFormat="1" applyFont="1" applyFill="1" applyAlignment="1" applyProtection="1">
      <alignment vertical="center"/>
    </xf>
    <xf numFmtId="0" fontId="7" fillId="0" borderId="1" xfId="0" applyNumberFormat="1" applyFont="1" applyFill="1" applyBorder="1" applyAlignment="1" applyProtection="1">
      <alignment vertical="center"/>
    </xf>
    <xf numFmtId="2" fontId="11" fillId="0" borderId="1" xfId="0" applyNumberFormat="1" applyFont="1" applyFill="1" applyBorder="1" applyAlignment="1" applyProtection="1">
      <alignment vertical="center" wrapText="1" shrinkToFit="1"/>
    </xf>
    <xf numFmtId="0" fontId="7" fillId="0" borderId="0" xfId="0" applyFont="1" applyFill="1" applyAlignment="1" applyProtection="1">
      <alignment vertical="center"/>
    </xf>
    <xf numFmtId="0" fontId="7" fillId="0" borderId="0" xfId="0" applyNumberFormat="1" applyFont="1" applyFill="1" applyAlignment="1" applyProtection="1">
      <alignment vertical="center"/>
    </xf>
    <xf numFmtId="2" fontId="7" fillId="0" borderId="1" xfId="0" applyNumberFormat="1" applyFont="1" applyFill="1" applyBorder="1" applyAlignment="1" applyProtection="1">
      <alignment vertical="center" shrinkToFit="1"/>
    </xf>
    <xf numFmtId="2" fontId="7" fillId="0" borderId="1" xfId="0" applyNumberFormat="1" applyFont="1" applyFill="1" applyBorder="1" applyAlignment="1" applyProtection="1">
      <alignment vertical="center"/>
    </xf>
    <xf numFmtId="2" fontId="7" fillId="0" borderId="1" xfId="0" applyNumberFormat="1" applyFont="1" applyFill="1" applyBorder="1" applyAlignment="1" applyProtection="1">
      <alignment vertical="center" wrapText="1" shrinkToFit="1"/>
    </xf>
    <xf numFmtId="49" fontId="7" fillId="0" borderId="0" xfId="0" applyNumberFormat="1" applyFont="1" applyFill="1" applyAlignment="1" applyProtection="1">
      <alignment vertical="center"/>
    </xf>
    <xf numFmtId="2" fontId="10" fillId="0" borderId="0" xfId="0" applyNumberFormat="1" applyFont="1" applyFill="1" applyAlignment="1" applyProtection="1">
      <alignment vertical="center"/>
    </xf>
    <xf numFmtId="166" fontId="7" fillId="0" borderId="0" xfId="0" applyNumberFormat="1" applyFont="1" applyFill="1" applyAlignment="1" applyProtection="1">
      <alignment vertical="center"/>
    </xf>
    <xf numFmtId="0" fontId="0" fillId="0" borderId="0" xfId="0" applyBorder="1" applyAlignment="1">
      <alignment horizontal="left" vertical="center"/>
    </xf>
    <xf numFmtId="1" fontId="1" fillId="0" borderId="0" xfId="0" applyNumberFormat="1" applyFont="1" applyBorder="1" applyAlignment="1">
      <alignment horizontal="center" vertical="center"/>
    </xf>
    <xf numFmtId="1" fontId="0" fillId="0" borderId="4" xfId="0" applyNumberFormat="1" applyBorder="1" applyAlignment="1">
      <alignment horizontal="center" vertical="center"/>
    </xf>
    <xf numFmtId="165" fontId="0" fillId="0" borderId="1" xfId="0" applyNumberFormat="1" applyBorder="1"/>
    <xf numFmtId="168" fontId="0" fillId="0" borderId="1" xfId="0" applyNumberFormat="1" applyBorder="1" applyAlignment="1">
      <alignment horizontal="left" indent="1"/>
    </xf>
    <xf numFmtId="168" fontId="1" fillId="0" borderId="0" xfId="0" applyNumberFormat="1" applyFont="1" applyFill="1" applyBorder="1" applyAlignment="1" applyProtection="1">
      <alignment vertical="center"/>
      <protection locked="0"/>
    </xf>
    <xf numFmtId="164" fontId="15" fillId="0" borderId="1" xfId="2" applyFont="1" applyBorder="1" applyAlignment="1" applyProtection="1">
      <alignment vertical="center"/>
      <protection locked="0"/>
    </xf>
    <xf numFmtId="0" fontId="0" fillId="4" borderId="6" xfId="0" applyNumberFormat="1" applyFill="1" applyBorder="1" applyAlignment="1" applyProtection="1">
      <alignment vertical="center"/>
      <protection locked="0"/>
    </xf>
    <xf numFmtId="0" fontId="0" fillId="4" borderId="0" xfId="0" applyNumberFormat="1" applyFill="1" applyBorder="1" applyAlignment="1" applyProtection="1">
      <alignment vertical="center"/>
      <protection locked="0"/>
    </xf>
    <xf numFmtId="0" fontId="15" fillId="0" borderId="0" xfId="0" applyNumberFormat="1" applyFont="1" applyAlignment="1" applyProtection="1">
      <alignment vertical="center"/>
      <protection locked="0"/>
    </xf>
    <xf numFmtId="0" fontId="0" fillId="0" borderId="0" xfId="0" applyAlignment="1">
      <alignment horizontal="left" vertical="center"/>
    </xf>
    <xf numFmtId="1" fontId="0" fillId="0" borderId="8" xfId="0" applyNumberFormat="1" applyBorder="1" applyAlignment="1">
      <alignment horizontal="center" vertical="center"/>
    </xf>
    <xf numFmtId="168" fontId="1" fillId="0" borderId="6" xfId="0" applyNumberFormat="1" applyFont="1" applyFill="1" applyBorder="1" applyAlignment="1" applyProtection="1">
      <alignment vertical="center"/>
      <protection locked="0"/>
    </xf>
    <xf numFmtId="0" fontId="21" fillId="4" borderId="1" xfId="0" applyFont="1" applyFill="1" applyBorder="1" applyAlignment="1" applyProtection="1">
      <alignment vertical="center"/>
      <protection locked="0"/>
    </xf>
    <xf numFmtId="168" fontId="21" fillId="0" borderId="1" xfId="4" applyNumberFormat="1" applyFont="1" applyFill="1" applyBorder="1" applyAlignment="1" applyProtection="1">
      <alignment vertical="center"/>
      <protection locked="0"/>
    </xf>
    <xf numFmtId="0" fontId="21" fillId="4" borderId="1" xfId="0" applyNumberFormat="1" applyFont="1" applyFill="1" applyBorder="1" applyAlignment="1" applyProtection="1">
      <alignment vertical="center"/>
      <protection locked="0"/>
    </xf>
    <xf numFmtId="1" fontId="21" fillId="4" borderId="1" xfId="0" applyNumberFormat="1" applyFont="1" applyFill="1" applyBorder="1" applyAlignment="1" applyProtection="1">
      <alignment vertical="center"/>
      <protection locked="0"/>
    </xf>
    <xf numFmtId="0" fontId="21" fillId="4" borderId="1" xfId="0" applyFont="1" applyFill="1" applyBorder="1" applyAlignment="1" applyProtection="1">
      <alignment horizontal="center" vertical="center"/>
      <protection locked="0"/>
    </xf>
    <xf numFmtId="2" fontId="21" fillId="4" borderId="1" xfId="2" applyNumberFormat="1" applyFont="1" applyFill="1" applyBorder="1" applyAlignment="1" applyProtection="1">
      <alignment horizontal="center" vertical="center"/>
      <protection locked="0"/>
    </xf>
    <xf numFmtId="2" fontId="1" fillId="4" borderId="6" xfId="0" applyNumberFormat="1" applyFont="1" applyFill="1" applyBorder="1" applyAlignment="1" applyProtection="1">
      <alignment horizontal="center" vertical="center"/>
      <protection locked="0"/>
    </xf>
    <xf numFmtId="2" fontId="1" fillId="4" borderId="0" xfId="0" applyNumberFormat="1" applyFont="1" applyFill="1" applyBorder="1" applyAlignment="1" applyProtection="1">
      <alignment horizontal="center" vertical="center"/>
      <protection locked="0"/>
    </xf>
    <xf numFmtId="164" fontId="6" fillId="2" borderId="3" xfId="2" applyFont="1" applyFill="1" applyBorder="1" applyAlignment="1" applyProtection="1">
      <alignment horizontal="center" vertical="center" wrapText="1"/>
      <protection locked="0"/>
    </xf>
    <xf numFmtId="0" fontId="18" fillId="5" borderId="1" xfId="0" applyFont="1" applyFill="1" applyBorder="1" applyAlignment="1" applyProtection="1">
      <alignment vertical="center" wrapText="1"/>
      <protection locked="0"/>
    </xf>
    <xf numFmtId="168" fontId="18" fillId="5" borderId="1" xfId="4" applyNumberFormat="1" applyFont="1" applyFill="1" applyBorder="1" applyAlignment="1" applyProtection="1">
      <alignment vertical="center" wrapText="1"/>
      <protection locked="0"/>
    </xf>
    <xf numFmtId="2" fontId="18" fillId="5" borderId="1" xfId="2" applyNumberFormat="1" applyFont="1" applyFill="1" applyBorder="1" applyAlignment="1" applyProtection="1">
      <alignment horizontal="center" vertical="center" wrapText="1"/>
      <protection locked="0"/>
    </xf>
    <xf numFmtId="0" fontId="18" fillId="5" borderId="1" xfId="0" applyNumberFormat="1" applyFont="1" applyFill="1" applyBorder="1" applyAlignment="1" applyProtection="1">
      <alignment vertical="center" wrapText="1"/>
      <protection locked="0"/>
    </xf>
    <xf numFmtId="49" fontId="2" fillId="5" borderId="1" xfId="0" applyNumberFormat="1" applyFont="1" applyFill="1" applyBorder="1" applyAlignment="1" applyProtection="1">
      <alignment vertical="center" wrapText="1"/>
      <protection locked="0"/>
    </xf>
    <xf numFmtId="49" fontId="2" fillId="2" borderId="1" xfId="0" applyNumberFormat="1" applyFont="1" applyFill="1" applyBorder="1" applyAlignment="1" applyProtection="1">
      <alignment vertical="center" wrapText="1"/>
      <protection locked="0"/>
    </xf>
    <xf numFmtId="0" fontId="2" fillId="2" borderId="1" xfId="0" applyFont="1" applyFill="1" applyBorder="1" applyAlignment="1" applyProtection="1">
      <alignment vertical="center" wrapText="1"/>
      <protection locked="0"/>
    </xf>
    <xf numFmtId="164" fontId="2" fillId="2" borderId="1" xfId="2" applyFont="1" applyFill="1" applyBorder="1" applyAlignment="1" applyProtection="1">
      <alignment vertical="center" wrapText="1"/>
      <protection locked="0"/>
    </xf>
    <xf numFmtId="1" fontId="18" fillId="4" borderId="1" xfId="0" applyNumberFormat="1" applyFont="1" applyFill="1" applyBorder="1" applyAlignment="1" applyProtection="1">
      <alignment vertical="center" wrapText="1"/>
      <protection locked="0"/>
    </xf>
    <xf numFmtId="164" fontId="19" fillId="2" borderId="1" xfId="2" applyFont="1" applyFill="1" applyBorder="1" applyAlignment="1" applyProtection="1">
      <alignment vertical="center" wrapText="1"/>
      <protection locked="0"/>
    </xf>
    <xf numFmtId="0" fontId="20" fillId="0" borderId="0" xfId="0" applyFont="1" applyAlignment="1" applyProtection="1">
      <alignment vertical="center" wrapText="1"/>
      <protection locked="0"/>
    </xf>
    <xf numFmtId="14" fontId="21" fillId="0" borderId="0" xfId="0" applyNumberFormat="1" applyFont="1" applyAlignment="1" applyProtection="1">
      <alignment horizontal="center" vertical="center"/>
      <protection locked="0"/>
    </xf>
    <xf numFmtId="49" fontId="21" fillId="0" borderId="1" xfId="0" applyNumberFormat="1" applyFont="1" applyBorder="1" applyAlignment="1" applyProtection="1">
      <alignment vertical="center"/>
      <protection locked="0"/>
    </xf>
    <xf numFmtId="0" fontId="21" fillId="0" borderId="1" xfId="0" applyFont="1" applyBorder="1" applyAlignment="1" applyProtection="1">
      <alignment vertical="center"/>
      <protection locked="0"/>
    </xf>
    <xf numFmtId="164" fontId="21" fillId="0" borderId="1" xfId="2" applyFont="1" applyBorder="1" applyAlignment="1" applyProtection="1">
      <alignment vertical="center"/>
      <protection locked="0"/>
    </xf>
    <xf numFmtId="0" fontId="21" fillId="0" borderId="0" xfId="0" applyFont="1" applyAlignment="1" applyProtection="1">
      <alignment vertical="center"/>
      <protection locked="0"/>
    </xf>
    <xf numFmtId="0" fontId="21" fillId="0" borderId="0" xfId="0" applyFont="1" applyAlignment="1" applyProtection="1">
      <alignment horizontal="center" vertical="center"/>
      <protection locked="0"/>
    </xf>
    <xf numFmtId="0" fontId="21" fillId="0" borderId="0" xfId="0" pivotButton="1" applyFont="1" applyAlignment="1" applyProtection="1">
      <alignment vertical="center"/>
      <protection locked="0"/>
    </xf>
    <xf numFmtId="0" fontId="21" fillId="0" borderId="1" xfId="0" applyNumberFormat="1" applyFont="1" applyBorder="1" applyAlignment="1" applyProtection="1">
      <alignment vertical="center"/>
      <protection locked="0"/>
    </xf>
    <xf numFmtId="0" fontId="0" fillId="0" borderId="0" xfId="0" applyAlignment="1" applyProtection="1">
      <alignment vertical="center"/>
      <protection locked="0"/>
    </xf>
    <xf numFmtId="0" fontId="0" fillId="0" borderId="0" xfId="0" applyNumberFormat="1" applyAlignment="1" applyProtection="1">
      <alignment vertical="center"/>
      <protection locked="0"/>
    </xf>
    <xf numFmtId="0" fontId="0" fillId="0" borderId="0" xfId="0" applyAlignment="1" applyProtection="1">
      <alignment horizontal="center" vertical="center"/>
      <protection locked="0"/>
    </xf>
    <xf numFmtId="0" fontId="17" fillId="4" borderId="5" xfId="0" applyFont="1" applyFill="1" applyBorder="1" applyAlignment="1" applyProtection="1">
      <alignment vertical="center"/>
      <protection locked="0"/>
    </xf>
    <xf numFmtId="49" fontId="0" fillId="3" borderId="6" xfId="0" applyNumberFormat="1" applyFill="1" applyBorder="1" applyAlignment="1" applyProtection="1">
      <alignment vertical="center"/>
      <protection locked="0"/>
    </xf>
    <xf numFmtId="0" fontId="0" fillId="3" borderId="6" xfId="0" applyFill="1" applyBorder="1" applyAlignment="1" applyProtection="1">
      <alignment vertical="center"/>
      <protection locked="0"/>
    </xf>
    <xf numFmtId="164" fontId="1" fillId="3" borderId="6" xfId="0" applyNumberFormat="1" applyFont="1" applyFill="1" applyBorder="1" applyAlignment="1" applyProtection="1">
      <alignment vertical="center"/>
      <protection locked="0"/>
    </xf>
    <xf numFmtId="0" fontId="0" fillId="4" borderId="6" xfId="0" applyFill="1" applyBorder="1" applyAlignment="1" applyProtection="1">
      <alignment vertical="center"/>
      <protection locked="0"/>
    </xf>
    <xf numFmtId="164" fontId="17" fillId="3" borderId="7" xfId="0" applyNumberFormat="1" applyFont="1" applyFill="1" applyBorder="1" applyAlignment="1" applyProtection="1">
      <alignment vertical="center"/>
      <protection locked="0"/>
    </xf>
    <xf numFmtId="0" fontId="17" fillId="4" borderId="0" xfId="0" applyFont="1" applyFill="1" applyBorder="1" applyAlignment="1" applyProtection="1">
      <alignment vertical="center"/>
      <protection locked="0"/>
    </xf>
    <xf numFmtId="49" fontId="0" fillId="0" borderId="0" xfId="0" applyNumberFormat="1" applyFill="1" applyBorder="1" applyAlignment="1" applyProtection="1">
      <alignment vertical="center"/>
      <protection locked="0"/>
    </xf>
    <xf numFmtId="0" fontId="0" fillId="0" borderId="0" xfId="0" applyFill="1" applyBorder="1" applyAlignment="1" applyProtection="1">
      <alignment vertical="center"/>
      <protection locked="0"/>
    </xf>
    <xf numFmtId="164" fontId="1" fillId="0" borderId="0" xfId="0" applyNumberFormat="1" applyFont="1" applyFill="1" applyBorder="1" applyAlignment="1" applyProtection="1">
      <alignment vertical="center"/>
      <protection locked="0"/>
    </xf>
    <xf numFmtId="0" fontId="0" fillId="4" borderId="0" xfId="0" applyFill="1" applyBorder="1" applyAlignment="1" applyProtection="1">
      <alignment vertical="center"/>
      <protection locked="0"/>
    </xf>
    <xf numFmtId="164" fontId="17" fillId="3" borderId="0" xfId="0" applyNumberFormat="1" applyFont="1" applyFill="1" applyBorder="1" applyAlignment="1" applyProtection="1">
      <alignment vertical="center"/>
      <protection locked="0"/>
    </xf>
    <xf numFmtId="0" fontId="0" fillId="4" borderId="0" xfId="0" applyFill="1" applyAlignment="1" applyProtection="1">
      <alignment vertical="center"/>
      <protection locked="0"/>
    </xf>
    <xf numFmtId="168" fontId="0" fillId="0" borderId="0" xfId="4" applyNumberFormat="1" applyFont="1" applyFill="1" applyAlignment="1" applyProtection="1">
      <alignment vertical="center"/>
      <protection locked="0"/>
    </xf>
    <xf numFmtId="2" fontId="0" fillId="4" borderId="0" xfId="2" applyNumberFormat="1" applyFont="1" applyFill="1" applyAlignment="1" applyProtection="1">
      <alignment horizontal="center" vertical="center"/>
      <protection locked="0"/>
    </xf>
    <xf numFmtId="0" fontId="0" fillId="4" borderId="0" xfId="0" applyNumberFormat="1" applyFill="1" applyAlignment="1" applyProtection="1">
      <alignment vertical="center"/>
      <protection locked="0"/>
    </xf>
    <xf numFmtId="49" fontId="0" fillId="0" borderId="0" xfId="0" applyNumberFormat="1" applyFill="1" applyAlignment="1" applyProtection="1">
      <alignment vertical="center"/>
      <protection locked="0"/>
    </xf>
    <xf numFmtId="0" fontId="0" fillId="0" borderId="0" xfId="0" applyFill="1" applyAlignment="1" applyProtection="1">
      <alignment vertical="center"/>
      <protection locked="0"/>
    </xf>
    <xf numFmtId="164" fontId="0" fillId="0" borderId="0" xfId="2" applyFont="1" applyFill="1" applyAlignment="1" applyProtection="1">
      <alignment vertical="center"/>
      <protection locked="0"/>
    </xf>
    <xf numFmtId="1" fontId="0" fillId="4" borderId="0" xfId="0" applyNumberFormat="1" applyFill="1" applyAlignment="1" applyProtection="1">
      <alignment vertical="center"/>
      <protection locked="0"/>
    </xf>
    <xf numFmtId="164" fontId="0" fillId="0" borderId="0" xfId="2" applyFont="1" applyAlignment="1" applyProtection="1">
      <alignment vertical="center"/>
      <protection locked="0"/>
    </xf>
    <xf numFmtId="164" fontId="15" fillId="0" borderId="0" xfId="2" applyFont="1" applyAlignment="1" applyProtection="1">
      <alignment vertical="center"/>
      <protection locked="0"/>
    </xf>
    <xf numFmtId="49" fontId="1" fillId="0" borderId="0" xfId="0" applyNumberFormat="1" applyFont="1" applyFill="1" applyAlignment="1" applyProtection="1">
      <alignment vertical="center"/>
      <protection locked="0"/>
    </xf>
    <xf numFmtId="2" fontId="0" fillId="4" borderId="0" xfId="2" applyNumberFormat="1" applyFont="1" applyFill="1" applyBorder="1" applyAlignment="1" applyProtection="1">
      <alignment horizontal="center" vertical="center"/>
      <protection locked="0"/>
    </xf>
    <xf numFmtId="49" fontId="0" fillId="0" borderId="0" xfId="0" applyNumberFormat="1" applyAlignment="1" applyProtection="1">
      <alignment vertical="center"/>
      <protection locked="0"/>
    </xf>
    <xf numFmtId="0" fontId="13" fillId="3" borderId="2" xfId="0" applyFont="1" applyFill="1" applyBorder="1" applyAlignment="1">
      <alignment horizontal="center" vertical="center" wrapText="1"/>
    </xf>
    <xf numFmtId="0" fontId="2" fillId="0" borderId="1" xfId="0" applyNumberFormat="1" applyFont="1" applyFill="1" applyBorder="1" applyAlignment="1" applyProtection="1">
      <alignment vertical="center"/>
    </xf>
    <xf numFmtId="0" fontId="7" fillId="0" borderId="1" xfId="0" applyNumberFormat="1" applyFont="1" applyFill="1" applyBorder="1" applyAlignment="1" applyProtection="1">
      <alignment vertical="center" wrapText="1" shrinkToFit="1"/>
    </xf>
    <xf numFmtId="0" fontId="10" fillId="0" borderId="1" xfId="0" applyNumberFormat="1" applyFont="1" applyFill="1" applyBorder="1" applyAlignment="1" applyProtection="1">
      <alignment vertical="center"/>
    </xf>
    <xf numFmtId="0" fontId="7" fillId="0" borderId="1" xfId="0" applyNumberFormat="1" applyFont="1" applyFill="1" applyBorder="1" applyAlignment="1" applyProtection="1">
      <alignment vertical="center" shrinkToFit="1"/>
    </xf>
    <xf numFmtId="0" fontId="7" fillId="0" borderId="1" xfId="1" applyNumberFormat="1" applyFont="1" applyFill="1" applyBorder="1" applyAlignment="1" applyProtection="1">
      <alignment vertical="center"/>
    </xf>
    <xf numFmtId="0" fontId="7" fillId="0" borderId="1" xfId="1" applyNumberFormat="1" applyFont="1" applyFill="1" applyBorder="1" applyAlignment="1" applyProtection="1">
      <alignment vertical="center" wrapText="1"/>
    </xf>
    <xf numFmtId="0" fontId="7" fillId="0" borderId="1" xfId="0" applyNumberFormat="1" applyFont="1" applyFill="1" applyBorder="1" applyAlignment="1" applyProtection="1">
      <alignment vertical="center" wrapText="1"/>
    </xf>
  </cellXfs>
  <cellStyles count="5">
    <cellStyle name="Milliers" xfId="4" builtinId="3"/>
    <cellStyle name="Monétaire" xfId="2" builtinId="4"/>
    <cellStyle name="Normal" xfId="0" builtinId="0"/>
    <cellStyle name="Normal 2" xfId="1"/>
    <cellStyle name="Pourcentage 2" xfId="3"/>
  </cellStyles>
  <dxfs count="161">
    <dxf>
      <font>
        <b val="0"/>
        <i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alignment horizontal="general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rgb="FFFF0000"/>
        <name val="Arial"/>
        <scheme val="none"/>
      </font>
      <numFmt numFmtId="164" formatCode="_(&quot;€&quot;* #,##0.00_);_(&quot;€&quot;* \(#,##0.00\);_(&quot;€&quot;* &quot;-&quot;??_);_(@_)"/>
      <fill>
        <patternFill patternType="solid">
          <fgColor indexed="64"/>
          <bgColor theme="0" tint="-4.9989318521683403E-2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/>
        <bottom style="medium">
          <color indexed="64"/>
        </bottom>
      </border>
      <protection locked="0" hidden="0"/>
    </dxf>
    <dxf>
      <fill>
        <patternFill patternType="solid">
          <fgColor indexed="64"/>
          <bgColor theme="0" tint="-0.14999847407452621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 style="medium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_(&quot;€&quot;* #,##0.00_);_(&quot;€&quot;* \(#,##0.00\);_(&quot;€&quot;* &quot;-&quot;??_);_(@_)"/>
      <fill>
        <patternFill patternType="solid">
          <fgColor indexed="64"/>
          <bgColor theme="0" tint="-4.9989318521683403E-2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 style="medium">
          <color indexed="64"/>
        </bottom>
      </border>
      <protection locked="0" hidden="0"/>
    </dxf>
    <dxf>
      <fill>
        <patternFill patternType="solid">
          <fgColor indexed="64"/>
          <bgColor theme="0" tint="-4.9989318521683403E-2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 style="medium">
          <color indexed="64"/>
        </bottom>
      </border>
      <protection locked="0" hidden="0"/>
    </dxf>
    <dxf>
      <numFmt numFmtId="30" formatCode="@"/>
      <fill>
        <patternFill patternType="solid">
          <fgColor indexed="64"/>
          <bgColor theme="0" tint="-4.9989318521683403E-2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 style="medium">
          <color indexed="64"/>
        </bottom>
      </border>
      <protection locked="0" hidden="0"/>
    </dxf>
    <dxf>
      <numFmt numFmtId="30" formatCode="@"/>
      <fill>
        <patternFill patternType="solid">
          <fgColor indexed="64"/>
          <bgColor theme="0" tint="-4.9989318521683403E-2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 style="medium">
          <color indexed="64"/>
        </bottom>
      </border>
      <protection locked="0" hidden="0"/>
    </dxf>
    <dxf>
      <numFmt numFmtId="0" formatCode="General"/>
      <fill>
        <patternFill patternType="solid">
          <fgColor indexed="64"/>
          <bgColor theme="0" tint="-0.14999847407452621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 style="medium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2" formatCode="0.00"/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 style="medium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8" formatCode="_-* #,##0\ _€_-;\-* #,##0\ _€_-;_-* &quot;-&quot;??\ _€_-;_-@_-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 style="medium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rgb="FFFF0000"/>
        <name val="Arial"/>
        <scheme val="none"/>
      </font>
      <fill>
        <patternFill patternType="solid">
          <fgColor indexed="64"/>
          <bgColor theme="0" tint="-0.14999847407452621"/>
        </patternFill>
      </fill>
      <alignment horizontal="general" vertical="center" textRotation="0" wrapText="0" indent="0" justifyLastLine="0" shrinkToFit="0" readingOrder="0"/>
      <border diagonalUp="0" diagonalDown="0" outline="0">
        <left style="medium">
          <color indexed="64"/>
        </left>
        <right/>
        <top/>
        <bottom style="medium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rgb="FFFF0000"/>
        <name val="Arial"/>
        <scheme val="none"/>
      </font>
      <fill>
        <patternFill patternType="solid">
          <fgColor indexed="64"/>
          <bgColor theme="0" tint="-0.14999847407452621"/>
        </patternFill>
      </fill>
      <alignment horizontal="general" vertical="center" textRotation="0" wrapText="0" indent="0" justifyLastLine="0" shrinkToFit="0" readingOrder="0"/>
      <border diagonalUp="0" diagonalDown="0" outline="0">
        <left style="medium">
          <color indexed="64"/>
        </left>
        <right/>
        <top/>
        <bottom style="medium">
          <color indexed="64"/>
        </bottom>
      </border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border>
        <right/>
        <top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numFmt numFmtId="1" formatCode="0"/>
    </dxf>
    <dxf>
      <font>
        <b val="0"/>
      </font>
    </dxf>
    <dxf>
      <font>
        <b val="0"/>
      </font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font>
        <sz val="12"/>
      </font>
    </dxf>
    <dxf>
      <font>
        <sz val="12"/>
      </font>
    </dxf>
    <dxf>
      <font>
        <b/>
      </font>
    </dxf>
    <dxf>
      <font>
        <b/>
      </font>
    </dxf>
    <dxf>
      <numFmt numFmtId="165" formatCode="#,##0.00\ &quot;€&quot;"/>
    </dxf>
    <dxf>
      <font>
        <sz val="14"/>
      </font>
    </dxf>
    <dxf>
      <font>
        <b/>
      </font>
    </dxf>
    <dxf>
      <font>
        <color rgb="FFFF0000"/>
      </font>
    </dxf>
    <dxf>
      <font>
        <sz val="12"/>
      </font>
    </dxf>
    <dxf>
      <font>
        <b/>
      </font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z val="12"/>
      </font>
    </dxf>
    <dxf>
      <font>
        <sz val="12"/>
      </font>
    </dxf>
    <dxf>
      <font>
        <b/>
      </font>
    </dxf>
    <dxf>
      <font>
        <b/>
      </font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strike val="0"/>
        <outline val="0"/>
        <shadow val="0"/>
        <u val="none"/>
        <vertAlign val="baseline"/>
        <sz val="8"/>
        <color auto="1"/>
        <name val="Arial"/>
        <scheme val="none"/>
      </font>
      <alignment horizontal="general" vertical="center" textRotation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strike val="0"/>
        <outline val="0"/>
        <shadow val="0"/>
        <u val="none"/>
        <vertAlign val="baseline"/>
        <sz val="8"/>
        <color auto="1"/>
        <name val="Arial"/>
        <scheme val="none"/>
      </font>
      <fill>
        <patternFill>
          <fgColor indexed="64"/>
          <bgColor theme="0" tint="-0.14999847407452621"/>
        </patternFill>
      </fill>
      <alignment horizontal="general" vertical="center" textRotation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strike val="0"/>
        <outline val="0"/>
        <shadow val="0"/>
        <u val="none"/>
        <vertAlign val="baseline"/>
        <sz val="8"/>
        <color auto="1"/>
        <name val="Arial"/>
        <scheme val="none"/>
      </font>
      <alignment horizontal="general" vertical="center" textRotation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strike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alignment horizontal="general" vertical="center" textRotation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strike val="0"/>
        <outline val="0"/>
        <shadow val="0"/>
        <u val="none"/>
        <vertAlign val="baseline"/>
        <sz val="8"/>
        <color auto="1"/>
        <name val="Arial"/>
        <scheme val="none"/>
      </font>
      <numFmt numFmtId="30" formatCode="@"/>
      <alignment horizontal="general" vertical="center" textRotation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strike val="0"/>
        <outline val="0"/>
        <shadow val="0"/>
        <u val="none"/>
        <vertAlign val="baseline"/>
        <sz val="8"/>
        <color auto="1"/>
        <name val="Arial"/>
        <scheme val="none"/>
      </font>
      <numFmt numFmtId="30" formatCode="@"/>
      <alignment horizontal="general" vertical="center" textRotation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strike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>
          <fgColor indexed="64"/>
          <bgColor theme="0" tint="-0.14999847407452621"/>
        </patternFill>
      </fill>
      <alignment horizontal="general" vertical="center" textRotation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2" formatCode="0.00"/>
      <fill>
        <patternFill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strike val="0"/>
        <outline val="0"/>
        <shadow val="0"/>
        <u val="none"/>
        <vertAlign val="baseline"/>
        <sz val="8"/>
        <color auto="1"/>
        <name val="Arial"/>
        <scheme val="none"/>
      </font>
      <numFmt numFmtId="168" formatCode="_-* #,##0\ _€_-;\-* #,##0\ _€_-;_-* &quot;-&quot;??\ _€_-;_-@_-"/>
      <fill>
        <patternFill patternType="none">
          <fgColor indexed="64"/>
          <bgColor auto="1"/>
        </patternFill>
      </fill>
      <alignment horizontal="general" vertical="center" textRotation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>
          <fgColor indexed="64"/>
          <bgColor theme="0" tint="-0.14999847407452621"/>
        </patternFill>
      </fill>
      <alignment horizontal="general" vertical="center" textRotation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strike val="0"/>
        <outline val="0"/>
        <shadow val="0"/>
        <u val="none"/>
        <vertAlign val="baseline"/>
        <sz val="8"/>
        <color auto="1"/>
        <name val="Arial"/>
        <scheme val="none"/>
      </font>
      <fill>
        <patternFill>
          <fgColor indexed="64"/>
          <bgColor theme="0" tint="-0.14999847407452621"/>
        </patternFill>
      </fill>
      <alignment horizontal="general" vertical="center" textRotation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strike val="0"/>
        <outline val="0"/>
        <shadow val="0"/>
        <u val="none"/>
        <vertAlign val="baseline"/>
        <sz val="8"/>
        <color auto="1"/>
        <name val="Arial"/>
        <scheme val="none"/>
      </font>
      <alignment horizontal="center" vertical="center" textRotation="0" indent="0" justifyLastLine="0" shrinkToFit="0" readingOrder="0"/>
      <protection locked="0" hidden="0"/>
    </dxf>
    <dxf>
      <alignment horizontal="general" vertical="center" textRotation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8"/>
        <color auto="1"/>
        <name val="Arial"/>
        <scheme val="none"/>
      </font>
      <alignment horizontal="general" vertical="center" textRotation="0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>
          <fgColor indexed="64"/>
          <bgColor rgb="FF0070C0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  <protection locked="0" hidden="0"/>
    </dxf>
    <dxf>
      <protection locked="0"/>
    </dxf>
    <dxf>
      <protection locked="0"/>
    </dxf>
    <dxf>
      <protection locked="0"/>
    </dxf>
    <dxf>
      <protection locked="0"/>
    </dxf>
    <dxf>
      <protection locked="0"/>
    </dxf>
    <dxf>
      <protection locked="0"/>
    </dxf>
    <dxf>
      <protection locked="0"/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horizontal="general" indent="0" readingOrder="0"/>
    </dxf>
    <dxf>
      <alignment horizontal="general" indent="0" readingOrder="0"/>
    </dxf>
    <dxf>
      <alignment horizontal="general" indent="0" readingOrder="0"/>
    </dxf>
    <dxf>
      <alignment horizontal="general" indent="0" readingOrder="0"/>
    </dxf>
    <dxf>
      <alignment horizontal="general" indent="0" readingOrder="0"/>
    </dxf>
    <dxf>
      <alignment horizontal="general" indent="0" readingOrder="0"/>
    </dxf>
    <dxf>
      <alignment horizontal="general" indent="0" readingOrder="0"/>
    </dxf>
    <dxf>
      <font>
        <color auto="1"/>
      </font>
      <fill>
        <patternFill>
          <bgColor theme="6" tint="0.39994506668294322"/>
        </patternFill>
      </fill>
    </dxf>
  </dxfs>
  <tableStyles count="0" defaultTableStyle="TableStyleMedium9" defaultPivotStyle="PivotStyleLight16"/>
  <colors>
    <mruColors>
      <color rgb="FF3333FF"/>
      <color rgb="FF0066FF"/>
      <color rgb="FFE7E8CE"/>
      <color rgb="FFFF6600"/>
      <color rgb="FF99FF66"/>
      <color rgb="FFFF99FF"/>
      <color rgb="FFFF66FF"/>
      <color rgb="FFFF66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3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2.xml"/><Relationship Id="rId11" Type="http://schemas.openxmlformats.org/officeDocument/2006/relationships/calcChain" Target="calcChain.xml"/><Relationship Id="rId5" Type="http://schemas.openxmlformats.org/officeDocument/2006/relationships/pivotCacheDefinition" Target="pivotCache/pivotCacheDefinition1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1019175</xdr:colOff>
          <xdr:row>0</xdr:row>
          <xdr:rowOff>0</xdr:rowOff>
        </xdr:from>
        <xdr:to>
          <xdr:col>12</xdr:col>
          <xdr:colOff>923925</xdr:colOff>
          <xdr:row>1</xdr:row>
          <xdr:rowOff>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Actualiser synthèses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11</xdr:col>
          <xdr:colOff>1019175</xdr:colOff>
          <xdr:row>1</xdr:row>
          <xdr:rowOff>76200</xdr:rowOff>
        </xdr:from>
        <xdr:to>
          <xdr:col>12</xdr:col>
          <xdr:colOff>904875</xdr:colOff>
          <xdr:row>2</xdr:row>
          <xdr:rowOff>142875</xdr:rowOff>
        </xdr:to>
        <xdr:sp macro="" textlink="">
          <xdr:nvSpPr>
            <xdr:cNvPr id="1034" name="Button 10" hidden="1">
              <a:extLst>
                <a:ext uri="{63B3BB69-23CF-44E3-9099-C40C66FF867C}">
                  <a14:compatExt spid="_x0000_s103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Ajoute ligne</a:t>
              </a:r>
            </a:p>
          </xdr:txBody>
        </xdr:sp>
        <xdr:clientData fPrintsWithSheet="0"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_rels/pivotCacheDefinition3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3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DAVID H" refreshedDate="42796.370478472221" createdVersion="5" refreshedVersion="5" minRefreshableVersion="3" recordCount="8">
  <cacheSource type="worksheet">
    <worksheetSource name="Tableau2[[NOM]:[Montant par ligne]]"/>
  </cacheSource>
  <cacheFields count="11">
    <cacheField name="NOM" numFmtId="0">
      <sharedItems containsBlank="1" count="14">
        <s v="tutu"/>
        <m/>
        <s v="hhh" u="1"/>
        <s v="GGG" u="1"/>
        <s v="FFF" u="1"/>
        <s v="PARENT Hubert Daniel" u="1"/>
        <s v="ERTLE" u="1"/>
        <s v="COSTECHAREYRE Thiery" u="1"/>
        <s v="AUDIGIER Raymond" u="1"/>
        <s v="LEONARD Robert" u="1"/>
        <s v="PASCAL Luc" u="1"/>
        <s v="MMM" u="1"/>
        <s v="LLL" u="1"/>
        <s v="CHAIZE Dominique" u="1"/>
      </sharedItems>
    </cacheField>
    <cacheField name="Utilisateur" numFmtId="0">
      <sharedItems containsNonDate="0" containsBlank="1" count="4">
        <m/>
        <s v="NMM" u="1"/>
        <s v="JKJLK" u="1"/>
        <s v="MOUTON" u="1"/>
      </sharedItems>
    </cacheField>
    <cacheField name="N° Cde" numFmtId="168">
      <sharedItems containsMixedTypes="1" containsNumber="1" containsInteger="1" minValue="1" maxValue="2"/>
    </cacheField>
    <cacheField name="Montant Règlement" numFmtId="2">
      <sharedItems containsNonDate="0" containsString="0" containsBlank="1"/>
    </cacheField>
    <cacheField name="Référence produit" numFmtId="0">
      <sharedItems containsNonDate="0" containsString="0" containsBlank="1"/>
    </cacheField>
    <cacheField name="Designation" numFmtId="49">
      <sharedItems/>
    </cacheField>
    <cacheField name="Designation 2" numFmtId="49">
      <sharedItems/>
    </cacheField>
    <cacheField name="poids" numFmtId="0">
      <sharedItems/>
    </cacheField>
    <cacheField name="Prix" numFmtId="164">
      <sharedItems/>
    </cacheField>
    <cacheField name="Quantité commandée" numFmtId="1">
      <sharedItems containsSemiMixedTypes="0" containsString="0" containsNumber="1" containsInteger="1" minValue="1" maxValue="2"/>
    </cacheField>
    <cacheField name="Montant par ligne" numFmtId="164">
      <sharedItems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DAVID H" refreshedDate="42796.37047858796" createdVersion="5" refreshedVersion="5" minRefreshableVersion="3" recordCount="8">
  <cacheSource type="worksheet">
    <worksheetSource ref="B1:L9" sheet="FicheCommande"/>
  </cacheSource>
  <cacheFields count="11">
    <cacheField name="NOM" numFmtId="0">
      <sharedItems containsBlank="1" count="34">
        <s v="tutu"/>
        <m/>
        <s v="hhh" u="1"/>
        <s v="doudou" u="1"/>
        <s v="GGG" u="1"/>
        <s v="FFF" u="1"/>
        <s v="truc" u="1"/>
        <s v="ff" u="1"/>
        <s v="PARENT Hubert Daniel" u="1"/>
        <s v="DDD" u="1"/>
        <s v="ERTLE" u="1"/>
        <s v="zezette" u="1"/>
        <s v="tr" u="1"/>
        <s v="machin" u="1"/>
        <s v="bb" u="1"/>
        <s v="c" u="1"/>
        <s v="COSTECHAREYRE Thiery" u="1"/>
        <s v="AUDIGIER Raymond" u="1"/>
        <s v="ffr" u="1"/>
        <s v="zinzin" u="1"/>
        <s v="m" u="1"/>
        <s v="LEONARD Robert" u="1"/>
        <s v="fred" u="1"/>
        <s v="bidule" u="1"/>
        <s v="marcel" u="1"/>
        <s v="d" u="1"/>
        <s v="jun" u="1"/>
        <s v="zac" u="1"/>
        <s v="PASCAL Luc" u="1"/>
        <s v="MMM" u="1"/>
        <s v="LLL" u="1"/>
        <s v="gigig" u="1"/>
        <s v="jjj" u="1"/>
        <s v="CHAIZE Dominique" u="1"/>
      </sharedItems>
    </cacheField>
    <cacheField name="Utilisateur" numFmtId="0">
      <sharedItems containsNonDate="0" containsString="0" containsBlank="1"/>
    </cacheField>
    <cacheField name="N° Cde" numFmtId="168">
      <sharedItems containsMixedTypes="1" containsNumber="1" containsInteger="1" minValue="1" maxValue="9" count="10">
        <n v="1"/>
        <n v="2"/>
        <e v="#REF!"/>
        <n v="5" u="1"/>
        <n v="6" u="1"/>
        <n v="7" u="1"/>
        <n v="3" u="1"/>
        <n v="8" u="1"/>
        <n v="9" u="1"/>
        <n v="4" u="1"/>
      </sharedItems>
    </cacheField>
    <cacheField name="Montant Règlement" numFmtId="2">
      <sharedItems containsNonDate="0" containsString="0" containsBlank="1"/>
    </cacheField>
    <cacheField name="Référence produit" numFmtId="0">
      <sharedItems containsNonDate="0" containsString="0" containsBlank="1"/>
    </cacheField>
    <cacheField name="Designation" numFmtId="49">
      <sharedItems/>
    </cacheField>
    <cacheField name="Designation 2" numFmtId="49">
      <sharedItems/>
    </cacheField>
    <cacheField name="poids" numFmtId="0">
      <sharedItems/>
    </cacheField>
    <cacheField name="Prix" numFmtId="164">
      <sharedItems/>
    </cacheField>
    <cacheField name="Quantité commandée" numFmtId="1">
      <sharedItems containsSemiMixedTypes="0" containsString="0" containsNumber="1" containsInteger="1" minValue="1" maxValue="2"/>
    </cacheField>
    <cacheField name="Montant par ligne" numFmtId="164">
      <sharedItems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3.xml><?xml version="1.0" encoding="utf-8"?>
<pivotCacheDefinition xmlns="http://schemas.openxmlformats.org/spreadsheetml/2006/main" xmlns:r="http://schemas.openxmlformats.org/officeDocument/2006/relationships" r:id="rId1" refreshedBy="DAVID H" refreshedDate="42796.370478819445" createdVersion="5" refreshedVersion="5" minRefreshableVersion="3" recordCount="8">
  <cacheSource type="worksheet">
    <worksheetSource ref="B1:L9" sheet="FicheCommande"/>
  </cacheSource>
  <cacheFields count="11">
    <cacheField name="NOM" numFmtId="0">
      <sharedItems containsBlank="1"/>
    </cacheField>
    <cacheField name="Utilisateur" numFmtId="0">
      <sharedItems containsNonDate="0" containsString="0" containsBlank="1"/>
    </cacheField>
    <cacheField name="N° Cde" numFmtId="168">
      <sharedItems containsMixedTypes="1" containsNumber="1" containsInteger="1" minValue="1" maxValue="2"/>
    </cacheField>
    <cacheField name="Montant Règlement" numFmtId="2">
      <sharedItems containsNonDate="0" containsString="0" containsBlank="1"/>
    </cacheField>
    <cacheField name="Référence produit" numFmtId="0">
      <sharedItems containsNonDate="0" containsBlank="1" count="41">
        <m/>
        <s v="B20111" u="1"/>
        <s v="h60132bis" u="1"/>
        <s v="h60107" u="1"/>
        <s v="F20208" u="1"/>
        <s v="H60108" u="1"/>
        <s v="F20209" u="1"/>
        <s v="E20121" u="1"/>
        <s v="h60109" u="1"/>
        <s v="B20098" u="1"/>
        <s v="E20122" u="1"/>
        <s v="B20102" u="1"/>
        <s v="e20123" u="1"/>
        <s v="h60142" u="1"/>
        <s v="H60117BI" u="1"/>
        <s v="e20111" u="1"/>
        <s v="E20101" u="1"/>
        <s v="E20102" u="1"/>
        <s v="h60121" u="1"/>
        <s v="H60135" u="1"/>
        <s v="H60122" u="1"/>
        <s v="E20104" u="1"/>
        <s v="H60123" u="1"/>
        <s v="H60110" u="1"/>
        <s v="E20105" u="1"/>
        <s v="h60124" u="1"/>
        <s v="H60125" u="1"/>
        <s v="H60112" u="1"/>
        <s v="h60113" u="1"/>
        <s v="h60100" u="1"/>
        <s v="H60128" u="1"/>
        <s v="h60101" u="1"/>
        <s v="F20208B" u="1"/>
        <s v="H60115" u="1"/>
        <s v="H60129" u="1"/>
        <s v="h60103" u="1"/>
        <s v="H60117" u="1"/>
        <s v="H60104" u="1"/>
        <s v="H60118" u="1"/>
        <s v="E10102" u="1"/>
        <s v="H60105" u="1"/>
      </sharedItems>
    </cacheField>
    <cacheField name="Designation" numFmtId="49">
      <sharedItems containsBlank="1" count="21">
        <s v="=[@NOM]tutu"/>
        <s v=""/>
        <m u="1"/>
        <s v="Traitement Chlore" u="1"/>
        <s v="Accessoires" u="1"/>
        <s v="=SI(ESTVIDE([@[Référence produit]]);&quot;&quot;;RECHERCHEV($F33;Produits!A2:E115;2;FAUX))" u="1"/>
        <s v="sel" u="1"/>
        <e v="#REF!" u="1"/>
        <s v="Anti-algues" u="1"/>
        <s v="anti algues" u="1"/>
        <s v="Baches" u="1"/>
        <s v="Entretien Filtre sable " u="1"/>
        <e v="#N/A" u="1"/>
        <s v="Brome" u="1"/>
        <s v="br" u="1"/>
        <s v="Anti-algues " u="1"/>
        <s v="Régulation P.H." u="1"/>
        <s v="Régulation P.H. " u="1"/>
        <s v="Ch" u="1"/>
        <s v="Entretien Filtre sable" u="1"/>
        <s v="Produits Multi-Actions" u="1"/>
      </sharedItems>
    </cacheField>
    <cacheField name="Designation 2" numFmtId="49">
      <sharedItems containsBlank="1" count="43">
        <s v=""/>
        <m u="1"/>
        <s v="Brôme choc poudre" u="1"/>
        <s v="lent" u="1"/>
        <s v="Oxygène actif désinfectant " u="1"/>
        <s v="Hivernage" u="1"/>
        <s v="Enrouleur téléscopique ORION " u="1"/>
        <s v="Floculant - 8 chaussettes" u="1"/>
        <s v="Oxygène actif galets de 500 gr" u="1"/>
        <s v="250g" u="1"/>
        <s v="Kit réparation liner (colle + film 30 x 9 cm)" u="1"/>
        <s v="PCH Choc sans stab" u="1"/>
        <s v="Pool Gom " u="1"/>
        <s v="Tuyau flottant 12 ml" u="1"/>
        <s v="Tête de balai béton 8 roues" u="1"/>
        <s v="Epuisette de surface" u="1"/>
        <e v="#REF!" u="1"/>
        <s v="Brosse de fond et parois" u="1"/>
        <s v="Anti - calcaire" u="1"/>
        <s v="Chlore Choc - Pastilles 20 gr" u="1"/>
        <s v="Sel piscine " u="1"/>
        <s v="Détartrant filtre à sable" u="1"/>
        <s v="Choc" u="1"/>
        <s v="Ph - en poudre" u="1"/>
        <s v="choc " u="1"/>
        <s v="Filet de protection - 280gr/m2- " u="1"/>
        <e v="#N/A" u="1"/>
        <s v="Anti-algues TOP 3" u="1"/>
        <s v="Ph - Liquide" u="1"/>
        <s v="Brôme - Pastilles de 20 gr" u="1"/>
        <s v="Pastilles" u="1"/>
        <s v="Ph + en poudre" u="1"/>
        <s v="Chlore lent - Galets de 250 gr" u="1"/>
        <s v="Arrêt métal" u="1"/>
        <s v="Anti-algues non moussant" u="1"/>
        <s v="Bâche Sécurité à barres 580 gr -    " u="1"/>
        <s v="Ph + Liquide" u="1"/>
        <s v="sac" u="1"/>
        <s v="Trousse d'analyse chlore/ph/brome" u="1"/>
        <s v="Multi-actions - Galets de 250 gr" u="1"/>
        <s v="Diatommées FW60" u="1"/>
        <s v="Zéolithe - roche naturelle volcanique" u="1"/>
        <s v="Tête de balai liner 1/2 lune lesté" u="1"/>
      </sharedItems>
    </cacheField>
    <cacheField name="poids" numFmtId="0">
      <sharedItems/>
    </cacheField>
    <cacheField name="Prix" numFmtId="164">
      <sharedItems/>
    </cacheField>
    <cacheField name="Quantité commandée" numFmtId="1">
      <sharedItems containsSemiMixedTypes="0" containsString="0" containsNumber="1" containsInteger="1" minValue="1" maxValue="2"/>
    </cacheField>
    <cacheField name="Montant par ligne" numFmtId="164">
      <sharedItems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8">
  <r>
    <x v="0"/>
    <x v="0"/>
    <n v="1"/>
    <m/>
    <m/>
    <s v="=[@NOM]tutu"/>
    <s v=""/>
    <s v=""/>
    <s v=""/>
    <n v="2"/>
    <e v="#NAME?"/>
  </r>
  <r>
    <x v="1"/>
    <x v="0"/>
    <n v="2"/>
    <m/>
    <m/>
    <s v=""/>
    <s v=""/>
    <s v=""/>
    <s v=""/>
    <n v="1"/>
    <e v="#NAME?"/>
  </r>
  <r>
    <x v="1"/>
    <x v="0"/>
    <e v="#REF!"/>
    <m/>
    <m/>
    <s v=""/>
    <s v=""/>
    <s v=""/>
    <s v=""/>
    <n v="2"/>
    <e v="#NAME?"/>
  </r>
  <r>
    <x v="1"/>
    <x v="0"/>
    <e v="#REF!"/>
    <m/>
    <m/>
    <s v=""/>
    <s v=""/>
    <s v=""/>
    <s v=""/>
    <n v="1"/>
    <e v="#NAME?"/>
  </r>
  <r>
    <x v="1"/>
    <x v="0"/>
    <e v="#REF!"/>
    <m/>
    <m/>
    <s v=""/>
    <s v=""/>
    <s v=""/>
    <s v=""/>
    <n v="2"/>
    <e v="#NAME?"/>
  </r>
  <r>
    <x v="1"/>
    <x v="0"/>
    <e v="#REF!"/>
    <m/>
    <m/>
    <s v=""/>
    <s v=""/>
    <s v=""/>
    <s v=""/>
    <n v="1"/>
    <e v="#NAME?"/>
  </r>
  <r>
    <x v="1"/>
    <x v="0"/>
    <e v="#REF!"/>
    <m/>
    <m/>
    <s v=""/>
    <s v=""/>
    <s v=""/>
    <s v=""/>
    <n v="1"/>
    <e v="#NAME?"/>
  </r>
  <r>
    <x v="1"/>
    <x v="0"/>
    <e v="#REF!"/>
    <m/>
    <m/>
    <s v=""/>
    <s v=""/>
    <s v=""/>
    <s v=""/>
    <n v="1"/>
    <e v="#NAME?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8">
  <r>
    <x v="0"/>
    <m/>
    <x v="0"/>
    <m/>
    <m/>
    <s v="=[@NOM]tutu"/>
    <s v=""/>
    <s v=""/>
    <s v=""/>
    <n v="2"/>
    <e v="#NAME?"/>
  </r>
  <r>
    <x v="1"/>
    <m/>
    <x v="1"/>
    <m/>
    <m/>
    <s v=""/>
    <s v=""/>
    <s v=""/>
    <s v=""/>
    <n v="1"/>
    <e v="#NAME?"/>
  </r>
  <r>
    <x v="1"/>
    <m/>
    <x v="2"/>
    <m/>
    <m/>
    <s v=""/>
    <s v=""/>
    <s v=""/>
    <s v=""/>
    <n v="2"/>
    <e v="#NAME?"/>
  </r>
  <r>
    <x v="1"/>
    <m/>
    <x v="2"/>
    <m/>
    <m/>
    <s v=""/>
    <s v=""/>
    <s v=""/>
    <s v=""/>
    <n v="1"/>
    <e v="#NAME?"/>
  </r>
  <r>
    <x v="1"/>
    <m/>
    <x v="2"/>
    <m/>
    <m/>
    <s v=""/>
    <s v=""/>
    <s v=""/>
    <s v=""/>
    <n v="2"/>
    <e v="#NAME?"/>
  </r>
  <r>
    <x v="1"/>
    <m/>
    <x v="2"/>
    <m/>
    <m/>
    <s v=""/>
    <s v=""/>
    <s v=""/>
    <s v=""/>
    <n v="1"/>
    <e v="#NAME?"/>
  </r>
  <r>
    <x v="1"/>
    <m/>
    <x v="2"/>
    <m/>
    <m/>
    <s v=""/>
    <s v=""/>
    <s v=""/>
    <s v=""/>
    <n v="1"/>
    <e v="#NAME?"/>
  </r>
  <r>
    <x v="1"/>
    <m/>
    <x v="2"/>
    <m/>
    <m/>
    <s v=""/>
    <s v=""/>
    <s v=""/>
    <s v=""/>
    <n v="1"/>
    <e v="#NAME?"/>
  </r>
</pivotCacheRecords>
</file>

<file path=xl/pivotCache/pivotCacheRecords3.xml><?xml version="1.0" encoding="utf-8"?>
<pivotCacheRecords xmlns="http://schemas.openxmlformats.org/spreadsheetml/2006/main" xmlns:r="http://schemas.openxmlformats.org/officeDocument/2006/relationships" count="8">
  <r>
    <s v="tutu"/>
    <m/>
    <n v="1"/>
    <m/>
    <x v="0"/>
    <x v="0"/>
    <x v="0"/>
    <s v=""/>
    <s v=""/>
    <n v="2"/>
    <e v="#NAME?"/>
  </r>
  <r>
    <m/>
    <m/>
    <n v="2"/>
    <m/>
    <x v="0"/>
    <x v="1"/>
    <x v="0"/>
    <s v=""/>
    <s v=""/>
    <n v="1"/>
    <e v="#NAME?"/>
  </r>
  <r>
    <m/>
    <m/>
    <e v="#REF!"/>
    <m/>
    <x v="0"/>
    <x v="1"/>
    <x v="0"/>
    <s v=""/>
    <s v=""/>
    <n v="2"/>
    <e v="#NAME?"/>
  </r>
  <r>
    <m/>
    <m/>
    <e v="#REF!"/>
    <m/>
    <x v="0"/>
    <x v="1"/>
    <x v="0"/>
    <s v=""/>
    <s v=""/>
    <n v="1"/>
    <e v="#NAME?"/>
  </r>
  <r>
    <m/>
    <m/>
    <e v="#REF!"/>
    <m/>
    <x v="0"/>
    <x v="1"/>
    <x v="0"/>
    <s v=""/>
    <s v=""/>
    <n v="2"/>
    <e v="#NAME?"/>
  </r>
  <r>
    <m/>
    <m/>
    <e v="#REF!"/>
    <m/>
    <x v="0"/>
    <x v="1"/>
    <x v="0"/>
    <s v=""/>
    <s v=""/>
    <n v="1"/>
    <e v="#NAME?"/>
  </r>
  <r>
    <m/>
    <m/>
    <e v="#REF!"/>
    <m/>
    <x v="0"/>
    <x v="1"/>
    <x v="0"/>
    <s v=""/>
    <s v=""/>
    <n v="1"/>
    <e v="#NAME?"/>
  </r>
  <r>
    <m/>
    <m/>
    <e v="#REF!"/>
    <m/>
    <x v="0"/>
    <x v="1"/>
    <x v="0"/>
    <s v=""/>
    <s v=""/>
    <n v="1"/>
    <e v="#NAME?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pivotTable1.xml><?xml version="1.0" encoding="utf-8"?>
<pivotTableDefinition xmlns="http://schemas.openxmlformats.org/spreadsheetml/2006/main" name="Tableau croisé dynamique3" cacheId="0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 rowHeaderCaption="Nom client">
  <location ref="O4:P9" firstHeaderRow="1" firstDataRow="1" firstDataCol="1"/>
  <pivotFields count="11">
    <pivotField axis="axisRow" showAll="0">
      <items count="15">
        <item m="1" x="4"/>
        <item m="1" x="3"/>
        <item m="1" x="12"/>
        <item m="1" x="11"/>
        <item m="1" x="2"/>
        <item x="1"/>
        <item m="1" x="7"/>
        <item m="1" x="6"/>
        <item m="1" x="8"/>
        <item m="1" x="10"/>
        <item m="1" x="13"/>
        <item m="1" x="9"/>
        <item m="1" x="5"/>
        <item x="0"/>
        <item t="default"/>
      </items>
    </pivotField>
    <pivotField axis="axisRow" showAll="0">
      <items count="5">
        <item x="0"/>
        <item m="1" x="2"/>
        <item m="1" x="1"/>
        <item m="1" x="3"/>
        <item t="default"/>
      </items>
    </pivotField>
    <pivotField numFmtId="168" showAll="0"/>
    <pivotField showAll="0"/>
    <pivotField showAll="0"/>
    <pivotField showAll="0"/>
    <pivotField showAll="0"/>
    <pivotField showAll="0"/>
    <pivotField numFmtId="164" showAll="0"/>
    <pivotField numFmtId="1" showAll="0"/>
    <pivotField dataField="1" numFmtId="164" showAll="0"/>
  </pivotFields>
  <rowFields count="2">
    <field x="0"/>
    <field x="1"/>
  </rowFields>
  <rowItems count="5">
    <i>
      <x v="5"/>
    </i>
    <i r="1">
      <x/>
    </i>
    <i>
      <x v="13"/>
    </i>
    <i r="1">
      <x/>
    </i>
    <i t="grand">
      <x/>
    </i>
  </rowItems>
  <colItems count="1">
    <i/>
  </colItems>
  <dataFields count="1">
    <dataField name="TOTAL/ ligne" fld="10" baseField="0" baseItem="0"/>
  </dataFields>
  <formats count="27">
    <format dxfId="159">
      <pivotArea type="all" dataOnly="0" outline="0" fieldPosition="0"/>
    </format>
    <format dxfId="158">
      <pivotArea outline="0" collapsedLevelsAreSubtotals="1" fieldPosition="0"/>
    </format>
    <format dxfId="157">
      <pivotArea field="0" type="button" dataOnly="0" labelOnly="1" outline="0" axis="axisRow" fieldPosition="0"/>
    </format>
    <format dxfId="156">
      <pivotArea dataOnly="0" labelOnly="1" outline="0" axis="axisValues" fieldPosition="0"/>
    </format>
    <format dxfId="155">
      <pivotArea dataOnly="0" labelOnly="1" fieldPosition="0">
        <references count="1">
          <reference field="0" count="0"/>
        </references>
      </pivotArea>
    </format>
    <format dxfId="154">
      <pivotArea dataOnly="0" labelOnly="1" grandRow="1" outline="0" fieldPosition="0"/>
    </format>
    <format dxfId="153">
      <pivotArea dataOnly="0" labelOnly="1" fieldPosition="0">
        <references count="2">
          <reference field="0" count="1" selected="0">
            <x v="2"/>
          </reference>
          <reference field="1" count="0"/>
        </references>
      </pivotArea>
    </format>
    <format dxfId="152">
      <pivotArea type="all" dataOnly="0" outline="0" fieldPosition="0"/>
    </format>
    <format dxfId="151">
      <pivotArea outline="0" collapsedLevelsAreSubtotals="1" fieldPosition="0"/>
    </format>
    <format dxfId="150">
      <pivotArea field="0" type="button" dataOnly="0" labelOnly="1" outline="0" axis="axisRow" fieldPosition="0"/>
    </format>
    <format dxfId="149">
      <pivotArea dataOnly="0" labelOnly="1" outline="0" axis="axisValues" fieldPosition="0"/>
    </format>
    <format dxfId="148">
      <pivotArea dataOnly="0" labelOnly="1" fieldPosition="0">
        <references count="1">
          <reference field="0" count="0"/>
        </references>
      </pivotArea>
    </format>
    <format dxfId="147">
      <pivotArea dataOnly="0" labelOnly="1" grandRow="1" outline="0" fieldPosition="0"/>
    </format>
    <format dxfId="146">
      <pivotArea dataOnly="0" labelOnly="1" fieldPosition="0">
        <references count="2">
          <reference field="0" count="1" selected="0">
            <x v="2"/>
          </reference>
          <reference field="1" count="0"/>
        </references>
      </pivotArea>
    </format>
    <format dxfId="145">
      <pivotArea collapsedLevelsAreSubtotals="1" fieldPosition="0">
        <references count="1">
          <reference field="0" count="1">
            <x v="6"/>
          </reference>
        </references>
      </pivotArea>
    </format>
    <format dxfId="144">
      <pivotArea collapsedLevelsAreSubtotals="1" fieldPosition="0">
        <references count="2">
          <reference field="0" count="1" selected="0">
            <x v="6"/>
          </reference>
          <reference field="1" count="0"/>
        </references>
      </pivotArea>
    </format>
    <format dxfId="143">
      <pivotArea field="0" type="button" dataOnly="0" labelOnly="1" outline="0" axis="axisRow" fieldPosition="0"/>
    </format>
    <format dxfId="142">
      <pivotArea dataOnly="0" labelOnly="1" outline="0" axis="axisValues" fieldPosition="0"/>
    </format>
    <format dxfId="141">
      <pivotArea dataOnly="0" labelOnly="1" fieldPosition="0">
        <references count="1">
          <reference field="0" count="1">
            <x v="6"/>
          </reference>
        </references>
      </pivotArea>
    </format>
    <format dxfId="140">
      <pivotArea dataOnly="0" labelOnly="1" fieldPosition="0">
        <references count="2">
          <reference field="0" count="1" selected="0">
            <x v="6"/>
          </reference>
          <reference field="1" count="0"/>
        </references>
      </pivotArea>
    </format>
    <format dxfId="139">
      <pivotArea type="all" dataOnly="0" outline="0" fieldPosition="0"/>
    </format>
    <format dxfId="138">
      <pivotArea outline="0" collapsedLevelsAreSubtotals="1" fieldPosition="0"/>
    </format>
    <format dxfId="137">
      <pivotArea field="0" type="button" dataOnly="0" labelOnly="1" outline="0" axis="axisRow" fieldPosition="0"/>
    </format>
    <format dxfId="136">
      <pivotArea dataOnly="0" labelOnly="1" outline="0" axis="axisValues" fieldPosition="0"/>
    </format>
    <format dxfId="135">
      <pivotArea dataOnly="0" labelOnly="1" fieldPosition="0">
        <references count="1">
          <reference field="0" count="0"/>
        </references>
      </pivotArea>
    </format>
    <format dxfId="134">
      <pivotArea dataOnly="0" labelOnly="1" grandRow="1" outline="0" fieldPosition="0"/>
    </format>
    <format dxfId="133">
      <pivotArea dataOnly="0" labelOnly="1" fieldPosition="0">
        <references count="2">
          <reference field="0" count="1" selected="0">
            <x v="6"/>
          </reference>
          <reference field="1" count="0"/>
        </references>
      </pivotArea>
    </format>
  </formats>
  <pivotTableStyleInfo name="PivotStyleLight17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5" cacheId="1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 rowHeaderCaption="NOM client">
  <location ref="A2:B8" firstHeaderRow="1" firstDataRow="1" firstDataCol="1"/>
  <pivotFields count="11">
    <pivotField axis="axisRow" showAll="0">
      <items count="35">
        <item m="1" x="15"/>
        <item m="1" x="20"/>
        <item m="1" x="12"/>
        <item x="1"/>
        <item m="1" x="25"/>
        <item m="1" x="13"/>
        <item m="1" x="6"/>
        <item m="1" x="23"/>
        <item m="1" x="11"/>
        <item m="1" x="19"/>
        <item m="1" x="24"/>
        <item m="1" x="18"/>
        <item x="0"/>
        <item m="1" x="5"/>
        <item m="1" x="27"/>
        <item m="1" x="7"/>
        <item m="1" x="14"/>
        <item m="1" x="9"/>
        <item m="1" x="22"/>
        <item m="1" x="3"/>
        <item m="1" x="26"/>
        <item m="1" x="31"/>
        <item m="1" x="32"/>
        <item m="1" x="30"/>
        <item m="1" x="29"/>
        <item m="1" x="4"/>
        <item m="1" x="2"/>
        <item m="1" x="16"/>
        <item m="1" x="10"/>
        <item m="1" x="17"/>
        <item m="1" x="28"/>
        <item m="1" x="33"/>
        <item m="1" x="21"/>
        <item m="1" x="8"/>
        <item t="default"/>
      </items>
    </pivotField>
    <pivotField showAll="0" defaultSubtotal="0"/>
    <pivotField axis="axisRow" numFmtId="168" showAll="0" defaultSubtotal="0">
      <items count="10">
        <item x="0"/>
        <item x="1"/>
        <item m="1" x="6"/>
        <item m="1" x="9"/>
        <item m="1" x="3"/>
        <item m="1" x="4"/>
        <item m="1" x="5"/>
        <item m="1" x="7"/>
        <item m="1" x="8"/>
        <item x="2"/>
      </items>
    </pivotField>
    <pivotField showAll="0" defaultSubtotal="0"/>
    <pivotField showAll="0" defaultSubtotal="0"/>
    <pivotField showAll="0"/>
    <pivotField showAll="0"/>
    <pivotField showAll="0"/>
    <pivotField showAll="0"/>
    <pivotField showAll="0" defaultSubtotal="0"/>
    <pivotField dataField="1" showAll="0"/>
  </pivotFields>
  <rowFields count="2">
    <field x="0"/>
    <field x="2"/>
  </rowFields>
  <rowItems count="6">
    <i>
      <x v="3"/>
    </i>
    <i r="1">
      <x v="1"/>
    </i>
    <i r="1">
      <x v="9"/>
    </i>
    <i>
      <x v="12"/>
    </i>
    <i r="1">
      <x/>
    </i>
    <i t="grand">
      <x/>
    </i>
  </rowItems>
  <colItems count="1">
    <i/>
  </colItems>
  <dataFields count="1">
    <dataField name="Total commande / client" fld="10" baseField="0" baseItem="0" numFmtId="165"/>
  </dataFields>
  <formats count="20">
    <format dxfId="116">
      <pivotArea field="0" type="button" dataOnly="0" labelOnly="1" outline="0" axis="axisRow" fieldPosition="0"/>
    </format>
    <format dxfId="115">
      <pivotArea dataOnly="0" labelOnly="1" outline="0" axis="axisValues" fieldPosition="0"/>
    </format>
    <format dxfId="114">
      <pivotArea field="0" type="button" dataOnly="0" labelOnly="1" outline="0" axis="axisRow" fieldPosition="0"/>
    </format>
    <format dxfId="113">
      <pivotArea dataOnly="0" labelOnly="1" outline="0" axis="axisValues" fieldPosition="0"/>
    </format>
    <format dxfId="112">
      <pivotArea type="all" dataOnly="0" outline="0" fieldPosition="0"/>
    </format>
    <format dxfId="111">
      <pivotArea outline="0" collapsedLevelsAreSubtotals="1" fieldPosition="0"/>
    </format>
    <format dxfId="110">
      <pivotArea field="0" type="button" dataOnly="0" labelOnly="1" outline="0" axis="axisRow" fieldPosition="0"/>
    </format>
    <format dxfId="109">
      <pivotArea dataOnly="0" labelOnly="1" outline="0" axis="axisValues" fieldPosition="0"/>
    </format>
    <format dxfId="108">
      <pivotArea dataOnly="0" labelOnly="1" fieldPosition="0">
        <references count="1">
          <reference field="0" count="0"/>
        </references>
      </pivotArea>
    </format>
    <format dxfId="107">
      <pivotArea dataOnly="0" labelOnly="1" grandRow="1" outline="0" fieldPosition="0"/>
    </format>
    <format dxfId="106">
      <pivotArea dataOnly="0" labelOnly="1" grandRow="1" outline="0" fieldPosition="0"/>
    </format>
    <format dxfId="105">
      <pivotArea dataOnly="0" labelOnly="1" grandRow="1" outline="0" fieldPosition="0"/>
    </format>
    <format dxfId="104">
      <pivotArea grandRow="1" outline="0" collapsedLevelsAreSubtotals="1" fieldPosition="0"/>
    </format>
    <format dxfId="103">
      <pivotArea grandRow="1" outline="0" collapsedLevelsAreSubtotals="1" fieldPosition="0"/>
    </format>
    <format dxfId="102">
      <pivotArea grandRow="1" outline="0" collapsedLevelsAreSubtotals="1" fieldPosition="0"/>
    </format>
    <format dxfId="101">
      <pivotArea outline="0" collapsedLevelsAreSubtotals="1" fieldPosition="0"/>
    </format>
    <format dxfId="100">
      <pivotArea collapsedLevelsAreSubtotals="1" fieldPosition="0">
        <references count="1">
          <reference field="0" count="0"/>
        </references>
      </pivotArea>
    </format>
    <format dxfId="99">
      <pivotArea dataOnly="0" labelOnly="1" fieldPosition="0">
        <references count="1">
          <reference field="0" count="0"/>
        </references>
      </pivotArea>
    </format>
    <format dxfId="98">
      <pivotArea collapsedLevelsAreSubtotals="1" fieldPosition="0">
        <references count="1">
          <reference field="0" count="0"/>
        </references>
      </pivotArea>
    </format>
    <format dxfId="97">
      <pivotArea dataOnly="0" labelOnly="1" fieldPosition="0">
        <references count="1">
          <reference field="0" count="0"/>
        </references>
      </pivotArea>
    </format>
  </formats>
  <pivotTableStyleInfo name="PivotStyleMedium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.xml><?xml version="1.0" encoding="utf-8"?>
<pivotTableDefinition xmlns="http://schemas.openxmlformats.org/spreadsheetml/2006/main" name="Tableau croisé dynamique3" cacheId="2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 rowHeaderCaption="Catégorie">
  <location ref="A2:D5" firstHeaderRow="1" firstDataRow="1" firstDataCol="3"/>
  <pivotFields count="11">
    <pivotField showAll="0"/>
    <pivotField showAll="0" defaultSubtotal="0"/>
    <pivotField numFmtId="168" showAll="0" defaultSubtotal="0"/>
    <pivotField showAll="0" defaultSubtotal="0"/>
    <pivotField name="Référence" axis="axisRow" outline="0" showAll="0" defaultSubtotal="0">
      <items count="41">
        <item m="1" x="9"/>
        <item m="1" x="1"/>
        <item m="1" x="16"/>
        <item m="1" x="17"/>
        <item m="1" x="21"/>
        <item m="1" x="3"/>
        <item m="1" x="8"/>
        <item x="0"/>
        <item m="1" x="37"/>
        <item m="1" x="27"/>
        <item m="1" x="38"/>
        <item m="1" x="26"/>
        <item m="1" x="19"/>
        <item m="1" x="12"/>
        <item m="1" x="35"/>
        <item m="1" x="23"/>
        <item m="1" x="22"/>
        <item m="1" x="11"/>
        <item m="1" x="24"/>
        <item m="1" x="39"/>
        <item m="1" x="32"/>
        <item m="1" x="10"/>
        <item m="1" x="4"/>
        <item m="1" x="34"/>
        <item m="1" x="15"/>
        <item m="1" x="6"/>
        <item m="1" x="40"/>
        <item m="1" x="2"/>
        <item m="1" x="18"/>
        <item m="1" x="5"/>
        <item m="1" x="36"/>
        <item m="1" x="29"/>
        <item m="1" x="31"/>
        <item m="1" x="28"/>
        <item m="1" x="25"/>
        <item m="1" x="13"/>
        <item m="1" x="14"/>
        <item m="1" x="33"/>
        <item m="1" x="30"/>
        <item m="1" x="20"/>
        <item m="1" x="7"/>
      </items>
    </pivotField>
    <pivotField axis="axisRow" outline="0" showAll="0" defaultSubtotal="0">
      <items count="21">
        <item x="1"/>
        <item m="1" x="14"/>
        <item m="1" x="18"/>
        <item m="1" x="6"/>
        <item m="1" x="10"/>
        <item m="1" x="4"/>
        <item m="1" x="3"/>
        <item m="1" x="13"/>
        <item m="1" x="20"/>
        <item m="1" x="9"/>
        <item m="1" x="19"/>
        <item m="1" x="11"/>
        <item m="1" x="16"/>
        <item m="1" x="2"/>
        <item m="1" x="12"/>
        <item m="1" x="7"/>
        <item m="1" x="8"/>
        <item m="1" x="15"/>
        <item m="1" x="17"/>
        <item m="1" x="5"/>
        <item x="0"/>
      </items>
    </pivotField>
    <pivotField name="Désignation" axis="axisRow" outline="0" showAll="0" defaultSubtotal="0">
      <items count="43">
        <item x="0"/>
        <item m="1" x="9"/>
        <item m="1" x="22"/>
        <item m="1" x="24"/>
        <item m="1" x="3"/>
        <item m="1" x="30"/>
        <item m="1" x="37"/>
        <item m="1" x="6"/>
        <item m="1" x="42"/>
        <item m="1" x="25"/>
        <item m="1" x="15"/>
        <item m="1" x="17"/>
        <item m="1" x="19"/>
        <item m="1" x="29"/>
        <item m="1" x="39"/>
        <item m="1" x="8"/>
        <item m="1" x="7"/>
        <item m="1" x="21"/>
        <item m="1" x="20"/>
        <item m="1" x="10"/>
        <item m="1" x="11"/>
        <item m="1" x="2"/>
        <item m="1" x="31"/>
        <item m="1" x="35"/>
        <item m="1" x="14"/>
        <item m="1" x="1"/>
        <item m="1" x="26"/>
        <item m="1" x="16"/>
        <item m="1" x="40"/>
        <item m="1" x="38"/>
        <item m="1" x="33"/>
        <item m="1" x="13"/>
        <item m="1" x="41"/>
        <item m="1" x="5"/>
        <item m="1" x="23"/>
        <item m="1" x="34"/>
        <item m="1" x="32"/>
        <item m="1" x="4"/>
        <item m="1" x="36"/>
        <item m="1" x="12"/>
        <item m="1" x="27"/>
        <item m="1" x="18"/>
        <item m="1" x="28"/>
      </items>
    </pivotField>
    <pivotField showAll="0"/>
    <pivotField showAll="0"/>
    <pivotField dataField="1" showAll="0" defaultSubtotal="0"/>
    <pivotField showAll="0"/>
  </pivotFields>
  <rowFields count="3">
    <field x="5"/>
    <field x="4"/>
    <field x="6"/>
  </rowFields>
  <rowItems count="3">
    <i>
      <x/>
      <x v="7"/>
      <x/>
    </i>
    <i>
      <x v="20"/>
      <x v="7"/>
      <x/>
    </i>
    <i t="grand">
      <x/>
    </i>
  </rowItems>
  <colItems count="1">
    <i/>
  </colItems>
  <dataFields count="1">
    <dataField name=" Quantité produits" fld="9" baseField="3" baseItem="7" numFmtId="1"/>
  </dataFields>
  <formats count="84">
    <format dxfId="96">
      <pivotArea type="all" dataOnly="0" outline="0" fieldPosition="0"/>
    </format>
    <format dxfId="95">
      <pivotArea field="5" type="button" dataOnly="0" labelOnly="1" outline="0" axis="axisRow" fieldPosition="0"/>
    </format>
    <format dxfId="94">
      <pivotArea field="4" type="button" dataOnly="0" labelOnly="1" outline="0" axis="axisRow" fieldPosition="1"/>
    </format>
    <format dxfId="93">
      <pivotArea field="6" type="button" dataOnly="0" labelOnly="1" outline="0" axis="axisRow" fieldPosition="2"/>
    </format>
    <format dxfId="92">
      <pivotArea dataOnly="0" labelOnly="1" fieldPosition="0">
        <references count="1">
          <reference field="5" count="0"/>
        </references>
      </pivotArea>
    </format>
    <format dxfId="91">
      <pivotArea dataOnly="0" labelOnly="1" grandRow="1" outline="0" fieldPosition="0"/>
    </format>
    <format dxfId="90">
      <pivotArea dataOnly="0" labelOnly="1" fieldPosition="0">
        <references count="2">
          <reference field="4" count="1">
            <x v="7"/>
          </reference>
          <reference field="5" count="1" selected="0">
            <x v="0"/>
          </reference>
        </references>
      </pivotArea>
    </format>
    <format dxfId="89">
      <pivotArea dataOnly="0" labelOnly="1" fieldPosition="0">
        <references count="2">
          <reference field="4" count="2">
            <x v="0"/>
            <x v="1"/>
          </reference>
          <reference field="5" count="1" selected="0">
            <x v="4"/>
          </reference>
        </references>
      </pivotArea>
    </format>
    <format dxfId="88">
      <pivotArea dataOnly="0" labelOnly="1" fieldPosition="0">
        <references count="2">
          <reference field="4" count="3">
            <x v="2"/>
            <x v="3"/>
            <x v="4"/>
          </reference>
          <reference field="5" count="1" selected="0">
            <x v="5"/>
          </reference>
        </references>
      </pivotArea>
    </format>
    <format dxfId="87">
      <pivotArea dataOnly="0" labelOnly="1" fieldPosition="0">
        <references count="2">
          <reference field="4" count="1">
            <x v="5"/>
          </reference>
          <reference field="5" count="1" selected="0">
            <x v="6"/>
          </reference>
        </references>
      </pivotArea>
    </format>
    <format dxfId="86">
      <pivotArea dataOnly="0" labelOnly="1" fieldPosition="0">
        <references count="2">
          <reference field="4" count="1">
            <x v="6"/>
          </reference>
          <reference field="5" count="1" selected="0">
            <x v="7"/>
          </reference>
        </references>
      </pivotArea>
    </format>
    <format dxfId="85">
      <pivotArea dataOnly="0" labelOnly="1" fieldPosition="0">
        <references count="3">
          <reference field="4" count="1" selected="0">
            <x v="7"/>
          </reference>
          <reference field="5" count="1" selected="0">
            <x v="0"/>
          </reference>
          <reference field="6" count="1">
            <x v="0"/>
          </reference>
        </references>
      </pivotArea>
    </format>
    <format dxfId="84">
      <pivotArea dataOnly="0" labelOnly="1" fieldPosition="0">
        <references count="3">
          <reference field="4" count="1" selected="0">
            <x v="0"/>
          </reference>
          <reference field="5" count="1" selected="0">
            <x v="4"/>
          </reference>
          <reference field="6" count="1">
            <x v="9"/>
          </reference>
        </references>
      </pivotArea>
    </format>
    <format dxfId="83">
      <pivotArea dataOnly="0" labelOnly="1" fieldPosition="0">
        <references count="3">
          <reference field="4" count="1" selected="0">
            <x v="1"/>
          </reference>
          <reference field="5" count="1" selected="0">
            <x v="4"/>
          </reference>
          <reference field="6" count="1">
            <x v="7"/>
          </reference>
        </references>
      </pivotArea>
    </format>
    <format dxfId="82">
      <pivotArea dataOnly="0" labelOnly="1" fieldPosition="0">
        <references count="3">
          <reference field="4" count="1" selected="0">
            <x v="2"/>
          </reference>
          <reference field="5" count="1" selected="0">
            <x v="5"/>
          </reference>
          <reference field="6" count="1">
            <x v="10"/>
          </reference>
        </references>
      </pivotArea>
    </format>
    <format dxfId="81">
      <pivotArea dataOnly="0" labelOnly="1" fieldPosition="0">
        <references count="3">
          <reference field="4" count="1" selected="0">
            <x v="3"/>
          </reference>
          <reference field="5" count="1" selected="0">
            <x v="5"/>
          </reference>
          <reference field="6" count="1">
            <x v="11"/>
          </reference>
        </references>
      </pivotArea>
    </format>
    <format dxfId="80">
      <pivotArea dataOnly="0" labelOnly="1" fieldPosition="0">
        <references count="3">
          <reference field="4" count="1" selected="0">
            <x v="4"/>
          </reference>
          <reference field="5" count="1" selected="0">
            <x v="5"/>
          </reference>
          <reference field="6" count="1">
            <x v="8"/>
          </reference>
        </references>
      </pivotArea>
    </format>
    <format dxfId="79">
      <pivotArea dataOnly="0" labelOnly="1" fieldPosition="0">
        <references count="3">
          <reference field="4" count="1" selected="0">
            <x v="5"/>
          </reference>
          <reference field="5" count="1" selected="0">
            <x v="6"/>
          </reference>
          <reference field="6" count="1">
            <x v="12"/>
          </reference>
        </references>
      </pivotArea>
    </format>
    <format dxfId="78">
      <pivotArea dataOnly="0" labelOnly="1" fieldPosition="0">
        <references count="3">
          <reference field="4" count="1" selected="0">
            <x v="6"/>
          </reference>
          <reference field="5" count="1" selected="0">
            <x v="7"/>
          </reference>
          <reference field="6" count="1">
            <x v="13"/>
          </reference>
        </references>
      </pivotArea>
    </format>
    <format dxfId="77">
      <pivotArea type="all" dataOnly="0" outline="0" fieldPosition="0"/>
    </format>
    <format dxfId="76">
      <pivotArea outline="0" collapsedLevelsAreSubtotals="1" fieldPosition="0"/>
    </format>
    <format dxfId="75">
      <pivotArea field="5" type="button" dataOnly="0" labelOnly="1" outline="0" axis="axisRow" fieldPosition="0"/>
    </format>
    <format dxfId="74">
      <pivotArea field="4" type="button" dataOnly="0" labelOnly="1" outline="0" axis="axisRow" fieldPosition="1"/>
    </format>
    <format dxfId="73">
      <pivotArea field="6" type="button" dataOnly="0" labelOnly="1" outline="0" axis="axisRow" fieldPosition="2"/>
    </format>
    <format dxfId="72">
      <pivotArea dataOnly="0" labelOnly="1" outline="0" axis="axisValues" fieldPosition="0"/>
    </format>
    <format dxfId="71">
      <pivotArea dataOnly="0" labelOnly="1" fieldPosition="0">
        <references count="1">
          <reference field="5" count="0"/>
        </references>
      </pivotArea>
    </format>
    <format dxfId="70">
      <pivotArea dataOnly="0" labelOnly="1" grandRow="1" outline="0" fieldPosition="0"/>
    </format>
    <format dxfId="69">
      <pivotArea dataOnly="0" labelOnly="1" fieldPosition="0">
        <references count="2">
          <reference field="4" count="1">
            <x v="7"/>
          </reference>
          <reference field="5" count="1" selected="0">
            <x v="0"/>
          </reference>
        </references>
      </pivotArea>
    </format>
    <format dxfId="68">
      <pivotArea dataOnly="0" labelOnly="1" fieldPosition="0">
        <references count="2">
          <reference field="4" count="2">
            <x v="0"/>
            <x v="1"/>
          </reference>
          <reference field="5" count="1" selected="0">
            <x v="4"/>
          </reference>
        </references>
      </pivotArea>
    </format>
    <format dxfId="67">
      <pivotArea dataOnly="0" labelOnly="1" fieldPosition="0">
        <references count="2">
          <reference field="4" count="3">
            <x v="2"/>
            <x v="3"/>
            <x v="4"/>
          </reference>
          <reference field="5" count="1" selected="0">
            <x v="5"/>
          </reference>
        </references>
      </pivotArea>
    </format>
    <format dxfId="66">
      <pivotArea dataOnly="0" labelOnly="1" fieldPosition="0">
        <references count="2">
          <reference field="4" count="1">
            <x v="5"/>
          </reference>
          <reference field="5" count="1" selected="0">
            <x v="6"/>
          </reference>
        </references>
      </pivotArea>
    </format>
    <format dxfId="65">
      <pivotArea dataOnly="0" labelOnly="1" fieldPosition="0">
        <references count="2">
          <reference field="4" count="1">
            <x v="6"/>
          </reference>
          <reference field="5" count="1" selected="0">
            <x v="7"/>
          </reference>
        </references>
      </pivotArea>
    </format>
    <format dxfId="64">
      <pivotArea dataOnly="0" labelOnly="1" fieldPosition="0">
        <references count="3">
          <reference field="4" count="1" selected="0">
            <x v="7"/>
          </reference>
          <reference field="5" count="1" selected="0">
            <x v="0"/>
          </reference>
          <reference field="6" count="1">
            <x v="0"/>
          </reference>
        </references>
      </pivotArea>
    </format>
    <format dxfId="63">
      <pivotArea dataOnly="0" labelOnly="1" fieldPosition="0">
        <references count="3">
          <reference field="4" count="1" selected="0">
            <x v="0"/>
          </reference>
          <reference field="5" count="1" selected="0">
            <x v="4"/>
          </reference>
          <reference field="6" count="1">
            <x v="9"/>
          </reference>
        </references>
      </pivotArea>
    </format>
    <format dxfId="62">
      <pivotArea dataOnly="0" labelOnly="1" fieldPosition="0">
        <references count="3">
          <reference field="4" count="1" selected="0">
            <x v="1"/>
          </reference>
          <reference field="5" count="1" selected="0">
            <x v="4"/>
          </reference>
          <reference field="6" count="1">
            <x v="7"/>
          </reference>
        </references>
      </pivotArea>
    </format>
    <format dxfId="61">
      <pivotArea dataOnly="0" labelOnly="1" fieldPosition="0">
        <references count="3">
          <reference field="4" count="1" selected="0">
            <x v="2"/>
          </reference>
          <reference field="5" count="1" selected="0">
            <x v="5"/>
          </reference>
          <reference field="6" count="1">
            <x v="10"/>
          </reference>
        </references>
      </pivotArea>
    </format>
    <format dxfId="60">
      <pivotArea dataOnly="0" labelOnly="1" fieldPosition="0">
        <references count="3">
          <reference field="4" count="1" selected="0">
            <x v="3"/>
          </reference>
          <reference field="5" count="1" selected="0">
            <x v="5"/>
          </reference>
          <reference field="6" count="1">
            <x v="11"/>
          </reference>
        </references>
      </pivotArea>
    </format>
    <format dxfId="59">
      <pivotArea dataOnly="0" labelOnly="1" fieldPosition="0">
        <references count="3">
          <reference field="4" count="1" selected="0">
            <x v="4"/>
          </reference>
          <reference field="5" count="1" selected="0">
            <x v="5"/>
          </reference>
          <reference field="6" count="1">
            <x v="8"/>
          </reference>
        </references>
      </pivotArea>
    </format>
    <format dxfId="58">
      <pivotArea dataOnly="0" labelOnly="1" fieldPosition="0">
        <references count="3">
          <reference field="4" count="1" selected="0">
            <x v="5"/>
          </reference>
          <reference field="5" count="1" selected="0">
            <x v="6"/>
          </reference>
          <reference field="6" count="1">
            <x v="12"/>
          </reference>
        </references>
      </pivotArea>
    </format>
    <format dxfId="57">
      <pivotArea dataOnly="0" labelOnly="1" fieldPosition="0">
        <references count="3">
          <reference field="4" count="1" selected="0">
            <x v="6"/>
          </reference>
          <reference field="5" count="1" selected="0">
            <x v="7"/>
          </reference>
          <reference field="6" count="1">
            <x v="13"/>
          </reference>
        </references>
      </pivotArea>
    </format>
    <format dxfId="56">
      <pivotArea outline="0" collapsedLevelsAreSubtotals="1" fieldPosition="0"/>
    </format>
    <format dxfId="55">
      <pivotArea dataOnly="0" labelOnly="1" outline="0" axis="axisValues" fieldPosition="0"/>
    </format>
    <format dxfId="54">
      <pivotArea grandRow="1" outline="0" collapsedLevelsAreSubtotals="1" fieldPosition="0"/>
    </format>
    <format dxfId="53">
      <pivotArea dataOnly="0" labelOnly="1" grandRow="1" outline="0" fieldPosition="0"/>
    </format>
    <format dxfId="52">
      <pivotArea outline="0" fieldPosition="0">
        <references count="1">
          <reference field="4294967294" count="1">
            <x v="0"/>
          </reference>
        </references>
      </pivotArea>
    </format>
    <format dxfId="51">
      <pivotArea field="5" type="button" dataOnly="0" labelOnly="1" outline="0" axis="axisRow" fieldPosition="0"/>
    </format>
    <format dxfId="50">
      <pivotArea field="4" type="button" dataOnly="0" labelOnly="1" outline="0" axis="axisRow" fieldPosition="1"/>
    </format>
    <format dxfId="49">
      <pivotArea field="6" type="button" dataOnly="0" labelOnly="1" outline="0" axis="axisRow" fieldPosition="2"/>
    </format>
    <format dxfId="48">
      <pivotArea dataOnly="0" labelOnly="1" outline="0" axis="axisValues" fieldPosition="0"/>
    </format>
    <format dxfId="47">
      <pivotArea field="5" type="button" dataOnly="0" labelOnly="1" outline="0" axis="axisRow" fieldPosition="0"/>
    </format>
    <format dxfId="46">
      <pivotArea field="4" type="button" dataOnly="0" labelOnly="1" outline="0" axis="axisRow" fieldPosition="1"/>
    </format>
    <format dxfId="45">
      <pivotArea field="6" type="button" dataOnly="0" labelOnly="1" outline="0" axis="axisRow" fieldPosition="2"/>
    </format>
    <format dxfId="44">
      <pivotArea dataOnly="0" labelOnly="1" outline="0" axis="axisValues" fieldPosition="0"/>
    </format>
    <format dxfId="43">
      <pivotArea outline="0" collapsedLevelsAreSubtotals="1" fieldPosition="0">
        <references count="3">
          <reference field="4" count="0" selected="0"/>
          <reference field="5" count="0" selected="0"/>
          <reference field="6" count="0" selected="0"/>
        </references>
      </pivotArea>
    </format>
    <format dxfId="42">
      <pivotArea field="5" type="button" dataOnly="0" labelOnly="1" outline="0" axis="axisRow" fieldPosition="0"/>
    </format>
    <format dxfId="41">
      <pivotArea field="4" type="button" dataOnly="0" labelOnly="1" outline="0" axis="axisRow" fieldPosition="1"/>
    </format>
    <format dxfId="40">
      <pivotArea field="6" type="button" dataOnly="0" labelOnly="1" outline="0" axis="axisRow" fieldPosition="2"/>
    </format>
    <format dxfId="39">
      <pivotArea dataOnly="0" labelOnly="1" outline="0" axis="axisValues" fieldPosition="0"/>
    </format>
    <format dxfId="38">
      <pivotArea dataOnly="0" labelOnly="1" fieldPosition="0">
        <references count="2">
          <reference field="4" count="2">
            <x v="0"/>
            <x v="1"/>
          </reference>
          <reference field="5" count="1" selected="0">
            <x v="4"/>
          </reference>
        </references>
      </pivotArea>
    </format>
    <format dxfId="37">
      <pivotArea dataOnly="0" labelOnly="1" fieldPosition="0">
        <references count="2">
          <reference field="4" count="3">
            <x v="2"/>
            <x v="3"/>
            <x v="4"/>
          </reference>
          <reference field="5" count="1" selected="0">
            <x v="5"/>
          </reference>
        </references>
      </pivotArea>
    </format>
    <format dxfId="36">
      <pivotArea dataOnly="0" labelOnly="1" fieldPosition="0">
        <references count="2">
          <reference field="4" count="1">
            <x v="5"/>
          </reference>
          <reference field="5" count="1" selected="0">
            <x v="6"/>
          </reference>
        </references>
      </pivotArea>
    </format>
    <format dxfId="35">
      <pivotArea dataOnly="0" labelOnly="1" fieldPosition="0">
        <references count="2">
          <reference field="4" count="1">
            <x v="6"/>
          </reference>
          <reference field="5" count="1" selected="0">
            <x v="7"/>
          </reference>
        </references>
      </pivotArea>
    </format>
    <format dxfId="34">
      <pivotArea dataOnly="0" labelOnly="1" fieldPosition="0">
        <references count="2">
          <reference field="4" count="1">
            <x v="8"/>
          </reference>
          <reference field="5" count="1" selected="0">
            <x v="8"/>
          </reference>
        </references>
      </pivotArea>
    </format>
    <format dxfId="33">
      <pivotArea dataOnly="0" labelOnly="1" fieldPosition="0">
        <references count="3">
          <reference field="4" count="1" selected="0">
            <x v="0"/>
          </reference>
          <reference field="5" count="1" selected="0">
            <x v="4"/>
          </reference>
          <reference field="6" count="1">
            <x v="9"/>
          </reference>
        </references>
      </pivotArea>
    </format>
    <format dxfId="32">
      <pivotArea dataOnly="0" labelOnly="1" fieldPosition="0">
        <references count="3">
          <reference field="4" count="1" selected="0">
            <x v="1"/>
          </reference>
          <reference field="5" count="1" selected="0">
            <x v="4"/>
          </reference>
          <reference field="6" count="1">
            <x v="7"/>
          </reference>
        </references>
      </pivotArea>
    </format>
    <format dxfId="31">
      <pivotArea dataOnly="0" labelOnly="1" fieldPosition="0">
        <references count="3">
          <reference field="4" count="1" selected="0">
            <x v="2"/>
          </reference>
          <reference field="5" count="1" selected="0">
            <x v="5"/>
          </reference>
          <reference field="6" count="1">
            <x v="10"/>
          </reference>
        </references>
      </pivotArea>
    </format>
    <format dxfId="30">
      <pivotArea dataOnly="0" labelOnly="1" fieldPosition="0">
        <references count="3">
          <reference field="4" count="1" selected="0">
            <x v="4"/>
          </reference>
          <reference field="5" count="1" selected="0">
            <x v="5"/>
          </reference>
          <reference field="6" count="1">
            <x v="8"/>
          </reference>
        </references>
      </pivotArea>
    </format>
    <format dxfId="29">
      <pivotArea dataOnly="0" labelOnly="1" fieldPosition="0">
        <references count="3">
          <reference field="4" count="1" selected="0">
            <x v="5"/>
          </reference>
          <reference field="5" count="1" selected="0">
            <x v="6"/>
          </reference>
          <reference field="6" count="1">
            <x v="12"/>
          </reference>
        </references>
      </pivotArea>
    </format>
    <format dxfId="28">
      <pivotArea dataOnly="0" labelOnly="1" fieldPosition="0">
        <references count="3">
          <reference field="4" count="1" selected="0">
            <x v="6"/>
          </reference>
          <reference field="5" count="1" selected="0">
            <x v="7"/>
          </reference>
          <reference field="6" count="1">
            <x v="13"/>
          </reference>
        </references>
      </pivotArea>
    </format>
    <format dxfId="27">
      <pivotArea dataOnly="0" labelOnly="1" fieldPosition="0">
        <references count="3">
          <reference field="4" count="1" selected="0">
            <x v="8"/>
          </reference>
          <reference field="5" count="1" selected="0">
            <x v="8"/>
          </reference>
          <reference field="6" count="1">
            <x v="14"/>
          </reference>
        </references>
      </pivotArea>
    </format>
    <format dxfId="26">
      <pivotArea dataOnly="0" labelOnly="1" fieldPosition="0">
        <references count="2">
          <reference field="4" count="2">
            <x v="9"/>
            <x v="10"/>
          </reference>
          <reference field="5" count="1" selected="0">
            <x v="9"/>
          </reference>
        </references>
      </pivotArea>
    </format>
    <format dxfId="25">
      <pivotArea dataOnly="0" labelOnly="1" fieldPosition="0">
        <references count="2">
          <reference field="4" count="1">
            <x v="11"/>
          </reference>
          <reference field="5" count="1" selected="0">
            <x v="10"/>
          </reference>
        </references>
      </pivotArea>
    </format>
    <format dxfId="24">
      <pivotArea dataOnly="0" labelOnly="1" fieldPosition="0">
        <references count="3">
          <reference field="4" count="1" selected="0">
            <x v="9"/>
          </reference>
          <reference field="5" count="1" selected="0">
            <x v="9"/>
          </reference>
          <reference field="6" count="1">
            <x v="15"/>
          </reference>
        </references>
      </pivotArea>
    </format>
    <format dxfId="23">
      <pivotArea dataOnly="0" labelOnly="1" fieldPosition="0">
        <references count="3">
          <reference field="4" count="1" selected="0">
            <x v="10"/>
          </reference>
          <reference field="5" count="1" selected="0">
            <x v="9"/>
          </reference>
          <reference field="6" count="1">
            <x v="16"/>
          </reference>
        </references>
      </pivotArea>
    </format>
    <format dxfId="22">
      <pivotArea dataOnly="0" labelOnly="1" fieldPosition="0">
        <references count="3">
          <reference field="4" count="1" selected="0">
            <x v="11"/>
          </reference>
          <reference field="5" count="1" selected="0">
            <x v="10"/>
          </reference>
          <reference field="6" count="1">
            <x v="17"/>
          </reference>
        </references>
      </pivotArea>
    </format>
    <format dxfId="21">
      <pivotArea dataOnly="0" labelOnly="1" fieldPosition="0">
        <references count="1">
          <reference field="5" count="0"/>
        </references>
      </pivotArea>
    </format>
    <format dxfId="20">
      <pivotArea dataOnly="0" labelOnly="1" fieldPosition="0">
        <references count="2">
          <reference field="4" count="1">
            <x v="7"/>
          </reference>
          <reference field="5" count="1" selected="0">
            <x v="0"/>
          </reference>
        </references>
      </pivotArea>
    </format>
    <format dxfId="19">
      <pivotArea dataOnly="0" labelOnly="1" fieldPosition="0">
        <references count="2">
          <reference field="4" count="2">
            <x v="3"/>
            <x v="21"/>
          </reference>
          <reference field="5" count="1" selected="0">
            <x v="5"/>
          </reference>
        </references>
      </pivotArea>
    </format>
    <format dxfId="18">
      <pivotArea dataOnly="0" labelOnly="1" fieldPosition="0">
        <references count="2">
          <reference field="4" count="1">
            <x v="20"/>
          </reference>
          <reference field="5" count="1" selected="0">
            <x v="10"/>
          </reference>
        </references>
      </pivotArea>
    </format>
    <format dxfId="17">
      <pivotArea dataOnly="0" labelOnly="1" fieldPosition="0">
        <references count="3">
          <reference field="4" count="1" selected="0">
            <x v="7"/>
          </reference>
          <reference field="5" count="1" selected="0">
            <x v="0"/>
          </reference>
          <reference field="6" count="1">
            <x v="0"/>
          </reference>
        </references>
      </pivotArea>
    </format>
    <format dxfId="16">
      <pivotArea dataOnly="0" labelOnly="1" fieldPosition="0">
        <references count="3">
          <reference field="4" count="1" selected="0">
            <x v="3"/>
          </reference>
          <reference field="5" count="1" selected="0">
            <x v="5"/>
          </reference>
          <reference field="6" count="1">
            <x v="11"/>
          </reference>
        </references>
      </pivotArea>
    </format>
    <format dxfId="15">
      <pivotArea dataOnly="0" labelOnly="1" fieldPosition="0">
        <references count="3">
          <reference field="4" count="1" selected="0">
            <x v="21"/>
          </reference>
          <reference field="5" count="1" selected="0">
            <x v="5"/>
          </reference>
          <reference field="6" count="1">
            <x v="29"/>
          </reference>
        </references>
      </pivotArea>
    </format>
    <format dxfId="14">
      <pivotArea dataOnly="0" labelOnly="1" fieldPosition="0">
        <references count="3">
          <reference field="4" count="1" selected="0">
            <x v="20"/>
          </reference>
          <reference field="5" count="1" selected="0">
            <x v="10"/>
          </reference>
          <reference field="6" count="1">
            <x v="28"/>
          </reference>
        </references>
      </pivotArea>
    </format>
    <format dxfId="13">
      <pivotArea outline="0" collapsedLevelsAreSubtotals="1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2" displayName="Tableau2" ref="A1:M10" totalsRowCount="1" headerRowDxfId="132" dataDxfId="131" totalsRowDxfId="130" headerRowCellStyle="Monétaire">
  <autoFilter ref="A1:M9"/>
  <tableColumns count="13">
    <tableColumn id="13" name="DATE _x000a_CTRL+point" dataDxfId="129" totalsRowDxfId="12"/>
    <tableColumn id="1" name="NOM" totalsRowLabel="Total" dataDxfId="128" totalsRowDxfId="11"/>
    <tableColumn id="9" name="Utilisateur" dataDxfId="127" totalsRowDxfId="10"/>
    <tableColumn id="10" name="N° Cde" dataDxfId="126" totalsRowDxfId="9" dataCellStyle="Milliers">
      <calculatedColumnFormula>IF(Tableau2[[#This Row],[NOM]]&lt;&gt;$B1,$D1+1,"")</calculatedColumnFormula>
    </tableColumn>
    <tableColumn id="12" name="Montant Règlement" dataDxfId="125" totalsRowDxfId="8" dataCellStyle="Monétaire"/>
    <tableColumn id="2" name="Référence produit" dataDxfId="124" totalsRowDxfId="7"/>
    <tableColumn id="3" name="Designation" dataDxfId="123" totalsRowDxfId="6">
      <calculatedColumnFormula>IF(Tableau2[[#This Row],[Référence produit]]="","",VLOOKUP(F2,Produits!$A$2:$E$83,2,FALSE))</calculatedColumnFormula>
    </tableColumn>
    <tableColumn id="4" name="Designation 2" dataDxfId="122" totalsRowDxfId="5">
      <calculatedColumnFormula>IF(ISBLANK(Tableau2[Référence produit]),"",VLOOKUP(Tableau2[Référence produit],Produits!A1:E84,3,FALSE))</calculatedColumnFormula>
    </tableColumn>
    <tableColumn id="5" name="poids" dataDxfId="121" totalsRowDxfId="4">
      <calculatedColumnFormula>IF(ISBLANK(Tableau2[Référence produit]),"",VLOOKUP(Tableau2[Référence produit],Produits!A1:E84,4,FALSE))</calculatedColumnFormula>
    </tableColumn>
    <tableColumn id="6" name="Prix" dataDxfId="120" totalsRowDxfId="3" dataCellStyle="Monétaire">
      <calculatedColumnFormula>IF(ISBLANK(Tableau2[Référence produit]),"",VLOOKUP(Tableau2[Référence produit],Produits!A1:E84,5,FALSE))</calculatedColumnFormula>
    </tableColumn>
    <tableColumn id="7" name="Quantité commandée" dataDxfId="119" totalsRowDxfId="2"/>
    <tableColumn id="8" name="Montant par ligne" totalsRowFunction="sum" dataDxfId="118" totalsRowDxfId="1" dataCellStyle="Monétaire">
      <calculatedColumnFormula>IF(POIDS="/devis","",quantitecommandee*prix)</calculatedColumnFormula>
    </tableColumn>
    <tableColumn id="11" name="Commentaires" dataDxfId="117" totalsRowDxfId="0" dataCellStyle="Monétair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7" Type="http://schemas.openxmlformats.org/officeDocument/2006/relationships/table" Target="../tables/table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6" Type="http://schemas.openxmlformats.org/officeDocument/2006/relationships/ctrlProp" Target="../ctrlProps/ctrlProp2.xm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2.bin"/><Relationship Id="rId3" Type="http://schemas.openxmlformats.org/officeDocument/2006/relationships/hyperlink" Target="../../CARO/docs%20a%20consulter%20pour%20CE/NET%20SKIM.tif" TargetMode="External"/><Relationship Id="rId7" Type="http://schemas.openxmlformats.org/officeDocument/2006/relationships/hyperlink" Target="../../DOCS%202012/produits/PHMOINS.JPG" TargetMode="External"/><Relationship Id="rId2" Type="http://schemas.openxmlformats.org/officeDocument/2006/relationships/hyperlink" Target="..\..\DOCS%202012\B&#226;ches\BACHE%20A%20BULLES.doc" TargetMode="External"/><Relationship Id="rId1" Type="http://schemas.openxmlformats.org/officeDocument/2006/relationships/hyperlink" Target="../../DOCS%202012/B&#226;ches/BACHE%20A%20BULLES.doc" TargetMode="External"/><Relationship Id="rId6" Type="http://schemas.openxmlformats.org/officeDocument/2006/relationships/hyperlink" Target="../../DOCS%202012/produits/NETBORDGEL.JPG" TargetMode="External"/><Relationship Id="rId5" Type="http://schemas.openxmlformats.org/officeDocument/2006/relationships/hyperlink" Target="../../DOCS%202012/produits/ZEOFINE.tif" TargetMode="External"/><Relationship Id="rId4" Type="http://schemas.openxmlformats.org/officeDocument/2006/relationships/hyperlink" Target="../../CARO/docs%20a%20consulter%20pour%20CE/WATER%20LILY.tif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P416"/>
  <sheetViews>
    <sheetView tabSelected="1" zoomScaleNormal="100" workbookViewId="0">
      <selection activeCell="G3" sqref="G3"/>
    </sheetView>
  </sheetViews>
  <sheetFormatPr baseColWidth="10" defaultRowHeight="12.75" x14ac:dyDescent="0.2"/>
  <cols>
    <col min="1" max="1" width="10" style="74" customWidth="1"/>
    <col min="2" max="2" width="18.7109375" style="87" bestFit="1" customWidth="1"/>
    <col min="3" max="3" width="11.140625" style="87" customWidth="1"/>
    <col min="4" max="4" width="5.7109375" style="88" customWidth="1"/>
    <col min="5" max="5" width="16.5703125" style="89" bestFit="1" customWidth="1"/>
    <col min="6" max="6" width="14" style="90" bestFit="1" customWidth="1"/>
    <col min="7" max="7" width="19" style="99" bestFit="1" customWidth="1"/>
    <col min="8" max="8" width="21.42578125" style="99" bestFit="1" customWidth="1"/>
    <col min="9" max="9" width="12" style="72" bestFit="1" customWidth="1"/>
    <col min="10" max="10" width="10.7109375" style="95" bestFit="1" customWidth="1"/>
    <col min="11" max="11" width="19.28515625" style="94" bestFit="1" customWidth="1"/>
    <col min="12" max="12" width="18.28515625" style="95" bestFit="1" customWidth="1"/>
    <col min="13" max="13" width="17.85546875" style="96" bestFit="1" customWidth="1"/>
    <col min="14" max="14" width="3" style="72" customWidth="1"/>
    <col min="15" max="15" width="13.140625" style="72" customWidth="1"/>
    <col min="16" max="16" width="11" style="72" customWidth="1"/>
    <col min="17" max="17" width="3" style="72" customWidth="1"/>
    <col min="18" max="19" width="4" style="72" customWidth="1"/>
    <col min="20" max="20" width="6" style="72" customWidth="1"/>
    <col min="21" max="21" width="13.140625" style="72" bestFit="1" customWidth="1"/>
    <col min="22" max="16384" width="11.42578125" style="72"/>
  </cols>
  <sheetData>
    <row r="1" spans="1:16" s="63" customFormat="1" ht="36.75" customHeight="1" x14ac:dyDescent="0.2">
      <c r="A1" s="52" t="s">
        <v>217</v>
      </c>
      <c r="B1" s="53" t="s">
        <v>12</v>
      </c>
      <c r="C1" s="53" t="s">
        <v>211</v>
      </c>
      <c r="D1" s="54" t="s">
        <v>209</v>
      </c>
      <c r="E1" s="55" t="s">
        <v>203</v>
      </c>
      <c r="F1" s="56" t="s">
        <v>15</v>
      </c>
      <c r="G1" s="57" t="s">
        <v>8</v>
      </c>
      <c r="H1" s="58" t="s">
        <v>9</v>
      </c>
      <c r="I1" s="59" t="s">
        <v>10</v>
      </c>
      <c r="J1" s="60" t="s">
        <v>11</v>
      </c>
      <c r="K1" s="61" t="s">
        <v>200</v>
      </c>
      <c r="L1" s="60" t="s">
        <v>14</v>
      </c>
      <c r="M1" s="62" t="s">
        <v>206</v>
      </c>
    </row>
    <row r="2" spans="1:16" s="68" customFormat="1" ht="15" customHeight="1" x14ac:dyDescent="0.2">
      <c r="A2" s="64">
        <v>42795</v>
      </c>
      <c r="B2" s="44" t="s">
        <v>221</v>
      </c>
      <c r="C2" s="44"/>
      <c r="D2" s="45">
        <v>1</v>
      </c>
      <c r="E2" s="49"/>
      <c r="F2" s="46" t="s">
        <v>162</v>
      </c>
      <c r="G2" s="71" t="str">
        <f>IF(Tableau2[[#This Row],[Référence produit]]="","",VLOOKUP(F2,Produits!$A$2:$E$83,2,FALSE))</f>
        <v>Baches</v>
      </c>
      <c r="H2" s="65" t="str">
        <f>IF(ISBLANK(Tableau2[Référence produit]),"",VLOOKUP(Tableau2[Référence produit],Produits!A1:E84,3,FALSE))</f>
        <v xml:space="preserve">Bâche à bulles 400µ  </v>
      </c>
      <c r="I2" s="66" t="str">
        <f>IF(ISBLANK(Tableau2[Référence produit]),"",VLOOKUP(Tableau2[Référence produit],Produits!A1:E84,4,FALSE))</f>
        <v>/devis</v>
      </c>
      <c r="J2" s="67">
        <f>IF(ISBLANK(Tableau2[Référence produit]),"",VLOOKUP(Tableau2[Référence produit],Produits!A1:E84,5,FALSE))</f>
        <v>5.9</v>
      </c>
      <c r="K2" s="47">
        <v>2</v>
      </c>
      <c r="L2" s="67" t="e">
        <f t="shared" ref="L2:L5" si="0">IF(POIDS="/devis","",quantitecommandee*prix)</f>
        <v>#NAME?</v>
      </c>
      <c r="M2" s="37"/>
    </row>
    <row r="3" spans="1:16" s="68" customFormat="1" ht="15" customHeight="1" x14ac:dyDescent="0.2">
      <c r="A3" s="64"/>
      <c r="B3" s="48"/>
      <c r="C3" s="44"/>
      <c r="D3" s="45">
        <f>IF(Tableau2[[#This Row],[NOM]]&lt;&gt;$B2,$D2+1,$D2)</f>
        <v>2</v>
      </c>
      <c r="E3" s="49"/>
      <c r="F3" s="46" t="s">
        <v>163</v>
      </c>
      <c r="G3" s="71" t="str">
        <f>IF(Tableau2[[#This Row],[Référence produit]]="","",VLOOKUP(F3,Produits!$A$2:$E$83,2,FALSE))</f>
        <v>Baches</v>
      </c>
      <c r="H3" s="65" t="str">
        <f>IF(ISBLANK(Tableau2[Référence produit]),"",VLOOKUP(Tableau2[Référence produit],Produits!A2:E85,3,FALSE))</f>
        <v xml:space="preserve">Bâche à bulles 400µ </v>
      </c>
      <c r="I3" s="66" t="str">
        <f>IF(ISBLANK(Tableau2[Référence produit]),"",VLOOKUP(Tableau2[Référence produit],Produits!A2:E85,4,FALSE))</f>
        <v>/devis</v>
      </c>
      <c r="J3" s="67">
        <f>IF(ISBLANK(Tableau2[Référence produit]),"",VLOOKUP(Tableau2[Référence produit],Produits!A2:E85,5,FALSE))</f>
        <v>6.7</v>
      </c>
      <c r="K3" s="47">
        <v>1</v>
      </c>
      <c r="L3" s="67" t="e">
        <f t="shared" si="0"/>
        <v>#NAME?</v>
      </c>
      <c r="M3" s="37"/>
    </row>
    <row r="4" spans="1:16" s="68" customFormat="1" ht="11.25" x14ac:dyDescent="0.2">
      <c r="A4" s="69"/>
      <c r="B4" s="44"/>
      <c r="C4" s="44"/>
      <c r="D4" s="45" t="e">
        <f>IF(Tableau2[[#This Row],[NOM]]&lt;&gt;#REF!,#REF!+1,#REF!)</f>
        <v>#REF!</v>
      </c>
      <c r="E4" s="49"/>
      <c r="F4" s="46"/>
      <c r="G4" s="71" t="str">
        <f>IF(Tableau2[[#This Row],[Référence produit]]="","",VLOOKUP(F4,Produits!$A$2:$E$83,2,FALSE))</f>
        <v/>
      </c>
      <c r="H4" s="65" t="str">
        <f>IF(ISBLANK(Tableau2[Référence produit]),"",VLOOKUP(Tableau2[Référence produit],Produits!A5:E88,3,FALSE))</f>
        <v/>
      </c>
      <c r="I4" s="66" t="str">
        <f>IF(ISBLANK(Tableau2[Référence produit]),"",VLOOKUP(Tableau2[Référence produit],Produits!A5:E88,4,FALSE))</f>
        <v/>
      </c>
      <c r="J4" s="67" t="str">
        <f>IF(ISBLANK(Tableau2[Référence produit]),"",VLOOKUP(Tableau2[Référence produit],Produits!A5:E88,5,FALSE))</f>
        <v/>
      </c>
      <c r="K4" s="47">
        <v>2</v>
      </c>
      <c r="L4" s="67" t="e">
        <f t="shared" si="0"/>
        <v>#NAME?</v>
      </c>
      <c r="M4" s="37"/>
      <c r="O4" s="70" t="s">
        <v>213</v>
      </c>
      <c r="P4" s="68" t="s">
        <v>212</v>
      </c>
    </row>
    <row r="5" spans="1:16" s="68" customFormat="1" x14ac:dyDescent="0.2">
      <c r="A5" s="69"/>
      <c r="B5" s="44"/>
      <c r="C5" s="44"/>
      <c r="D5" s="45" t="e">
        <f>IF(Tableau2[[#This Row],[NOM]]&lt;&gt;$B4,$D4+1,$D4)</f>
        <v>#REF!</v>
      </c>
      <c r="E5" s="49"/>
      <c r="F5" s="46"/>
      <c r="G5" s="71" t="str">
        <f>IF(Tableau2[[#This Row],[Référence produit]]="","",VLOOKUP(F5,Produits!$A$2:$E$83,2,FALSE))</f>
        <v/>
      </c>
      <c r="H5" s="65" t="str">
        <f>IF(ISBLANK(Tableau2[Référence produit]),"",VLOOKUP(Tableau2[Référence produit],Produits!A6:E89,3,FALSE))</f>
        <v/>
      </c>
      <c r="I5" s="71" t="str">
        <f>IF(ISBLANK(Tableau2[Référence produit]),"",VLOOKUP(Tableau2[Référence produit],Produits!A6:E89,4,FALSE))</f>
        <v/>
      </c>
      <c r="J5" s="67" t="str">
        <f>IF(ISBLANK(Tableau2[Référence produit]),"",VLOOKUP(Tableau2[Référence produit],Produits!A6:E89,5,FALSE))</f>
        <v/>
      </c>
      <c r="K5" s="47">
        <v>1</v>
      </c>
      <c r="L5" s="67" t="e">
        <f t="shared" si="0"/>
        <v>#NAME?</v>
      </c>
      <c r="M5" s="37"/>
      <c r="O5" s="72" t="s">
        <v>210</v>
      </c>
      <c r="P5" s="73" t="e">
        <v>#NAME?</v>
      </c>
    </row>
    <row r="6" spans="1:16" s="68" customFormat="1" x14ac:dyDescent="0.2">
      <c r="A6" s="69"/>
      <c r="B6" s="44"/>
      <c r="C6" s="44"/>
      <c r="D6" s="45" t="e">
        <f>IF(Tableau2[[#This Row],[NOM]]&lt;&gt;$B5,$D5+1,$D5)</f>
        <v>#REF!</v>
      </c>
      <c r="E6" s="49"/>
      <c r="F6" s="46"/>
      <c r="G6" s="71" t="str">
        <f>IF(Tableau2[[#This Row],[Référence produit]]="","",VLOOKUP(F6,Produits!$A$2:$E$83,2,FALSE))</f>
        <v/>
      </c>
      <c r="H6" s="65" t="str">
        <f>IF(ISBLANK(Tableau2[Référence produit]),"",VLOOKUP(Tableau2[Référence produit],Produits!A7:E90,3,FALSE))</f>
        <v/>
      </c>
      <c r="I6" s="71" t="str">
        <f>IF(ISBLANK(Tableau2[Référence produit]),"",VLOOKUP(Tableau2[Référence produit],Produits!A7:E90,4,FALSE))</f>
        <v/>
      </c>
      <c r="J6" s="67" t="str">
        <f>IF(ISBLANK(Tableau2[Référence produit]),"",VLOOKUP(Tableau2[Référence produit],Produits!A7:E90,5,FALSE))</f>
        <v/>
      </c>
      <c r="K6" s="47">
        <v>2</v>
      </c>
      <c r="L6" s="67" t="e">
        <f t="shared" ref="L6:L9" si="1">IF(POIDS="/devis","",quantitecommandee*prix)</f>
        <v>#NAME?</v>
      </c>
      <c r="M6" s="37"/>
      <c r="O6" s="72" t="s">
        <v>210</v>
      </c>
      <c r="P6" s="73" t="e">
        <v>#NAME?</v>
      </c>
    </row>
    <row r="7" spans="1:16" s="68" customFormat="1" x14ac:dyDescent="0.2">
      <c r="A7" s="69"/>
      <c r="B7" s="44"/>
      <c r="C7" s="44"/>
      <c r="D7" s="45" t="e">
        <f>IF(Tableau2[[#This Row],[NOM]]&lt;&gt;$B6,$D6+1,$D6)</f>
        <v>#REF!</v>
      </c>
      <c r="E7" s="49"/>
      <c r="F7" s="46"/>
      <c r="G7" s="71" t="str">
        <f>IF(Tableau2[[#This Row],[Référence produit]]="","",VLOOKUP(F7,Produits!$A$2:$E$83,2,FALSE))</f>
        <v/>
      </c>
      <c r="H7" s="65" t="str">
        <f>IF(ISBLANK(Tableau2[Référence produit]),"",VLOOKUP(Tableau2[Référence produit],Produits!A8:E91,3,FALSE))</f>
        <v/>
      </c>
      <c r="I7" s="71" t="str">
        <f>IF(ISBLANK(Tableau2[Référence produit]),"",VLOOKUP(Tableau2[Référence produit],Produits!A8:E91,4,FALSE))</f>
        <v/>
      </c>
      <c r="J7" s="67" t="str">
        <f>IF(ISBLANK(Tableau2[Référence produit]),"",VLOOKUP(Tableau2[Référence produit],Produits!A8:E91,5,FALSE))</f>
        <v/>
      </c>
      <c r="K7" s="47">
        <v>1</v>
      </c>
      <c r="L7" s="67" t="e">
        <f t="shared" si="1"/>
        <v>#NAME?</v>
      </c>
      <c r="M7" s="37"/>
      <c r="O7" s="72" t="s">
        <v>221</v>
      </c>
      <c r="P7" s="73" t="e">
        <v>#NAME?</v>
      </c>
    </row>
    <row r="8" spans="1:16" x14ac:dyDescent="0.2">
      <c r="A8" s="69"/>
      <c r="B8" s="44"/>
      <c r="C8" s="44"/>
      <c r="D8" s="45" t="e">
        <f>IF(Tableau2[[#This Row],[NOM]]&lt;&gt;$B7,$D7+1,$D7)</f>
        <v>#REF!</v>
      </c>
      <c r="E8" s="49"/>
      <c r="F8" s="46"/>
      <c r="G8" s="71" t="str">
        <f>IF(Tableau2[[#This Row],[Référence produit]]="","",VLOOKUP(F8,Produits!$A$2:$E$83,2,FALSE))</f>
        <v/>
      </c>
      <c r="H8" s="65" t="str">
        <f>IF(ISBLANK(Tableau2[Référence produit]),"",VLOOKUP(Tableau2[Référence produit],Produits!A9:E92,3,FALSE))</f>
        <v/>
      </c>
      <c r="I8" s="71" t="str">
        <f>IF(ISBLANK(Tableau2[Référence produit]),"",VLOOKUP(Tableau2[Référence produit],Produits!A9:E92,4,FALSE))</f>
        <v/>
      </c>
      <c r="J8" s="67" t="str">
        <f>IF(ISBLANK(Tableau2[Référence produit]),"",VLOOKUP(Tableau2[Référence produit],Produits!A9:E92,5,FALSE))</f>
        <v/>
      </c>
      <c r="K8" s="47">
        <v>1</v>
      </c>
      <c r="L8" s="67" t="e">
        <f t="shared" si="1"/>
        <v>#NAME?</v>
      </c>
      <c r="M8" s="37"/>
      <c r="O8" s="72" t="s">
        <v>210</v>
      </c>
      <c r="P8" s="73" t="e">
        <v>#NAME?</v>
      </c>
    </row>
    <row r="9" spans="1:16" x14ac:dyDescent="0.2">
      <c r="A9" s="69"/>
      <c r="B9" s="44"/>
      <c r="C9" s="44"/>
      <c r="D9" s="45" t="e">
        <f>IF(Tableau2[[#This Row],[NOM]]&lt;&gt;$B8,$D8+1,$D8)</f>
        <v>#REF!</v>
      </c>
      <c r="E9" s="49"/>
      <c r="F9" s="46"/>
      <c r="G9" s="71" t="str">
        <f>IF(Tableau2[[#This Row],[Référence produit]]="","",VLOOKUP(F9,Produits!$A$2:$E$83,2,FALSE))</f>
        <v/>
      </c>
      <c r="H9" s="65" t="str">
        <f>IF(ISBLANK(Tableau2[Référence produit]),"",VLOOKUP(Tableau2[Référence produit],Produits!A10:E93,3,FALSE))</f>
        <v/>
      </c>
      <c r="I9" s="71" t="str">
        <f>IF(ISBLANK(Tableau2[Référence produit]),"",VLOOKUP(Tableau2[Référence produit],Produits!A10:E93,4,FALSE))</f>
        <v/>
      </c>
      <c r="J9" s="67" t="str">
        <f>IF(ISBLANK(Tableau2[Référence produit]),"",VLOOKUP(Tableau2[Référence produit],Produits!A10:E93,5,FALSE))</f>
        <v/>
      </c>
      <c r="K9" s="47">
        <v>1</v>
      </c>
      <c r="L9" s="67" t="e">
        <f t="shared" si="1"/>
        <v>#NAME?</v>
      </c>
      <c r="M9" s="37"/>
      <c r="O9" s="72" t="s">
        <v>13</v>
      </c>
      <c r="P9" s="73" t="e">
        <v>#NAME?</v>
      </c>
    </row>
    <row r="10" spans="1:16" ht="15" customHeight="1" thickBot="1" x14ac:dyDescent="0.25">
      <c r="B10" s="75" t="s">
        <v>207</v>
      </c>
      <c r="C10" s="75"/>
      <c r="D10" s="43"/>
      <c r="E10" s="50"/>
      <c r="F10" s="38"/>
      <c r="G10" s="76"/>
      <c r="H10" s="76"/>
      <c r="I10" s="77"/>
      <c r="J10" s="78"/>
      <c r="K10" s="79"/>
      <c r="L10" s="80" t="e">
        <f>SUBTOTAL(109,Tableau2[Montant par ligne])</f>
        <v>#NAME?</v>
      </c>
      <c r="M10" s="40"/>
    </row>
    <row r="11" spans="1:16" ht="15" customHeight="1" x14ac:dyDescent="0.2">
      <c r="B11" s="81"/>
      <c r="C11" s="81"/>
      <c r="D11" s="36"/>
      <c r="E11" s="51"/>
      <c r="F11" s="39"/>
      <c r="G11" s="82"/>
      <c r="H11" s="82"/>
      <c r="I11" s="83"/>
      <c r="J11" s="84"/>
      <c r="K11" s="85"/>
      <c r="L11" s="86"/>
      <c r="M11" s="40"/>
    </row>
    <row r="12" spans="1:16" ht="15" customHeight="1" x14ac:dyDescent="0.2">
      <c r="G12" s="91"/>
      <c r="H12" s="91"/>
      <c r="I12" s="92"/>
      <c r="J12" s="93"/>
    </row>
    <row r="13" spans="1:16" ht="15" customHeight="1" x14ac:dyDescent="0.2">
      <c r="G13" s="91"/>
      <c r="H13" s="91"/>
      <c r="I13" s="92"/>
      <c r="J13" s="93"/>
    </row>
    <row r="14" spans="1:16" ht="15" customHeight="1" x14ac:dyDescent="0.2">
      <c r="G14" s="91"/>
      <c r="H14" s="91"/>
      <c r="I14" s="92"/>
      <c r="J14" s="93"/>
    </row>
    <row r="15" spans="1:16" ht="15" customHeight="1" x14ac:dyDescent="0.2">
      <c r="G15" s="91"/>
      <c r="H15" s="91"/>
      <c r="I15" s="92"/>
      <c r="J15" s="93"/>
    </row>
    <row r="16" spans="1:16" ht="15" customHeight="1" x14ac:dyDescent="0.2">
      <c r="G16" s="91"/>
      <c r="H16" s="91"/>
      <c r="I16" s="92"/>
      <c r="J16" s="93"/>
      <c r="L16" s="72"/>
    </row>
    <row r="17" spans="5:12" ht="15" customHeight="1" x14ac:dyDescent="0.2">
      <c r="G17" s="91"/>
      <c r="H17" s="97"/>
      <c r="I17" s="92"/>
      <c r="J17" s="93"/>
      <c r="L17" s="72"/>
    </row>
    <row r="18" spans="5:12" ht="15" customHeight="1" x14ac:dyDescent="0.2">
      <c r="E18" s="98"/>
      <c r="G18" s="91"/>
      <c r="H18" s="97"/>
      <c r="I18" s="92"/>
      <c r="J18" s="93"/>
    </row>
    <row r="19" spans="5:12" ht="15" customHeight="1" x14ac:dyDescent="0.2">
      <c r="G19" s="91"/>
      <c r="H19" s="91"/>
      <c r="I19" s="92"/>
      <c r="J19" s="93"/>
    </row>
    <row r="20" spans="5:12" ht="15" customHeight="1" x14ac:dyDescent="0.2">
      <c r="G20" s="91"/>
      <c r="H20" s="91"/>
      <c r="I20" s="92"/>
      <c r="J20" s="93"/>
    </row>
    <row r="21" spans="5:12" x14ac:dyDescent="0.2">
      <c r="G21" s="97"/>
      <c r="H21" s="91"/>
      <c r="I21" s="92"/>
      <c r="J21" s="93"/>
    </row>
    <row r="22" spans="5:12" x14ac:dyDescent="0.2">
      <c r="G22" s="91"/>
      <c r="H22" s="91"/>
      <c r="I22" s="92"/>
      <c r="J22" s="93"/>
    </row>
    <row r="23" spans="5:12" x14ac:dyDescent="0.2">
      <c r="G23" s="97"/>
      <c r="H23" s="91"/>
      <c r="I23" s="92"/>
      <c r="J23" s="93"/>
    </row>
    <row r="24" spans="5:12" x14ac:dyDescent="0.2">
      <c r="G24" s="91"/>
      <c r="H24" s="97"/>
      <c r="I24" s="92"/>
      <c r="J24" s="93"/>
    </row>
    <row r="25" spans="5:12" x14ac:dyDescent="0.2">
      <c r="G25" s="97"/>
      <c r="H25" s="91"/>
      <c r="I25" s="92"/>
      <c r="J25" s="93"/>
    </row>
    <row r="26" spans="5:12" x14ac:dyDescent="0.2">
      <c r="G26" s="91"/>
      <c r="H26" s="91"/>
      <c r="I26" s="92"/>
      <c r="J26" s="93"/>
    </row>
    <row r="27" spans="5:12" x14ac:dyDescent="0.2">
      <c r="G27" s="91"/>
      <c r="H27" s="97"/>
      <c r="I27" s="92"/>
      <c r="J27" s="93"/>
    </row>
    <row r="28" spans="5:12" x14ac:dyDescent="0.2">
      <c r="G28" s="91"/>
      <c r="H28" s="91"/>
      <c r="I28" s="92"/>
      <c r="J28" s="93"/>
    </row>
    <row r="29" spans="5:12" x14ac:dyDescent="0.2">
      <c r="G29" s="91"/>
      <c r="H29" s="97"/>
      <c r="I29" s="92"/>
      <c r="J29" s="93"/>
    </row>
    <row r="30" spans="5:12" x14ac:dyDescent="0.2">
      <c r="G30" s="97"/>
      <c r="H30" s="91"/>
      <c r="I30" s="92"/>
      <c r="J30" s="93"/>
    </row>
    <row r="31" spans="5:12" x14ac:dyDescent="0.2">
      <c r="G31" s="97"/>
      <c r="H31" s="91"/>
      <c r="I31" s="92"/>
      <c r="J31" s="93"/>
    </row>
    <row r="32" spans="5:12" x14ac:dyDescent="0.2">
      <c r="G32" s="91"/>
      <c r="H32" s="91"/>
      <c r="I32" s="92"/>
      <c r="J32" s="93"/>
    </row>
    <row r="33" spans="7:10" x14ac:dyDescent="0.2">
      <c r="G33" s="91"/>
      <c r="H33" s="91"/>
      <c r="I33" s="92"/>
      <c r="J33" s="93"/>
    </row>
    <row r="34" spans="7:10" x14ac:dyDescent="0.2">
      <c r="G34" s="91"/>
      <c r="H34" s="91"/>
      <c r="I34" s="92"/>
      <c r="J34" s="93"/>
    </row>
    <row r="35" spans="7:10" x14ac:dyDescent="0.2">
      <c r="G35" s="91"/>
      <c r="H35" s="91"/>
      <c r="I35" s="92"/>
      <c r="J35" s="93"/>
    </row>
    <row r="36" spans="7:10" x14ac:dyDescent="0.2">
      <c r="G36" s="91"/>
      <c r="H36" s="91"/>
      <c r="I36" s="92"/>
      <c r="J36" s="93"/>
    </row>
    <row r="37" spans="7:10" x14ac:dyDescent="0.2">
      <c r="G37" s="91"/>
      <c r="H37" s="91"/>
      <c r="I37" s="92"/>
      <c r="J37" s="93"/>
    </row>
    <row r="38" spans="7:10" x14ac:dyDescent="0.2">
      <c r="G38" s="91"/>
      <c r="H38" s="91"/>
      <c r="I38" s="92"/>
      <c r="J38" s="93"/>
    </row>
    <row r="39" spans="7:10" x14ac:dyDescent="0.2">
      <c r="G39" s="91"/>
      <c r="H39" s="91"/>
      <c r="I39" s="92"/>
      <c r="J39" s="93"/>
    </row>
    <row r="40" spans="7:10" x14ac:dyDescent="0.2">
      <c r="G40" s="91"/>
      <c r="H40" s="91"/>
      <c r="I40" s="92"/>
      <c r="J40" s="93"/>
    </row>
    <row r="41" spans="7:10" x14ac:dyDescent="0.2">
      <c r="G41" s="91"/>
      <c r="H41" s="91"/>
      <c r="I41" s="92"/>
      <c r="J41" s="93"/>
    </row>
    <row r="42" spans="7:10" x14ac:dyDescent="0.2">
      <c r="G42" s="91"/>
      <c r="H42" s="91"/>
      <c r="I42" s="92"/>
      <c r="J42" s="93"/>
    </row>
    <row r="43" spans="7:10" x14ac:dyDescent="0.2">
      <c r="G43" s="91"/>
      <c r="H43" s="91"/>
      <c r="I43" s="92"/>
      <c r="J43" s="93"/>
    </row>
    <row r="44" spans="7:10" x14ac:dyDescent="0.2">
      <c r="G44" s="91"/>
      <c r="H44" s="91"/>
      <c r="I44" s="92"/>
      <c r="J44" s="93"/>
    </row>
    <row r="45" spans="7:10" x14ac:dyDescent="0.2">
      <c r="G45" s="91"/>
      <c r="H45" s="91"/>
      <c r="I45" s="92"/>
      <c r="J45" s="93"/>
    </row>
    <row r="46" spans="7:10" x14ac:dyDescent="0.2">
      <c r="G46" s="91"/>
      <c r="H46" s="91"/>
      <c r="I46" s="92"/>
      <c r="J46" s="93"/>
    </row>
    <row r="47" spans="7:10" x14ac:dyDescent="0.2">
      <c r="G47" s="91"/>
      <c r="H47" s="91"/>
      <c r="I47" s="92"/>
      <c r="J47" s="93"/>
    </row>
    <row r="48" spans="7:10" x14ac:dyDescent="0.2">
      <c r="G48" s="91"/>
      <c r="H48" s="91"/>
      <c r="I48" s="92"/>
      <c r="J48" s="93"/>
    </row>
    <row r="49" spans="7:10" x14ac:dyDescent="0.2">
      <c r="G49" s="91"/>
      <c r="H49" s="91"/>
      <c r="I49" s="92"/>
      <c r="J49" s="93"/>
    </row>
    <row r="50" spans="7:10" x14ac:dyDescent="0.2">
      <c r="G50" s="91"/>
      <c r="H50" s="91"/>
      <c r="I50" s="92"/>
      <c r="J50" s="93"/>
    </row>
    <row r="51" spans="7:10" x14ac:dyDescent="0.2">
      <c r="G51" s="91"/>
      <c r="H51" s="91"/>
      <c r="I51" s="92"/>
      <c r="J51" s="93"/>
    </row>
    <row r="52" spans="7:10" x14ac:dyDescent="0.2">
      <c r="G52" s="91"/>
      <c r="H52" s="91"/>
      <c r="I52" s="92"/>
      <c r="J52" s="93"/>
    </row>
    <row r="53" spans="7:10" x14ac:dyDescent="0.2">
      <c r="G53" s="91"/>
      <c r="H53" s="91"/>
      <c r="I53" s="92"/>
      <c r="J53" s="93"/>
    </row>
    <row r="54" spans="7:10" x14ac:dyDescent="0.2">
      <c r="G54" s="91"/>
      <c r="H54" s="91"/>
      <c r="I54" s="92"/>
      <c r="J54" s="93"/>
    </row>
    <row r="55" spans="7:10" x14ac:dyDescent="0.2">
      <c r="G55" s="91"/>
      <c r="H55" s="91"/>
      <c r="I55" s="92"/>
      <c r="J55" s="93"/>
    </row>
    <row r="56" spans="7:10" x14ac:dyDescent="0.2">
      <c r="G56" s="91"/>
      <c r="H56" s="91"/>
      <c r="I56" s="92"/>
      <c r="J56" s="93"/>
    </row>
    <row r="57" spans="7:10" x14ac:dyDescent="0.2">
      <c r="G57" s="91"/>
      <c r="H57" s="91"/>
      <c r="I57" s="92"/>
      <c r="J57" s="93"/>
    </row>
    <row r="58" spans="7:10" x14ac:dyDescent="0.2">
      <c r="G58" s="91"/>
      <c r="H58" s="91"/>
      <c r="I58" s="92"/>
      <c r="J58" s="93"/>
    </row>
    <row r="59" spans="7:10" x14ac:dyDescent="0.2">
      <c r="G59" s="91"/>
      <c r="H59" s="91"/>
      <c r="I59" s="92"/>
      <c r="J59" s="93"/>
    </row>
    <row r="60" spans="7:10" x14ac:dyDescent="0.2">
      <c r="G60" s="91"/>
      <c r="H60" s="91"/>
      <c r="I60" s="92"/>
      <c r="J60" s="93"/>
    </row>
    <row r="61" spans="7:10" x14ac:dyDescent="0.2">
      <c r="G61" s="91"/>
      <c r="H61" s="91"/>
      <c r="I61" s="92"/>
      <c r="J61" s="93"/>
    </row>
    <row r="62" spans="7:10" x14ac:dyDescent="0.2">
      <c r="G62" s="91"/>
      <c r="H62" s="91"/>
      <c r="I62" s="92"/>
      <c r="J62" s="93"/>
    </row>
    <row r="63" spans="7:10" x14ac:dyDescent="0.2">
      <c r="G63" s="91"/>
      <c r="H63" s="91"/>
      <c r="I63" s="92"/>
      <c r="J63" s="93"/>
    </row>
    <row r="64" spans="7:10" x14ac:dyDescent="0.2">
      <c r="G64" s="91"/>
      <c r="H64" s="91"/>
      <c r="I64" s="92"/>
      <c r="J64" s="93"/>
    </row>
    <row r="65" spans="7:10" x14ac:dyDescent="0.2">
      <c r="G65" s="91"/>
      <c r="H65" s="91"/>
      <c r="I65" s="92"/>
      <c r="J65" s="93"/>
    </row>
    <row r="66" spans="7:10" x14ac:dyDescent="0.2">
      <c r="G66" s="91"/>
      <c r="H66" s="91"/>
      <c r="I66" s="92"/>
      <c r="J66" s="93"/>
    </row>
    <row r="67" spans="7:10" x14ac:dyDescent="0.2">
      <c r="G67" s="91"/>
      <c r="H67" s="91"/>
      <c r="I67" s="92"/>
      <c r="J67" s="93"/>
    </row>
    <row r="68" spans="7:10" x14ac:dyDescent="0.2">
      <c r="G68" s="91"/>
      <c r="H68" s="91"/>
      <c r="I68" s="92"/>
      <c r="J68" s="93"/>
    </row>
    <row r="69" spans="7:10" x14ac:dyDescent="0.2">
      <c r="G69" s="91"/>
      <c r="H69" s="91"/>
      <c r="I69" s="92"/>
      <c r="J69" s="93"/>
    </row>
    <row r="70" spans="7:10" x14ac:dyDescent="0.2">
      <c r="G70" s="91"/>
      <c r="H70" s="91"/>
      <c r="I70" s="92"/>
      <c r="J70" s="93"/>
    </row>
    <row r="71" spans="7:10" x14ac:dyDescent="0.2">
      <c r="G71" s="91"/>
      <c r="H71" s="91"/>
      <c r="I71" s="92"/>
      <c r="J71" s="93"/>
    </row>
    <row r="72" spans="7:10" x14ac:dyDescent="0.2">
      <c r="G72" s="91"/>
      <c r="H72" s="91"/>
      <c r="I72" s="92"/>
      <c r="J72" s="93"/>
    </row>
    <row r="73" spans="7:10" x14ac:dyDescent="0.2">
      <c r="G73" s="91"/>
      <c r="H73" s="91"/>
      <c r="I73" s="92"/>
      <c r="J73" s="93"/>
    </row>
    <row r="74" spans="7:10" x14ac:dyDescent="0.2">
      <c r="G74" s="91"/>
      <c r="H74" s="91"/>
      <c r="I74" s="92"/>
      <c r="J74" s="93"/>
    </row>
    <row r="75" spans="7:10" x14ac:dyDescent="0.2">
      <c r="G75" s="91"/>
      <c r="H75" s="91"/>
      <c r="I75" s="92"/>
      <c r="J75" s="93"/>
    </row>
    <row r="76" spans="7:10" x14ac:dyDescent="0.2">
      <c r="G76" s="91"/>
      <c r="H76" s="91"/>
      <c r="I76" s="92"/>
      <c r="J76" s="93"/>
    </row>
    <row r="77" spans="7:10" x14ac:dyDescent="0.2">
      <c r="G77" s="91"/>
      <c r="H77" s="91"/>
      <c r="I77" s="92"/>
      <c r="J77" s="93"/>
    </row>
    <row r="78" spans="7:10" x14ac:dyDescent="0.2">
      <c r="G78" s="91"/>
      <c r="H78" s="91"/>
      <c r="I78" s="92"/>
      <c r="J78" s="93"/>
    </row>
    <row r="79" spans="7:10" x14ac:dyDescent="0.2">
      <c r="G79" s="91"/>
      <c r="H79" s="91"/>
      <c r="I79" s="92"/>
      <c r="J79" s="93"/>
    </row>
    <row r="80" spans="7:10" x14ac:dyDescent="0.2">
      <c r="G80" s="91"/>
      <c r="H80" s="91"/>
      <c r="I80" s="92"/>
      <c r="J80" s="93"/>
    </row>
    <row r="81" spans="7:10" x14ac:dyDescent="0.2">
      <c r="G81" s="91"/>
      <c r="H81" s="91"/>
      <c r="I81" s="92"/>
      <c r="J81" s="93"/>
    </row>
    <row r="82" spans="7:10" x14ac:dyDescent="0.2">
      <c r="G82" s="91"/>
      <c r="H82" s="91"/>
      <c r="I82" s="92"/>
      <c r="J82" s="93"/>
    </row>
    <row r="83" spans="7:10" x14ac:dyDescent="0.2">
      <c r="G83" s="91"/>
      <c r="H83" s="91"/>
      <c r="I83" s="92"/>
      <c r="J83" s="93"/>
    </row>
    <row r="84" spans="7:10" x14ac:dyDescent="0.2">
      <c r="G84" s="91"/>
      <c r="H84" s="91"/>
      <c r="I84" s="92"/>
      <c r="J84" s="93"/>
    </row>
    <row r="85" spans="7:10" x14ac:dyDescent="0.2">
      <c r="G85" s="91"/>
      <c r="H85" s="91"/>
      <c r="I85" s="92"/>
      <c r="J85" s="93"/>
    </row>
    <row r="86" spans="7:10" x14ac:dyDescent="0.2">
      <c r="G86" s="91"/>
      <c r="H86" s="91"/>
      <c r="I86" s="92"/>
      <c r="J86" s="93"/>
    </row>
    <row r="87" spans="7:10" x14ac:dyDescent="0.2">
      <c r="G87" s="91"/>
      <c r="H87" s="91"/>
      <c r="I87" s="92"/>
      <c r="J87" s="93"/>
    </row>
    <row r="88" spans="7:10" x14ac:dyDescent="0.2">
      <c r="G88" s="91"/>
      <c r="H88" s="91"/>
      <c r="I88" s="92"/>
      <c r="J88" s="93"/>
    </row>
    <row r="89" spans="7:10" x14ac:dyDescent="0.2">
      <c r="G89" s="91"/>
      <c r="H89" s="91"/>
      <c r="I89" s="92"/>
      <c r="J89" s="93"/>
    </row>
    <row r="90" spans="7:10" x14ac:dyDescent="0.2">
      <c r="G90" s="91"/>
      <c r="H90" s="91"/>
      <c r="I90" s="92"/>
      <c r="J90" s="93"/>
    </row>
    <row r="91" spans="7:10" x14ac:dyDescent="0.2">
      <c r="G91" s="91"/>
      <c r="H91" s="91"/>
      <c r="I91" s="92"/>
      <c r="J91" s="93"/>
    </row>
    <row r="92" spans="7:10" x14ac:dyDescent="0.2">
      <c r="G92" s="91"/>
      <c r="H92" s="91"/>
      <c r="I92" s="92"/>
      <c r="J92" s="93"/>
    </row>
    <row r="93" spans="7:10" x14ac:dyDescent="0.2">
      <c r="G93" s="91"/>
      <c r="H93" s="91"/>
      <c r="I93" s="92"/>
      <c r="J93" s="93"/>
    </row>
    <row r="94" spans="7:10" x14ac:dyDescent="0.2">
      <c r="G94" s="91"/>
      <c r="H94" s="91"/>
      <c r="I94" s="92"/>
      <c r="J94" s="93"/>
    </row>
    <row r="95" spans="7:10" x14ac:dyDescent="0.2">
      <c r="G95" s="91"/>
      <c r="H95" s="91"/>
      <c r="I95" s="92"/>
      <c r="J95" s="93"/>
    </row>
    <row r="96" spans="7:10" x14ac:dyDescent="0.2">
      <c r="G96" s="91"/>
      <c r="H96" s="91"/>
      <c r="I96" s="92"/>
      <c r="J96" s="93"/>
    </row>
    <row r="97" spans="7:10" x14ac:dyDescent="0.2">
      <c r="G97" s="91"/>
      <c r="H97" s="91"/>
      <c r="I97" s="92"/>
      <c r="J97" s="93"/>
    </row>
    <row r="98" spans="7:10" x14ac:dyDescent="0.2">
      <c r="G98" s="91"/>
      <c r="H98" s="91"/>
      <c r="I98" s="92"/>
      <c r="J98" s="93"/>
    </row>
    <row r="99" spans="7:10" x14ac:dyDescent="0.2">
      <c r="G99" s="91"/>
      <c r="H99" s="91"/>
      <c r="I99" s="92"/>
      <c r="J99" s="93"/>
    </row>
    <row r="100" spans="7:10" x14ac:dyDescent="0.2">
      <c r="G100" s="91"/>
      <c r="H100" s="91"/>
      <c r="I100" s="92"/>
      <c r="J100" s="93"/>
    </row>
    <row r="101" spans="7:10" x14ac:dyDescent="0.2">
      <c r="G101" s="91"/>
      <c r="H101" s="91"/>
      <c r="I101" s="92"/>
      <c r="J101" s="93"/>
    </row>
    <row r="102" spans="7:10" x14ac:dyDescent="0.2">
      <c r="G102" s="91"/>
      <c r="H102" s="91"/>
      <c r="I102" s="92"/>
      <c r="J102" s="93"/>
    </row>
    <row r="103" spans="7:10" x14ac:dyDescent="0.2">
      <c r="G103" s="91"/>
      <c r="H103" s="91"/>
      <c r="I103" s="92"/>
      <c r="J103" s="93"/>
    </row>
    <row r="104" spans="7:10" x14ac:dyDescent="0.2">
      <c r="G104" s="91"/>
      <c r="H104" s="91"/>
      <c r="I104" s="92"/>
      <c r="J104" s="93"/>
    </row>
    <row r="105" spans="7:10" x14ac:dyDescent="0.2">
      <c r="G105" s="91"/>
      <c r="H105" s="91"/>
      <c r="I105" s="92"/>
      <c r="J105" s="93"/>
    </row>
    <row r="106" spans="7:10" x14ac:dyDescent="0.2">
      <c r="G106" s="91"/>
      <c r="H106" s="91"/>
      <c r="I106" s="92"/>
      <c r="J106" s="93"/>
    </row>
    <row r="107" spans="7:10" x14ac:dyDescent="0.2">
      <c r="G107" s="91"/>
      <c r="H107" s="91"/>
      <c r="I107" s="92"/>
      <c r="J107" s="93"/>
    </row>
    <row r="108" spans="7:10" x14ac:dyDescent="0.2">
      <c r="G108" s="91"/>
      <c r="H108" s="91"/>
      <c r="I108" s="92"/>
      <c r="J108" s="93"/>
    </row>
    <row r="109" spans="7:10" x14ac:dyDescent="0.2">
      <c r="G109" s="91"/>
      <c r="H109" s="91"/>
      <c r="I109" s="92"/>
      <c r="J109" s="93"/>
    </row>
    <row r="110" spans="7:10" x14ac:dyDescent="0.2">
      <c r="G110" s="91"/>
      <c r="H110" s="91"/>
      <c r="I110" s="92"/>
      <c r="J110" s="93"/>
    </row>
    <row r="111" spans="7:10" x14ac:dyDescent="0.2">
      <c r="G111" s="91"/>
      <c r="H111" s="91"/>
      <c r="I111" s="92"/>
      <c r="J111" s="93"/>
    </row>
    <row r="112" spans="7:10" x14ac:dyDescent="0.2">
      <c r="G112" s="91"/>
      <c r="H112" s="91"/>
      <c r="I112" s="92"/>
      <c r="J112" s="93"/>
    </row>
    <row r="113" spans="7:10" x14ac:dyDescent="0.2">
      <c r="G113" s="91"/>
      <c r="H113" s="91"/>
      <c r="I113" s="92"/>
      <c r="J113" s="93"/>
    </row>
    <row r="114" spans="7:10" x14ac:dyDescent="0.2">
      <c r="G114" s="91"/>
      <c r="H114" s="91"/>
      <c r="I114" s="92"/>
      <c r="J114" s="93"/>
    </row>
    <row r="115" spans="7:10" x14ac:dyDescent="0.2">
      <c r="G115" s="91"/>
      <c r="H115" s="91"/>
      <c r="I115" s="92"/>
      <c r="J115" s="93"/>
    </row>
    <row r="116" spans="7:10" x14ac:dyDescent="0.2">
      <c r="G116" s="91"/>
      <c r="H116" s="91"/>
      <c r="I116" s="92"/>
      <c r="J116" s="93"/>
    </row>
    <row r="117" spans="7:10" x14ac:dyDescent="0.2">
      <c r="G117" s="91"/>
      <c r="H117" s="91"/>
      <c r="I117" s="92"/>
      <c r="J117" s="93"/>
    </row>
    <row r="118" spans="7:10" x14ac:dyDescent="0.2">
      <c r="G118" s="91"/>
      <c r="H118" s="91"/>
      <c r="I118" s="92"/>
      <c r="J118" s="93"/>
    </row>
    <row r="119" spans="7:10" x14ac:dyDescent="0.2">
      <c r="G119" s="91"/>
      <c r="H119" s="91"/>
      <c r="I119" s="92"/>
      <c r="J119" s="93"/>
    </row>
    <row r="120" spans="7:10" x14ac:dyDescent="0.2">
      <c r="G120" s="91"/>
      <c r="H120" s="91"/>
      <c r="I120" s="92"/>
      <c r="J120" s="93"/>
    </row>
    <row r="121" spans="7:10" x14ac:dyDescent="0.2">
      <c r="G121" s="91"/>
      <c r="H121" s="91"/>
      <c r="I121" s="92"/>
      <c r="J121" s="93"/>
    </row>
    <row r="122" spans="7:10" x14ac:dyDescent="0.2">
      <c r="G122" s="91"/>
      <c r="H122" s="91"/>
      <c r="I122" s="92"/>
      <c r="J122" s="93"/>
    </row>
    <row r="123" spans="7:10" x14ac:dyDescent="0.2">
      <c r="G123" s="91"/>
      <c r="H123" s="91"/>
      <c r="I123" s="92"/>
      <c r="J123" s="93"/>
    </row>
    <row r="124" spans="7:10" x14ac:dyDescent="0.2">
      <c r="G124" s="91"/>
      <c r="H124" s="91"/>
      <c r="I124" s="92"/>
      <c r="J124" s="93"/>
    </row>
    <row r="125" spans="7:10" x14ac:dyDescent="0.2">
      <c r="G125" s="91"/>
      <c r="H125" s="91"/>
      <c r="I125" s="92"/>
      <c r="J125" s="93"/>
    </row>
    <row r="126" spans="7:10" x14ac:dyDescent="0.2">
      <c r="G126" s="91"/>
      <c r="H126" s="91"/>
      <c r="I126" s="92"/>
      <c r="J126" s="93"/>
    </row>
    <row r="127" spans="7:10" x14ac:dyDescent="0.2">
      <c r="G127" s="91"/>
      <c r="H127" s="91"/>
      <c r="I127" s="92"/>
      <c r="J127" s="93"/>
    </row>
    <row r="128" spans="7:10" x14ac:dyDescent="0.2">
      <c r="G128" s="91"/>
      <c r="H128" s="91"/>
      <c r="I128" s="92"/>
      <c r="J128" s="93"/>
    </row>
    <row r="129" spans="7:10" x14ac:dyDescent="0.2">
      <c r="G129" s="91"/>
      <c r="H129" s="91"/>
      <c r="I129" s="92"/>
      <c r="J129" s="93"/>
    </row>
    <row r="130" spans="7:10" x14ac:dyDescent="0.2">
      <c r="G130" s="91"/>
      <c r="H130" s="91"/>
      <c r="I130" s="92"/>
      <c r="J130" s="93"/>
    </row>
    <row r="131" spans="7:10" x14ac:dyDescent="0.2">
      <c r="G131" s="91"/>
      <c r="H131" s="91"/>
      <c r="I131" s="92"/>
      <c r="J131" s="93"/>
    </row>
    <row r="132" spans="7:10" x14ac:dyDescent="0.2">
      <c r="G132" s="91"/>
      <c r="H132" s="91"/>
      <c r="I132" s="92"/>
      <c r="J132" s="93"/>
    </row>
    <row r="133" spans="7:10" x14ac:dyDescent="0.2">
      <c r="G133" s="91"/>
      <c r="H133" s="91"/>
      <c r="I133" s="92"/>
      <c r="J133" s="93"/>
    </row>
    <row r="134" spans="7:10" x14ac:dyDescent="0.2">
      <c r="G134" s="91"/>
      <c r="H134" s="91"/>
      <c r="I134" s="92"/>
      <c r="J134" s="93"/>
    </row>
    <row r="135" spans="7:10" x14ac:dyDescent="0.2">
      <c r="G135" s="91"/>
      <c r="H135" s="91"/>
      <c r="I135" s="92"/>
      <c r="J135" s="93"/>
    </row>
    <row r="136" spans="7:10" x14ac:dyDescent="0.2">
      <c r="G136" s="91"/>
      <c r="H136" s="91"/>
      <c r="I136" s="92"/>
      <c r="J136" s="93"/>
    </row>
    <row r="137" spans="7:10" x14ac:dyDescent="0.2">
      <c r="G137" s="91"/>
      <c r="H137" s="91"/>
      <c r="I137" s="92"/>
      <c r="J137" s="93"/>
    </row>
    <row r="138" spans="7:10" x14ac:dyDescent="0.2">
      <c r="G138" s="91"/>
      <c r="H138" s="91"/>
      <c r="I138" s="92"/>
      <c r="J138" s="93"/>
    </row>
    <row r="139" spans="7:10" x14ac:dyDescent="0.2">
      <c r="G139" s="91"/>
      <c r="H139" s="91"/>
      <c r="I139" s="92"/>
      <c r="J139" s="93"/>
    </row>
    <row r="140" spans="7:10" x14ac:dyDescent="0.2">
      <c r="G140" s="91"/>
      <c r="H140" s="91"/>
      <c r="I140" s="92"/>
      <c r="J140" s="93"/>
    </row>
    <row r="141" spans="7:10" x14ac:dyDescent="0.2">
      <c r="G141" s="91"/>
      <c r="H141" s="91"/>
      <c r="I141" s="92"/>
      <c r="J141" s="93"/>
    </row>
    <row r="142" spans="7:10" x14ac:dyDescent="0.2">
      <c r="G142" s="91"/>
      <c r="H142" s="91"/>
      <c r="I142" s="92"/>
      <c r="J142" s="93"/>
    </row>
    <row r="143" spans="7:10" x14ac:dyDescent="0.2">
      <c r="G143" s="91"/>
      <c r="H143" s="91"/>
      <c r="I143" s="92"/>
      <c r="J143" s="93"/>
    </row>
    <row r="144" spans="7:10" x14ac:dyDescent="0.2">
      <c r="G144" s="91"/>
      <c r="H144" s="91"/>
      <c r="I144" s="92"/>
      <c r="J144" s="93"/>
    </row>
    <row r="145" spans="7:10" x14ac:dyDescent="0.2">
      <c r="G145" s="91"/>
      <c r="H145" s="91"/>
      <c r="I145" s="92"/>
      <c r="J145" s="93"/>
    </row>
    <row r="146" spans="7:10" x14ac:dyDescent="0.2">
      <c r="G146" s="91"/>
      <c r="H146" s="91"/>
      <c r="I146" s="92"/>
      <c r="J146" s="93"/>
    </row>
    <row r="147" spans="7:10" x14ac:dyDescent="0.2">
      <c r="G147" s="91"/>
      <c r="H147" s="91"/>
      <c r="I147" s="92"/>
      <c r="J147" s="93"/>
    </row>
    <row r="148" spans="7:10" x14ac:dyDescent="0.2">
      <c r="G148" s="91"/>
      <c r="H148" s="91"/>
      <c r="I148" s="92"/>
      <c r="J148" s="93"/>
    </row>
    <row r="149" spans="7:10" x14ac:dyDescent="0.2">
      <c r="G149" s="91"/>
      <c r="H149" s="91"/>
      <c r="I149" s="92"/>
      <c r="J149" s="93"/>
    </row>
    <row r="150" spans="7:10" x14ac:dyDescent="0.2">
      <c r="G150" s="91"/>
      <c r="H150" s="91"/>
      <c r="I150" s="92"/>
      <c r="J150" s="93"/>
    </row>
    <row r="151" spans="7:10" x14ac:dyDescent="0.2">
      <c r="G151" s="91"/>
      <c r="H151" s="91"/>
      <c r="I151" s="92"/>
      <c r="J151" s="93"/>
    </row>
    <row r="152" spans="7:10" x14ac:dyDescent="0.2">
      <c r="G152" s="91"/>
      <c r="H152" s="91"/>
      <c r="I152" s="92"/>
      <c r="J152" s="93"/>
    </row>
    <row r="153" spans="7:10" x14ac:dyDescent="0.2">
      <c r="G153" s="91"/>
      <c r="H153" s="91"/>
      <c r="I153" s="92"/>
      <c r="J153" s="93"/>
    </row>
    <row r="154" spans="7:10" x14ac:dyDescent="0.2">
      <c r="G154" s="91"/>
      <c r="H154" s="91"/>
      <c r="I154" s="92"/>
      <c r="J154" s="93"/>
    </row>
    <row r="155" spans="7:10" x14ac:dyDescent="0.2">
      <c r="G155" s="91"/>
      <c r="H155" s="91"/>
      <c r="I155" s="92"/>
      <c r="J155" s="93"/>
    </row>
    <row r="156" spans="7:10" x14ac:dyDescent="0.2">
      <c r="G156" s="91"/>
      <c r="H156" s="91"/>
      <c r="I156" s="92"/>
      <c r="J156" s="93"/>
    </row>
    <row r="157" spans="7:10" x14ac:dyDescent="0.2">
      <c r="G157" s="91"/>
      <c r="H157" s="91"/>
      <c r="I157" s="92"/>
      <c r="J157" s="93"/>
    </row>
    <row r="158" spans="7:10" x14ac:dyDescent="0.2">
      <c r="G158" s="91"/>
      <c r="H158" s="91"/>
      <c r="I158" s="92"/>
      <c r="J158" s="93"/>
    </row>
    <row r="159" spans="7:10" x14ac:dyDescent="0.2">
      <c r="G159" s="91"/>
      <c r="H159" s="91"/>
      <c r="I159" s="92"/>
      <c r="J159" s="93"/>
    </row>
    <row r="160" spans="7:10" x14ac:dyDescent="0.2">
      <c r="G160" s="91"/>
      <c r="H160" s="91"/>
      <c r="I160" s="92"/>
      <c r="J160" s="93"/>
    </row>
    <row r="161" spans="7:10" x14ac:dyDescent="0.2">
      <c r="G161" s="91"/>
      <c r="H161" s="91"/>
      <c r="I161" s="92"/>
      <c r="J161" s="93"/>
    </row>
    <row r="162" spans="7:10" x14ac:dyDescent="0.2">
      <c r="G162" s="91"/>
      <c r="H162" s="91"/>
      <c r="I162" s="92"/>
      <c r="J162" s="93"/>
    </row>
    <row r="163" spans="7:10" x14ac:dyDescent="0.2">
      <c r="G163" s="91"/>
      <c r="H163" s="91"/>
      <c r="I163" s="92"/>
      <c r="J163" s="93"/>
    </row>
    <row r="164" spans="7:10" x14ac:dyDescent="0.2">
      <c r="G164" s="91"/>
      <c r="H164" s="91"/>
      <c r="I164" s="92"/>
      <c r="J164" s="93"/>
    </row>
    <row r="165" spans="7:10" x14ac:dyDescent="0.2">
      <c r="G165" s="91"/>
      <c r="H165" s="91"/>
      <c r="I165" s="92"/>
      <c r="J165" s="93"/>
    </row>
    <row r="166" spans="7:10" x14ac:dyDescent="0.2">
      <c r="G166" s="91"/>
      <c r="H166" s="91"/>
      <c r="I166" s="92"/>
      <c r="J166" s="93"/>
    </row>
    <row r="167" spans="7:10" x14ac:dyDescent="0.2">
      <c r="G167" s="91"/>
      <c r="H167" s="91"/>
      <c r="I167" s="92"/>
      <c r="J167" s="93"/>
    </row>
    <row r="168" spans="7:10" x14ac:dyDescent="0.2">
      <c r="G168" s="91"/>
      <c r="H168" s="91"/>
      <c r="I168" s="92"/>
      <c r="J168" s="93"/>
    </row>
    <row r="169" spans="7:10" x14ac:dyDescent="0.2">
      <c r="G169" s="91"/>
      <c r="H169" s="91"/>
      <c r="I169" s="92"/>
      <c r="J169" s="93"/>
    </row>
    <row r="170" spans="7:10" x14ac:dyDescent="0.2">
      <c r="G170" s="91"/>
      <c r="H170" s="91"/>
      <c r="I170" s="92"/>
      <c r="J170" s="93"/>
    </row>
    <row r="171" spans="7:10" x14ac:dyDescent="0.2">
      <c r="G171" s="91"/>
      <c r="H171" s="91"/>
      <c r="I171" s="92"/>
      <c r="J171" s="93"/>
    </row>
    <row r="172" spans="7:10" x14ac:dyDescent="0.2">
      <c r="G172" s="91"/>
      <c r="H172" s="91"/>
      <c r="I172" s="92"/>
      <c r="J172" s="93"/>
    </row>
    <row r="173" spans="7:10" x14ac:dyDescent="0.2">
      <c r="G173" s="91"/>
      <c r="H173" s="91"/>
      <c r="I173" s="92"/>
      <c r="J173" s="93"/>
    </row>
    <row r="174" spans="7:10" x14ac:dyDescent="0.2">
      <c r="G174" s="91"/>
      <c r="H174" s="91"/>
      <c r="I174" s="92"/>
      <c r="J174" s="93"/>
    </row>
    <row r="175" spans="7:10" x14ac:dyDescent="0.2">
      <c r="G175" s="91"/>
      <c r="H175" s="91"/>
      <c r="I175" s="92"/>
      <c r="J175" s="93"/>
    </row>
    <row r="176" spans="7:10" x14ac:dyDescent="0.2">
      <c r="G176" s="91"/>
      <c r="H176" s="91"/>
      <c r="I176" s="92"/>
      <c r="J176" s="93"/>
    </row>
    <row r="177" spans="7:10" x14ac:dyDescent="0.2">
      <c r="G177" s="91"/>
      <c r="H177" s="91"/>
      <c r="I177" s="92"/>
      <c r="J177" s="93"/>
    </row>
    <row r="178" spans="7:10" x14ac:dyDescent="0.2">
      <c r="G178" s="91"/>
      <c r="H178" s="91"/>
      <c r="I178" s="92"/>
      <c r="J178" s="93"/>
    </row>
    <row r="179" spans="7:10" x14ac:dyDescent="0.2">
      <c r="G179" s="91"/>
      <c r="H179" s="91"/>
      <c r="I179" s="92"/>
      <c r="J179" s="93"/>
    </row>
    <row r="180" spans="7:10" x14ac:dyDescent="0.2">
      <c r="G180" s="91"/>
      <c r="H180" s="91"/>
      <c r="I180" s="92"/>
      <c r="J180" s="93"/>
    </row>
    <row r="181" spans="7:10" x14ac:dyDescent="0.2">
      <c r="G181" s="91"/>
      <c r="H181" s="91"/>
      <c r="I181" s="92"/>
      <c r="J181" s="93"/>
    </row>
    <row r="182" spans="7:10" x14ac:dyDescent="0.2">
      <c r="G182" s="91"/>
      <c r="H182" s="91"/>
      <c r="I182" s="92"/>
      <c r="J182" s="93"/>
    </row>
    <row r="183" spans="7:10" x14ac:dyDescent="0.2">
      <c r="G183" s="91"/>
      <c r="H183" s="91"/>
      <c r="I183" s="92"/>
      <c r="J183" s="93"/>
    </row>
    <row r="184" spans="7:10" x14ac:dyDescent="0.2">
      <c r="G184" s="91"/>
      <c r="H184" s="91"/>
      <c r="I184" s="92"/>
      <c r="J184" s="93"/>
    </row>
    <row r="185" spans="7:10" x14ac:dyDescent="0.2">
      <c r="G185" s="91"/>
      <c r="H185" s="91"/>
      <c r="I185" s="92"/>
      <c r="J185" s="93"/>
    </row>
    <row r="186" spans="7:10" x14ac:dyDescent="0.2">
      <c r="G186" s="91"/>
      <c r="H186" s="91"/>
      <c r="I186" s="92"/>
      <c r="J186" s="93"/>
    </row>
    <row r="187" spans="7:10" x14ac:dyDescent="0.2">
      <c r="G187" s="91"/>
      <c r="H187" s="91"/>
      <c r="I187" s="92"/>
      <c r="J187" s="93"/>
    </row>
    <row r="188" spans="7:10" x14ac:dyDescent="0.2">
      <c r="G188" s="91"/>
      <c r="H188" s="91"/>
      <c r="I188" s="92"/>
      <c r="J188" s="93"/>
    </row>
    <row r="189" spans="7:10" x14ac:dyDescent="0.2">
      <c r="G189" s="91"/>
      <c r="H189" s="91"/>
      <c r="I189" s="92"/>
      <c r="J189" s="93"/>
    </row>
    <row r="190" spans="7:10" x14ac:dyDescent="0.2">
      <c r="G190" s="91"/>
      <c r="H190" s="91"/>
      <c r="I190" s="92"/>
      <c r="J190" s="93"/>
    </row>
    <row r="191" spans="7:10" x14ac:dyDescent="0.2">
      <c r="G191" s="91"/>
      <c r="H191" s="91"/>
      <c r="I191" s="92"/>
      <c r="J191" s="93"/>
    </row>
    <row r="192" spans="7:10" x14ac:dyDescent="0.2">
      <c r="G192" s="91"/>
      <c r="H192" s="91"/>
      <c r="I192" s="92"/>
      <c r="J192" s="93"/>
    </row>
    <row r="193" spans="7:10" x14ac:dyDescent="0.2">
      <c r="G193" s="91"/>
      <c r="H193" s="91"/>
      <c r="I193" s="92"/>
      <c r="J193" s="93"/>
    </row>
    <row r="194" spans="7:10" x14ac:dyDescent="0.2">
      <c r="G194" s="91"/>
      <c r="H194" s="91"/>
      <c r="I194" s="92"/>
      <c r="J194" s="93"/>
    </row>
    <row r="195" spans="7:10" x14ac:dyDescent="0.2">
      <c r="G195" s="91"/>
      <c r="H195" s="91"/>
      <c r="I195" s="92"/>
      <c r="J195" s="93"/>
    </row>
    <row r="196" spans="7:10" x14ac:dyDescent="0.2">
      <c r="G196" s="91"/>
      <c r="H196" s="91"/>
      <c r="I196" s="92"/>
      <c r="J196" s="93"/>
    </row>
    <row r="197" spans="7:10" x14ac:dyDescent="0.2">
      <c r="G197" s="91"/>
      <c r="H197" s="91"/>
      <c r="I197" s="92"/>
      <c r="J197" s="93"/>
    </row>
    <row r="198" spans="7:10" x14ac:dyDescent="0.2">
      <c r="G198" s="91"/>
      <c r="H198" s="91"/>
      <c r="I198" s="92"/>
      <c r="J198" s="93"/>
    </row>
    <row r="199" spans="7:10" x14ac:dyDescent="0.2">
      <c r="G199" s="91"/>
      <c r="H199" s="91"/>
      <c r="I199" s="92"/>
      <c r="J199" s="93"/>
    </row>
    <row r="200" spans="7:10" x14ac:dyDescent="0.2">
      <c r="G200" s="91"/>
      <c r="H200" s="91"/>
      <c r="I200" s="92"/>
      <c r="J200" s="93"/>
    </row>
    <row r="201" spans="7:10" x14ac:dyDescent="0.2">
      <c r="G201" s="91"/>
      <c r="H201" s="91"/>
      <c r="I201" s="92"/>
      <c r="J201" s="93"/>
    </row>
    <row r="202" spans="7:10" x14ac:dyDescent="0.2">
      <c r="G202" s="91"/>
      <c r="H202" s="91"/>
      <c r="I202" s="92"/>
      <c r="J202" s="93"/>
    </row>
    <row r="203" spans="7:10" x14ac:dyDescent="0.2">
      <c r="G203" s="91"/>
      <c r="H203" s="91"/>
      <c r="I203" s="92"/>
      <c r="J203" s="93"/>
    </row>
    <row r="204" spans="7:10" x14ac:dyDescent="0.2">
      <c r="G204" s="91"/>
      <c r="H204" s="91"/>
      <c r="I204" s="92"/>
      <c r="J204" s="93"/>
    </row>
    <row r="205" spans="7:10" x14ac:dyDescent="0.2">
      <c r="G205" s="91"/>
      <c r="H205" s="91"/>
      <c r="I205" s="92"/>
      <c r="J205" s="93"/>
    </row>
    <row r="206" spans="7:10" x14ac:dyDescent="0.2">
      <c r="G206" s="91"/>
      <c r="H206" s="91"/>
      <c r="I206" s="92"/>
      <c r="J206" s="93"/>
    </row>
    <row r="207" spans="7:10" x14ac:dyDescent="0.2">
      <c r="G207" s="91"/>
      <c r="H207" s="91"/>
      <c r="I207" s="92"/>
      <c r="J207" s="93"/>
    </row>
    <row r="208" spans="7:10" x14ac:dyDescent="0.2">
      <c r="G208" s="91"/>
      <c r="H208" s="91"/>
      <c r="I208" s="92"/>
      <c r="J208" s="93"/>
    </row>
    <row r="209" spans="7:10" x14ac:dyDescent="0.2">
      <c r="G209" s="91"/>
      <c r="H209" s="91"/>
      <c r="I209" s="92"/>
      <c r="J209" s="93"/>
    </row>
    <row r="210" spans="7:10" x14ac:dyDescent="0.2">
      <c r="G210" s="91"/>
      <c r="H210" s="91"/>
      <c r="I210" s="92"/>
      <c r="J210" s="93"/>
    </row>
    <row r="211" spans="7:10" x14ac:dyDescent="0.2">
      <c r="G211" s="91"/>
      <c r="H211" s="91"/>
      <c r="I211" s="92"/>
      <c r="J211" s="93"/>
    </row>
    <row r="212" spans="7:10" x14ac:dyDescent="0.2">
      <c r="G212" s="91"/>
      <c r="H212" s="91"/>
      <c r="I212" s="92"/>
      <c r="J212" s="93"/>
    </row>
    <row r="213" spans="7:10" x14ac:dyDescent="0.2">
      <c r="G213" s="91"/>
      <c r="H213" s="91"/>
      <c r="I213" s="92"/>
      <c r="J213" s="93"/>
    </row>
    <row r="214" spans="7:10" x14ac:dyDescent="0.2">
      <c r="G214" s="91"/>
      <c r="H214" s="91"/>
      <c r="I214" s="92"/>
      <c r="J214" s="93"/>
    </row>
    <row r="215" spans="7:10" x14ac:dyDescent="0.2">
      <c r="G215" s="91"/>
      <c r="H215" s="91"/>
      <c r="I215" s="92"/>
      <c r="J215" s="93"/>
    </row>
    <row r="216" spans="7:10" x14ac:dyDescent="0.2">
      <c r="G216" s="91"/>
      <c r="H216" s="91"/>
      <c r="I216" s="92"/>
      <c r="J216" s="93"/>
    </row>
    <row r="217" spans="7:10" x14ac:dyDescent="0.2">
      <c r="G217" s="91"/>
      <c r="H217" s="91"/>
      <c r="I217" s="92"/>
      <c r="J217" s="93"/>
    </row>
    <row r="218" spans="7:10" x14ac:dyDescent="0.2">
      <c r="G218" s="91"/>
      <c r="H218" s="91"/>
      <c r="I218" s="92"/>
      <c r="J218" s="93"/>
    </row>
    <row r="219" spans="7:10" x14ac:dyDescent="0.2">
      <c r="G219" s="91"/>
      <c r="H219" s="91"/>
      <c r="I219" s="92"/>
      <c r="J219" s="93"/>
    </row>
    <row r="220" spans="7:10" x14ac:dyDescent="0.2">
      <c r="G220" s="91"/>
      <c r="H220" s="91"/>
      <c r="I220" s="92"/>
      <c r="J220" s="93"/>
    </row>
    <row r="221" spans="7:10" x14ac:dyDescent="0.2">
      <c r="G221" s="91"/>
      <c r="H221" s="91"/>
      <c r="I221" s="92"/>
      <c r="J221" s="93"/>
    </row>
    <row r="222" spans="7:10" x14ac:dyDescent="0.2">
      <c r="G222" s="91"/>
      <c r="H222" s="91"/>
      <c r="I222" s="92"/>
      <c r="J222" s="93"/>
    </row>
    <row r="223" spans="7:10" x14ac:dyDescent="0.2">
      <c r="G223" s="91"/>
      <c r="H223" s="91"/>
      <c r="I223" s="92"/>
      <c r="J223" s="93"/>
    </row>
    <row r="224" spans="7:10" x14ac:dyDescent="0.2">
      <c r="G224" s="91"/>
      <c r="H224" s="91"/>
      <c r="I224" s="92"/>
      <c r="J224" s="93"/>
    </row>
    <row r="225" spans="7:10" x14ac:dyDescent="0.2">
      <c r="G225" s="91"/>
      <c r="H225" s="91"/>
      <c r="I225" s="92"/>
      <c r="J225" s="93"/>
    </row>
    <row r="226" spans="7:10" x14ac:dyDescent="0.2">
      <c r="G226" s="91"/>
      <c r="H226" s="91"/>
      <c r="I226" s="92"/>
      <c r="J226" s="93"/>
    </row>
    <row r="227" spans="7:10" x14ac:dyDescent="0.2">
      <c r="G227" s="91"/>
      <c r="H227" s="91"/>
      <c r="I227" s="92"/>
      <c r="J227" s="93"/>
    </row>
    <row r="228" spans="7:10" x14ac:dyDescent="0.2">
      <c r="G228" s="91"/>
      <c r="H228" s="91"/>
      <c r="I228" s="92"/>
      <c r="J228" s="93"/>
    </row>
    <row r="229" spans="7:10" x14ac:dyDescent="0.2">
      <c r="G229" s="91"/>
      <c r="H229" s="91"/>
      <c r="I229" s="92"/>
      <c r="J229" s="93"/>
    </row>
    <row r="230" spans="7:10" x14ac:dyDescent="0.2">
      <c r="G230" s="91"/>
      <c r="H230" s="91"/>
      <c r="I230" s="92"/>
      <c r="J230" s="93"/>
    </row>
    <row r="231" spans="7:10" x14ac:dyDescent="0.2">
      <c r="G231" s="91"/>
      <c r="H231" s="91"/>
      <c r="I231" s="92"/>
      <c r="J231" s="93"/>
    </row>
    <row r="232" spans="7:10" x14ac:dyDescent="0.2">
      <c r="G232" s="91"/>
      <c r="H232" s="91"/>
      <c r="I232" s="92"/>
      <c r="J232" s="93"/>
    </row>
    <row r="233" spans="7:10" x14ac:dyDescent="0.2">
      <c r="G233" s="91"/>
      <c r="H233" s="91"/>
      <c r="I233" s="92"/>
      <c r="J233" s="93"/>
    </row>
    <row r="234" spans="7:10" x14ac:dyDescent="0.2">
      <c r="G234" s="91"/>
      <c r="H234" s="91"/>
      <c r="I234" s="92"/>
      <c r="J234" s="93"/>
    </row>
    <row r="235" spans="7:10" x14ac:dyDescent="0.2">
      <c r="G235" s="91"/>
      <c r="H235" s="91"/>
      <c r="I235" s="92"/>
      <c r="J235" s="93"/>
    </row>
    <row r="236" spans="7:10" x14ac:dyDescent="0.2">
      <c r="G236" s="91"/>
      <c r="H236" s="91"/>
      <c r="I236" s="92"/>
      <c r="J236" s="93"/>
    </row>
    <row r="237" spans="7:10" x14ac:dyDescent="0.2">
      <c r="G237" s="91"/>
      <c r="H237" s="91"/>
      <c r="I237" s="92"/>
      <c r="J237" s="93"/>
    </row>
    <row r="238" spans="7:10" x14ac:dyDescent="0.2">
      <c r="G238" s="91"/>
      <c r="H238" s="91"/>
      <c r="I238" s="92"/>
      <c r="J238" s="93"/>
    </row>
    <row r="239" spans="7:10" x14ac:dyDescent="0.2">
      <c r="G239" s="91"/>
      <c r="H239" s="91"/>
      <c r="I239" s="92"/>
      <c r="J239" s="93"/>
    </row>
    <row r="240" spans="7:10" x14ac:dyDescent="0.2">
      <c r="G240" s="91"/>
      <c r="H240" s="91"/>
      <c r="I240" s="92"/>
      <c r="J240" s="93"/>
    </row>
    <row r="241" spans="7:10" x14ac:dyDescent="0.2">
      <c r="G241" s="91"/>
      <c r="H241" s="91"/>
      <c r="I241" s="92"/>
      <c r="J241" s="93"/>
    </row>
    <row r="242" spans="7:10" x14ac:dyDescent="0.2">
      <c r="G242" s="91"/>
      <c r="H242" s="91"/>
      <c r="I242" s="92"/>
      <c r="J242" s="93"/>
    </row>
    <row r="243" spans="7:10" x14ac:dyDescent="0.2">
      <c r="G243" s="91"/>
      <c r="H243" s="91"/>
      <c r="I243" s="92"/>
      <c r="J243" s="93"/>
    </row>
    <row r="244" spans="7:10" x14ac:dyDescent="0.2">
      <c r="G244" s="91"/>
      <c r="H244" s="91"/>
      <c r="I244" s="92"/>
      <c r="J244" s="93"/>
    </row>
    <row r="245" spans="7:10" x14ac:dyDescent="0.2">
      <c r="G245" s="91"/>
      <c r="H245" s="91"/>
      <c r="I245" s="92"/>
      <c r="J245" s="93"/>
    </row>
    <row r="246" spans="7:10" x14ac:dyDescent="0.2">
      <c r="G246" s="91"/>
      <c r="H246" s="91"/>
      <c r="I246" s="92"/>
      <c r="J246" s="93"/>
    </row>
    <row r="247" spans="7:10" x14ac:dyDescent="0.2">
      <c r="G247" s="91"/>
      <c r="H247" s="91"/>
      <c r="I247" s="92"/>
      <c r="J247" s="93"/>
    </row>
    <row r="248" spans="7:10" x14ac:dyDescent="0.2">
      <c r="G248" s="91"/>
      <c r="H248" s="91"/>
      <c r="I248" s="92"/>
      <c r="J248" s="93"/>
    </row>
    <row r="249" spans="7:10" x14ac:dyDescent="0.2">
      <c r="G249" s="91"/>
      <c r="H249" s="91"/>
      <c r="I249" s="92"/>
      <c r="J249" s="93"/>
    </row>
    <row r="250" spans="7:10" x14ac:dyDescent="0.2">
      <c r="G250" s="91"/>
      <c r="H250" s="91"/>
      <c r="I250" s="92"/>
      <c r="J250" s="93"/>
    </row>
    <row r="251" spans="7:10" x14ac:dyDescent="0.2">
      <c r="G251" s="91"/>
      <c r="H251" s="91"/>
      <c r="I251" s="92"/>
      <c r="J251" s="93"/>
    </row>
    <row r="252" spans="7:10" x14ac:dyDescent="0.2">
      <c r="G252" s="91"/>
      <c r="H252" s="91"/>
      <c r="I252" s="92"/>
      <c r="J252" s="93"/>
    </row>
    <row r="253" spans="7:10" x14ac:dyDescent="0.2">
      <c r="G253" s="91"/>
      <c r="H253" s="91"/>
      <c r="I253" s="92"/>
      <c r="J253" s="93"/>
    </row>
    <row r="254" spans="7:10" x14ac:dyDescent="0.2">
      <c r="G254" s="91"/>
      <c r="H254" s="91"/>
      <c r="I254" s="92"/>
      <c r="J254" s="93"/>
    </row>
    <row r="255" spans="7:10" x14ac:dyDescent="0.2">
      <c r="G255" s="91"/>
      <c r="H255" s="91"/>
      <c r="I255" s="92"/>
      <c r="J255" s="93"/>
    </row>
    <row r="256" spans="7:10" x14ac:dyDescent="0.2">
      <c r="G256" s="91"/>
      <c r="H256" s="91"/>
      <c r="I256" s="92"/>
      <c r="J256" s="93"/>
    </row>
    <row r="257" spans="7:10" x14ac:dyDescent="0.2">
      <c r="G257" s="91"/>
      <c r="H257" s="91"/>
      <c r="I257" s="92"/>
      <c r="J257" s="93"/>
    </row>
    <row r="258" spans="7:10" x14ac:dyDescent="0.2">
      <c r="G258" s="91"/>
      <c r="H258" s="91"/>
      <c r="I258" s="92"/>
      <c r="J258" s="93"/>
    </row>
    <row r="259" spans="7:10" x14ac:dyDescent="0.2">
      <c r="G259" s="91"/>
      <c r="H259" s="91"/>
      <c r="I259" s="92"/>
      <c r="J259" s="93"/>
    </row>
    <row r="260" spans="7:10" x14ac:dyDescent="0.2">
      <c r="G260" s="91"/>
      <c r="H260" s="91"/>
      <c r="I260" s="92"/>
      <c r="J260" s="93"/>
    </row>
    <row r="261" spans="7:10" x14ac:dyDescent="0.2">
      <c r="G261" s="91"/>
      <c r="H261" s="91"/>
      <c r="I261" s="92"/>
      <c r="J261" s="93"/>
    </row>
    <row r="262" spans="7:10" x14ac:dyDescent="0.2">
      <c r="G262" s="91"/>
      <c r="H262" s="91"/>
      <c r="I262" s="92"/>
      <c r="J262" s="93"/>
    </row>
    <row r="263" spans="7:10" x14ac:dyDescent="0.2">
      <c r="G263" s="91"/>
      <c r="H263" s="91"/>
      <c r="I263" s="92"/>
      <c r="J263" s="93"/>
    </row>
    <row r="264" spans="7:10" x14ac:dyDescent="0.2">
      <c r="G264" s="91"/>
      <c r="H264" s="91"/>
      <c r="I264" s="92"/>
      <c r="J264" s="93"/>
    </row>
    <row r="265" spans="7:10" x14ac:dyDescent="0.2">
      <c r="G265" s="91"/>
      <c r="H265" s="91"/>
      <c r="I265" s="92"/>
      <c r="J265" s="93"/>
    </row>
    <row r="266" spans="7:10" x14ac:dyDescent="0.2">
      <c r="G266" s="91"/>
      <c r="H266" s="91"/>
      <c r="I266" s="92"/>
      <c r="J266" s="93"/>
    </row>
    <row r="267" spans="7:10" x14ac:dyDescent="0.2">
      <c r="G267" s="91"/>
      <c r="H267" s="91"/>
      <c r="I267" s="92"/>
      <c r="J267" s="93"/>
    </row>
    <row r="268" spans="7:10" x14ac:dyDescent="0.2">
      <c r="G268" s="91"/>
      <c r="H268" s="91"/>
      <c r="I268" s="92"/>
      <c r="J268" s="93"/>
    </row>
    <row r="269" spans="7:10" x14ac:dyDescent="0.2">
      <c r="G269" s="91"/>
      <c r="H269" s="91"/>
      <c r="I269" s="92"/>
      <c r="J269" s="93"/>
    </row>
    <row r="270" spans="7:10" x14ac:dyDescent="0.2">
      <c r="G270" s="91"/>
      <c r="H270" s="91"/>
      <c r="I270" s="92"/>
      <c r="J270" s="93"/>
    </row>
    <row r="271" spans="7:10" x14ac:dyDescent="0.2">
      <c r="G271" s="91"/>
      <c r="H271" s="91"/>
      <c r="I271" s="92"/>
      <c r="J271" s="93"/>
    </row>
    <row r="272" spans="7:10" x14ac:dyDescent="0.2">
      <c r="G272" s="91"/>
      <c r="H272" s="91"/>
      <c r="I272" s="92"/>
      <c r="J272" s="93"/>
    </row>
    <row r="273" spans="7:10" x14ac:dyDescent="0.2">
      <c r="G273" s="91"/>
      <c r="H273" s="91"/>
      <c r="I273" s="92"/>
      <c r="J273" s="93"/>
    </row>
    <row r="274" spans="7:10" x14ac:dyDescent="0.2">
      <c r="G274" s="91"/>
      <c r="H274" s="91"/>
      <c r="I274" s="92"/>
      <c r="J274" s="93"/>
    </row>
    <row r="275" spans="7:10" x14ac:dyDescent="0.2">
      <c r="G275" s="91"/>
      <c r="H275" s="91"/>
      <c r="I275" s="92"/>
      <c r="J275" s="93"/>
    </row>
    <row r="276" spans="7:10" x14ac:dyDescent="0.2">
      <c r="G276" s="91"/>
      <c r="H276" s="91"/>
      <c r="I276" s="92"/>
      <c r="J276" s="93"/>
    </row>
    <row r="277" spans="7:10" x14ac:dyDescent="0.2">
      <c r="G277" s="91"/>
      <c r="H277" s="91"/>
      <c r="I277" s="92"/>
      <c r="J277" s="93"/>
    </row>
    <row r="278" spans="7:10" x14ac:dyDescent="0.2">
      <c r="G278" s="91"/>
      <c r="H278" s="91"/>
      <c r="I278" s="92"/>
      <c r="J278" s="93"/>
    </row>
    <row r="279" spans="7:10" x14ac:dyDescent="0.2">
      <c r="G279" s="91"/>
      <c r="H279" s="91"/>
      <c r="I279" s="92"/>
      <c r="J279" s="93"/>
    </row>
    <row r="280" spans="7:10" x14ac:dyDescent="0.2">
      <c r="G280" s="91"/>
      <c r="H280" s="91"/>
      <c r="I280" s="92"/>
      <c r="J280" s="93"/>
    </row>
    <row r="281" spans="7:10" x14ac:dyDescent="0.2">
      <c r="G281" s="91"/>
      <c r="H281" s="91"/>
      <c r="I281" s="92"/>
      <c r="J281" s="93"/>
    </row>
    <row r="282" spans="7:10" x14ac:dyDescent="0.2">
      <c r="G282" s="91"/>
      <c r="H282" s="91"/>
      <c r="I282" s="92"/>
      <c r="J282" s="93"/>
    </row>
    <row r="283" spans="7:10" x14ac:dyDescent="0.2">
      <c r="G283" s="91"/>
      <c r="H283" s="91"/>
      <c r="I283" s="92"/>
      <c r="J283" s="93"/>
    </row>
    <row r="284" spans="7:10" x14ac:dyDescent="0.2">
      <c r="G284" s="91"/>
      <c r="H284" s="91"/>
      <c r="I284" s="92"/>
      <c r="J284" s="93"/>
    </row>
    <row r="285" spans="7:10" x14ac:dyDescent="0.2">
      <c r="G285" s="91"/>
      <c r="H285" s="91"/>
      <c r="I285" s="92"/>
      <c r="J285" s="93"/>
    </row>
    <row r="286" spans="7:10" x14ac:dyDescent="0.2">
      <c r="G286" s="91"/>
      <c r="H286" s="91"/>
      <c r="I286" s="92"/>
      <c r="J286" s="93"/>
    </row>
    <row r="287" spans="7:10" x14ac:dyDescent="0.2">
      <c r="G287" s="91"/>
      <c r="H287" s="91"/>
      <c r="I287" s="92"/>
      <c r="J287" s="93"/>
    </row>
    <row r="288" spans="7:10" x14ac:dyDescent="0.2">
      <c r="G288" s="91"/>
      <c r="H288" s="91"/>
      <c r="I288" s="92"/>
      <c r="J288" s="93"/>
    </row>
    <row r="289" spans="7:10" x14ac:dyDescent="0.2">
      <c r="G289" s="91"/>
      <c r="H289" s="91"/>
      <c r="I289" s="92"/>
      <c r="J289" s="93"/>
    </row>
    <row r="290" spans="7:10" x14ac:dyDescent="0.2">
      <c r="G290" s="91"/>
      <c r="H290" s="91"/>
      <c r="I290" s="92"/>
      <c r="J290" s="93"/>
    </row>
    <row r="291" spans="7:10" x14ac:dyDescent="0.2">
      <c r="G291" s="91"/>
      <c r="H291" s="91"/>
      <c r="I291" s="92"/>
      <c r="J291" s="93"/>
    </row>
    <row r="292" spans="7:10" x14ac:dyDescent="0.2">
      <c r="G292" s="91"/>
      <c r="H292" s="91"/>
      <c r="I292" s="92"/>
      <c r="J292" s="93"/>
    </row>
    <row r="293" spans="7:10" x14ac:dyDescent="0.2">
      <c r="G293" s="91"/>
      <c r="H293" s="91"/>
      <c r="I293" s="92"/>
      <c r="J293" s="93"/>
    </row>
    <row r="294" spans="7:10" x14ac:dyDescent="0.2">
      <c r="G294" s="91"/>
      <c r="H294" s="91"/>
      <c r="I294" s="92"/>
      <c r="J294" s="93"/>
    </row>
    <row r="295" spans="7:10" x14ac:dyDescent="0.2">
      <c r="G295" s="91"/>
      <c r="H295" s="91"/>
      <c r="I295" s="92"/>
      <c r="J295" s="93"/>
    </row>
    <row r="296" spans="7:10" x14ac:dyDescent="0.2">
      <c r="G296" s="91"/>
      <c r="H296" s="91"/>
      <c r="I296" s="92"/>
      <c r="J296" s="93"/>
    </row>
    <row r="297" spans="7:10" x14ac:dyDescent="0.2">
      <c r="G297" s="91"/>
      <c r="H297" s="91"/>
      <c r="I297" s="92"/>
      <c r="J297" s="93"/>
    </row>
    <row r="298" spans="7:10" x14ac:dyDescent="0.2">
      <c r="G298" s="91"/>
      <c r="H298" s="91"/>
      <c r="I298" s="92"/>
      <c r="J298" s="93"/>
    </row>
    <row r="299" spans="7:10" x14ac:dyDescent="0.2">
      <c r="G299" s="91"/>
      <c r="H299" s="91"/>
      <c r="I299" s="92"/>
      <c r="J299" s="93"/>
    </row>
    <row r="300" spans="7:10" x14ac:dyDescent="0.2">
      <c r="G300" s="91"/>
      <c r="H300" s="91"/>
      <c r="I300" s="92"/>
      <c r="J300" s="93"/>
    </row>
    <row r="301" spans="7:10" x14ac:dyDescent="0.2">
      <c r="G301" s="91"/>
      <c r="H301" s="91"/>
      <c r="I301" s="92"/>
      <c r="J301" s="93"/>
    </row>
    <row r="302" spans="7:10" x14ac:dyDescent="0.2">
      <c r="G302" s="91"/>
      <c r="H302" s="91"/>
      <c r="I302" s="92"/>
      <c r="J302" s="93"/>
    </row>
    <row r="303" spans="7:10" x14ac:dyDescent="0.2">
      <c r="G303" s="91"/>
      <c r="H303" s="91"/>
      <c r="I303" s="92"/>
      <c r="J303" s="93"/>
    </row>
    <row r="304" spans="7:10" x14ac:dyDescent="0.2">
      <c r="G304" s="91"/>
      <c r="H304" s="91"/>
      <c r="I304" s="92"/>
      <c r="J304" s="93"/>
    </row>
    <row r="305" spans="7:10" x14ac:dyDescent="0.2">
      <c r="G305" s="91"/>
      <c r="H305" s="91"/>
      <c r="I305" s="92"/>
      <c r="J305" s="93"/>
    </row>
    <row r="306" spans="7:10" x14ac:dyDescent="0.2">
      <c r="G306" s="91"/>
      <c r="H306" s="91"/>
      <c r="I306" s="92"/>
      <c r="J306" s="93"/>
    </row>
    <row r="307" spans="7:10" x14ac:dyDescent="0.2">
      <c r="G307" s="91"/>
      <c r="H307" s="91"/>
      <c r="I307" s="92"/>
      <c r="J307" s="93"/>
    </row>
    <row r="308" spans="7:10" x14ac:dyDescent="0.2">
      <c r="G308" s="91"/>
      <c r="H308" s="91"/>
      <c r="I308" s="92"/>
      <c r="J308" s="93"/>
    </row>
    <row r="309" spans="7:10" x14ac:dyDescent="0.2">
      <c r="G309" s="91"/>
      <c r="H309" s="91"/>
      <c r="I309" s="92"/>
      <c r="J309" s="93"/>
    </row>
    <row r="310" spans="7:10" x14ac:dyDescent="0.2">
      <c r="G310" s="91"/>
      <c r="H310" s="91"/>
      <c r="I310" s="92"/>
      <c r="J310" s="93"/>
    </row>
    <row r="311" spans="7:10" x14ac:dyDescent="0.2">
      <c r="G311" s="91"/>
      <c r="H311" s="91"/>
      <c r="I311" s="92"/>
      <c r="J311" s="93"/>
    </row>
    <row r="312" spans="7:10" x14ac:dyDescent="0.2">
      <c r="G312" s="91"/>
      <c r="H312" s="91"/>
      <c r="I312" s="92"/>
      <c r="J312" s="93"/>
    </row>
    <row r="313" spans="7:10" x14ac:dyDescent="0.2">
      <c r="G313" s="91"/>
      <c r="H313" s="91"/>
      <c r="I313" s="92"/>
      <c r="J313" s="93"/>
    </row>
    <row r="314" spans="7:10" x14ac:dyDescent="0.2">
      <c r="G314" s="91"/>
      <c r="H314" s="91"/>
      <c r="I314" s="92"/>
      <c r="J314" s="93"/>
    </row>
    <row r="315" spans="7:10" x14ac:dyDescent="0.2">
      <c r="G315" s="91"/>
      <c r="H315" s="91"/>
      <c r="I315" s="92"/>
      <c r="J315" s="93"/>
    </row>
    <row r="316" spans="7:10" x14ac:dyDescent="0.2">
      <c r="G316" s="91"/>
      <c r="H316" s="91"/>
      <c r="I316" s="92"/>
      <c r="J316" s="93"/>
    </row>
    <row r="317" spans="7:10" x14ac:dyDescent="0.2">
      <c r="G317" s="91"/>
      <c r="H317" s="91"/>
      <c r="I317" s="92"/>
      <c r="J317" s="93"/>
    </row>
    <row r="318" spans="7:10" x14ac:dyDescent="0.2">
      <c r="G318" s="91"/>
      <c r="H318" s="91"/>
      <c r="I318" s="92"/>
      <c r="J318" s="93"/>
    </row>
    <row r="319" spans="7:10" x14ac:dyDescent="0.2">
      <c r="G319" s="91"/>
      <c r="H319" s="91"/>
      <c r="I319" s="92"/>
      <c r="J319" s="93"/>
    </row>
    <row r="320" spans="7:10" x14ac:dyDescent="0.2">
      <c r="G320" s="91"/>
      <c r="H320" s="91"/>
      <c r="I320" s="92"/>
      <c r="J320" s="93"/>
    </row>
    <row r="321" spans="7:10" x14ac:dyDescent="0.2">
      <c r="G321" s="91"/>
      <c r="H321" s="91"/>
      <c r="I321" s="92"/>
      <c r="J321" s="93"/>
    </row>
    <row r="322" spans="7:10" x14ac:dyDescent="0.2">
      <c r="G322" s="91"/>
      <c r="H322" s="91"/>
      <c r="I322" s="92"/>
      <c r="J322" s="93"/>
    </row>
    <row r="323" spans="7:10" x14ac:dyDescent="0.2">
      <c r="G323" s="91"/>
      <c r="H323" s="91"/>
      <c r="I323" s="92"/>
      <c r="J323" s="93"/>
    </row>
    <row r="324" spans="7:10" x14ac:dyDescent="0.2">
      <c r="G324" s="91"/>
      <c r="H324" s="91"/>
      <c r="I324" s="92"/>
      <c r="J324" s="93"/>
    </row>
    <row r="325" spans="7:10" x14ac:dyDescent="0.2">
      <c r="G325" s="91"/>
      <c r="H325" s="91"/>
      <c r="I325" s="92"/>
      <c r="J325" s="93"/>
    </row>
    <row r="326" spans="7:10" x14ac:dyDescent="0.2">
      <c r="G326" s="91"/>
      <c r="H326" s="91"/>
      <c r="I326" s="92"/>
      <c r="J326" s="93"/>
    </row>
    <row r="327" spans="7:10" x14ac:dyDescent="0.2">
      <c r="G327" s="91"/>
      <c r="H327" s="91"/>
      <c r="I327" s="92"/>
      <c r="J327" s="93"/>
    </row>
    <row r="328" spans="7:10" x14ac:dyDescent="0.2">
      <c r="G328" s="91"/>
      <c r="H328" s="91"/>
      <c r="I328" s="92"/>
      <c r="J328" s="93"/>
    </row>
    <row r="329" spans="7:10" x14ac:dyDescent="0.2">
      <c r="G329" s="91"/>
      <c r="H329" s="91"/>
      <c r="I329" s="92"/>
      <c r="J329" s="93"/>
    </row>
    <row r="330" spans="7:10" x14ac:dyDescent="0.2">
      <c r="G330" s="91"/>
      <c r="H330" s="91"/>
      <c r="I330" s="92"/>
      <c r="J330" s="93"/>
    </row>
    <row r="331" spans="7:10" x14ac:dyDescent="0.2">
      <c r="G331" s="91"/>
      <c r="H331" s="91"/>
      <c r="I331" s="92"/>
      <c r="J331" s="93"/>
    </row>
    <row r="332" spans="7:10" x14ac:dyDescent="0.2">
      <c r="G332" s="91"/>
      <c r="H332" s="91"/>
      <c r="I332" s="92"/>
      <c r="J332" s="93"/>
    </row>
    <row r="333" spans="7:10" x14ac:dyDescent="0.2">
      <c r="G333" s="91"/>
      <c r="H333" s="91"/>
      <c r="I333" s="92"/>
      <c r="J333" s="93"/>
    </row>
    <row r="334" spans="7:10" x14ac:dyDescent="0.2">
      <c r="G334" s="91"/>
      <c r="H334" s="91"/>
      <c r="I334" s="92"/>
      <c r="J334" s="93"/>
    </row>
    <row r="335" spans="7:10" x14ac:dyDescent="0.2">
      <c r="G335" s="91"/>
      <c r="H335" s="91"/>
      <c r="I335" s="92"/>
      <c r="J335" s="93"/>
    </row>
    <row r="336" spans="7:10" x14ac:dyDescent="0.2">
      <c r="G336" s="91"/>
      <c r="H336" s="91"/>
      <c r="I336" s="92"/>
      <c r="J336" s="93"/>
    </row>
    <row r="337" spans="7:10" x14ac:dyDescent="0.2">
      <c r="G337" s="91"/>
      <c r="H337" s="91"/>
      <c r="I337" s="92"/>
      <c r="J337" s="93"/>
    </row>
    <row r="338" spans="7:10" x14ac:dyDescent="0.2">
      <c r="G338" s="91"/>
      <c r="H338" s="91"/>
      <c r="I338" s="92"/>
      <c r="J338" s="93"/>
    </row>
    <row r="339" spans="7:10" x14ac:dyDescent="0.2">
      <c r="G339" s="91"/>
      <c r="H339" s="91"/>
      <c r="I339" s="92"/>
      <c r="J339" s="93"/>
    </row>
    <row r="340" spans="7:10" x14ac:dyDescent="0.2">
      <c r="G340" s="91"/>
      <c r="H340" s="91"/>
      <c r="I340" s="92"/>
      <c r="J340" s="93"/>
    </row>
    <row r="341" spans="7:10" x14ac:dyDescent="0.2">
      <c r="G341" s="91"/>
      <c r="H341" s="91"/>
      <c r="I341" s="92"/>
      <c r="J341" s="93"/>
    </row>
    <row r="342" spans="7:10" x14ac:dyDescent="0.2">
      <c r="G342" s="91"/>
      <c r="H342" s="91"/>
      <c r="I342" s="92"/>
      <c r="J342" s="93"/>
    </row>
    <row r="343" spans="7:10" x14ac:dyDescent="0.2">
      <c r="G343" s="91"/>
      <c r="H343" s="91"/>
      <c r="I343" s="92"/>
      <c r="J343" s="93"/>
    </row>
    <row r="344" spans="7:10" x14ac:dyDescent="0.2">
      <c r="G344" s="91"/>
      <c r="H344" s="91"/>
      <c r="I344" s="92"/>
      <c r="J344" s="93"/>
    </row>
    <row r="345" spans="7:10" x14ac:dyDescent="0.2">
      <c r="G345" s="91"/>
      <c r="H345" s="91"/>
      <c r="I345" s="92"/>
      <c r="J345" s="93"/>
    </row>
    <row r="346" spans="7:10" x14ac:dyDescent="0.2">
      <c r="G346" s="91"/>
      <c r="H346" s="91"/>
      <c r="I346" s="92"/>
      <c r="J346" s="93"/>
    </row>
    <row r="347" spans="7:10" x14ac:dyDescent="0.2">
      <c r="G347" s="91"/>
      <c r="H347" s="91"/>
      <c r="I347" s="92"/>
      <c r="J347" s="93"/>
    </row>
    <row r="348" spans="7:10" x14ac:dyDescent="0.2">
      <c r="G348" s="91"/>
      <c r="H348" s="91"/>
      <c r="I348" s="92"/>
      <c r="J348" s="93"/>
    </row>
    <row r="349" spans="7:10" x14ac:dyDescent="0.2">
      <c r="G349" s="91"/>
      <c r="H349" s="91"/>
      <c r="I349" s="92"/>
      <c r="J349" s="93"/>
    </row>
    <row r="350" spans="7:10" x14ac:dyDescent="0.2">
      <c r="G350" s="91"/>
      <c r="H350" s="91"/>
      <c r="I350" s="92"/>
      <c r="J350" s="93"/>
    </row>
    <row r="351" spans="7:10" x14ac:dyDescent="0.2">
      <c r="G351" s="91"/>
      <c r="H351" s="91"/>
      <c r="I351" s="92"/>
      <c r="J351" s="93"/>
    </row>
    <row r="352" spans="7:10" x14ac:dyDescent="0.2">
      <c r="G352" s="91"/>
      <c r="H352" s="91"/>
      <c r="I352" s="92"/>
      <c r="J352" s="93"/>
    </row>
    <row r="353" spans="7:10" x14ac:dyDescent="0.2">
      <c r="G353" s="91"/>
      <c r="H353" s="91"/>
      <c r="I353" s="92"/>
      <c r="J353" s="93"/>
    </row>
    <row r="354" spans="7:10" x14ac:dyDescent="0.2">
      <c r="G354" s="91"/>
      <c r="H354" s="91"/>
      <c r="I354" s="92"/>
      <c r="J354" s="93"/>
    </row>
    <row r="355" spans="7:10" x14ac:dyDescent="0.2">
      <c r="G355" s="91"/>
      <c r="H355" s="91"/>
      <c r="I355" s="92"/>
      <c r="J355" s="93"/>
    </row>
    <row r="356" spans="7:10" x14ac:dyDescent="0.2">
      <c r="G356" s="91"/>
      <c r="H356" s="91"/>
      <c r="I356" s="92"/>
      <c r="J356" s="93"/>
    </row>
    <row r="357" spans="7:10" x14ac:dyDescent="0.2">
      <c r="G357" s="91"/>
      <c r="H357" s="91"/>
      <c r="I357" s="92"/>
      <c r="J357" s="93"/>
    </row>
    <row r="358" spans="7:10" x14ac:dyDescent="0.2">
      <c r="G358" s="91"/>
      <c r="H358" s="91"/>
      <c r="I358" s="92"/>
      <c r="J358" s="93"/>
    </row>
    <row r="359" spans="7:10" x14ac:dyDescent="0.2">
      <c r="G359" s="91"/>
      <c r="H359" s="91"/>
      <c r="I359" s="92"/>
      <c r="J359" s="93"/>
    </row>
    <row r="360" spans="7:10" x14ac:dyDescent="0.2">
      <c r="G360" s="91"/>
      <c r="H360" s="91"/>
      <c r="I360" s="92"/>
      <c r="J360" s="93"/>
    </row>
    <row r="361" spans="7:10" x14ac:dyDescent="0.2">
      <c r="G361" s="91"/>
      <c r="H361" s="91"/>
      <c r="I361" s="92"/>
      <c r="J361" s="93"/>
    </row>
    <row r="362" spans="7:10" x14ac:dyDescent="0.2">
      <c r="G362" s="91"/>
      <c r="H362" s="91"/>
      <c r="I362" s="92"/>
      <c r="J362" s="93"/>
    </row>
    <row r="363" spans="7:10" x14ac:dyDescent="0.2">
      <c r="G363" s="91"/>
      <c r="H363" s="91"/>
      <c r="I363" s="92"/>
      <c r="J363" s="93"/>
    </row>
    <row r="364" spans="7:10" x14ac:dyDescent="0.2">
      <c r="G364" s="91"/>
      <c r="H364" s="91"/>
      <c r="I364" s="92"/>
      <c r="J364" s="93"/>
    </row>
    <row r="365" spans="7:10" x14ac:dyDescent="0.2">
      <c r="G365" s="91"/>
      <c r="H365" s="91"/>
      <c r="I365" s="92"/>
      <c r="J365" s="93"/>
    </row>
    <row r="366" spans="7:10" x14ac:dyDescent="0.2">
      <c r="G366" s="91"/>
      <c r="H366" s="91"/>
      <c r="I366" s="92"/>
      <c r="J366" s="93"/>
    </row>
    <row r="367" spans="7:10" x14ac:dyDescent="0.2">
      <c r="G367" s="91"/>
      <c r="H367" s="91"/>
      <c r="I367" s="92"/>
      <c r="J367" s="93"/>
    </row>
    <row r="368" spans="7:10" x14ac:dyDescent="0.2">
      <c r="G368" s="91"/>
      <c r="H368" s="91"/>
      <c r="I368" s="92"/>
      <c r="J368" s="93"/>
    </row>
    <row r="369" spans="7:10" x14ac:dyDescent="0.2">
      <c r="G369" s="91"/>
      <c r="H369" s="91"/>
      <c r="I369" s="92"/>
      <c r="J369" s="93"/>
    </row>
    <row r="370" spans="7:10" x14ac:dyDescent="0.2">
      <c r="G370" s="91"/>
      <c r="H370" s="91"/>
      <c r="I370" s="92"/>
      <c r="J370" s="93"/>
    </row>
    <row r="371" spans="7:10" x14ac:dyDescent="0.2">
      <c r="G371" s="91"/>
      <c r="H371" s="91"/>
      <c r="I371" s="92"/>
      <c r="J371" s="93"/>
    </row>
    <row r="372" spans="7:10" x14ac:dyDescent="0.2">
      <c r="G372" s="91"/>
      <c r="H372" s="91"/>
      <c r="I372" s="92"/>
      <c r="J372" s="93"/>
    </row>
    <row r="373" spans="7:10" x14ac:dyDescent="0.2">
      <c r="G373" s="91"/>
      <c r="H373" s="91"/>
      <c r="I373" s="92"/>
      <c r="J373" s="93"/>
    </row>
    <row r="374" spans="7:10" x14ac:dyDescent="0.2">
      <c r="G374" s="91"/>
      <c r="H374" s="91"/>
      <c r="I374" s="92"/>
      <c r="J374" s="93"/>
    </row>
    <row r="375" spans="7:10" x14ac:dyDescent="0.2">
      <c r="G375" s="91"/>
      <c r="H375" s="91"/>
      <c r="I375" s="92"/>
      <c r="J375" s="93"/>
    </row>
    <row r="376" spans="7:10" x14ac:dyDescent="0.2">
      <c r="G376" s="91"/>
      <c r="H376" s="91"/>
      <c r="I376" s="92"/>
      <c r="J376" s="93"/>
    </row>
    <row r="377" spans="7:10" x14ac:dyDescent="0.2">
      <c r="G377" s="91"/>
      <c r="H377" s="91"/>
      <c r="I377" s="92"/>
      <c r="J377" s="93"/>
    </row>
    <row r="378" spans="7:10" x14ac:dyDescent="0.2">
      <c r="G378" s="91"/>
      <c r="H378" s="91"/>
      <c r="I378" s="92"/>
      <c r="J378" s="93"/>
    </row>
    <row r="379" spans="7:10" x14ac:dyDescent="0.2">
      <c r="G379" s="91"/>
      <c r="H379" s="91"/>
      <c r="I379" s="92"/>
      <c r="J379" s="93"/>
    </row>
    <row r="380" spans="7:10" x14ac:dyDescent="0.2">
      <c r="G380" s="91"/>
      <c r="H380" s="91"/>
      <c r="I380" s="92"/>
      <c r="J380" s="93"/>
    </row>
    <row r="381" spans="7:10" x14ac:dyDescent="0.2">
      <c r="G381" s="91"/>
      <c r="H381" s="91"/>
      <c r="I381" s="92"/>
      <c r="J381" s="93"/>
    </row>
    <row r="382" spans="7:10" x14ac:dyDescent="0.2">
      <c r="G382" s="91"/>
      <c r="H382" s="91"/>
      <c r="I382" s="92"/>
      <c r="J382" s="93"/>
    </row>
    <row r="383" spans="7:10" x14ac:dyDescent="0.2">
      <c r="G383" s="91"/>
      <c r="H383" s="91"/>
      <c r="I383" s="92"/>
      <c r="J383" s="93"/>
    </row>
    <row r="384" spans="7:10" x14ac:dyDescent="0.2">
      <c r="G384" s="91"/>
      <c r="H384" s="91"/>
      <c r="I384" s="92"/>
      <c r="J384" s="93"/>
    </row>
    <row r="385" spans="7:10" x14ac:dyDescent="0.2">
      <c r="G385" s="91"/>
      <c r="H385" s="91"/>
      <c r="I385" s="92"/>
      <c r="J385" s="93"/>
    </row>
    <row r="386" spans="7:10" x14ac:dyDescent="0.2">
      <c r="G386" s="91"/>
      <c r="H386" s="91"/>
      <c r="I386" s="92"/>
      <c r="J386" s="93"/>
    </row>
    <row r="387" spans="7:10" x14ac:dyDescent="0.2">
      <c r="G387" s="91"/>
      <c r="H387" s="91"/>
      <c r="I387" s="92"/>
      <c r="J387" s="93"/>
    </row>
    <row r="388" spans="7:10" x14ac:dyDescent="0.2">
      <c r="G388" s="91"/>
      <c r="H388" s="91"/>
      <c r="I388" s="92"/>
      <c r="J388" s="93"/>
    </row>
    <row r="389" spans="7:10" x14ac:dyDescent="0.2">
      <c r="G389" s="91"/>
      <c r="H389" s="91"/>
      <c r="I389" s="92"/>
      <c r="J389" s="93"/>
    </row>
    <row r="390" spans="7:10" x14ac:dyDescent="0.2">
      <c r="G390" s="91"/>
      <c r="H390" s="91"/>
      <c r="I390" s="92"/>
      <c r="J390" s="93"/>
    </row>
    <row r="391" spans="7:10" x14ac:dyDescent="0.2">
      <c r="G391" s="91"/>
      <c r="H391" s="91"/>
      <c r="I391" s="92"/>
      <c r="J391" s="93"/>
    </row>
    <row r="392" spans="7:10" x14ac:dyDescent="0.2">
      <c r="G392" s="91"/>
      <c r="H392" s="91"/>
      <c r="I392" s="92"/>
      <c r="J392" s="93"/>
    </row>
    <row r="393" spans="7:10" x14ac:dyDescent="0.2">
      <c r="G393" s="91"/>
      <c r="H393" s="91"/>
      <c r="I393" s="92"/>
      <c r="J393" s="93"/>
    </row>
    <row r="394" spans="7:10" x14ac:dyDescent="0.2">
      <c r="G394" s="91"/>
      <c r="H394" s="91"/>
      <c r="I394" s="92"/>
      <c r="J394" s="93"/>
    </row>
    <row r="395" spans="7:10" x14ac:dyDescent="0.2">
      <c r="G395" s="91"/>
      <c r="H395" s="91"/>
      <c r="I395" s="92"/>
      <c r="J395" s="93"/>
    </row>
    <row r="396" spans="7:10" x14ac:dyDescent="0.2">
      <c r="G396" s="91"/>
      <c r="H396" s="91"/>
      <c r="I396" s="92"/>
      <c r="J396" s="93"/>
    </row>
    <row r="397" spans="7:10" x14ac:dyDescent="0.2">
      <c r="G397" s="91"/>
      <c r="H397" s="91"/>
      <c r="I397" s="92"/>
      <c r="J397" s="93"/>
    </row>
    <row r="398" spans="7:10" x14ac:dyDescent="0.2">
      <c r="G398" s="91"/>
      <c r="H398" s="91"/>
      <c r="I398" s="92"/>
      <c r="J398" s="93"/>
    </row>
    <row r="399" spans="7:10" x14ac:dyDescent="0.2">
      <c r="G399" s="91"/>
      <c r="H399" s="91"/>
      <c r="I399" s="92"/>
      <c r="J399" s="93"/>
    </row>
    <row r="400" spans="7:10" x14ac:dyDescent="0.2">
      <c r="G400" s="91"/>
      <c r="H400" s="91"/>
      <c r="I400" s="92"/>
      <c r="J400" s="93"/>
    </row>
    <row r="401" spans="7:10" x14ac:dyDescent="0.2">
      <c r="G401" s="91"/>
      <c r="H401" s="91"/>
      <c r="I401" s="92"/>
      <c r="J401" s="93"/>
    </row>
    <row r="402" spans="7:10" x14ac:dyDescent="0.2">
      <c r="G402" s="91"/>
      <c r="H402" s="91"/>
      <c r="I402" s="92"/>
      <c r="J402" s="93"/>
    </row>
    <row r="403" spans="7:10" x14ac:dyDescent="0.2">
      <c r="G403" s="91"/>
      <c r="H403" s="91"/>
      <c r="I403" s="92"/>
      <c r="J403" s="93"/>
    </row>
    <row r="404" spans="7:10" x14ac:dyDescent="0.2">
      <c r="G404" s="91"/>
      <c r="H404" s="91"/>
      <c r="I404" s="92"/>
      <c r="J404" s="93"/>
    </row>
    <row r="405" spans="7:10" x14ac:dyDescent="0.2">
      <c r="G405" s="91"/>
      <c r="H405" s="91"/>
      <c r="I405" s="92"/>
      <c r="J405" s="93"/>
    </row>
    <row r="406" spans="7:10" x14ac:dyDescent="0.2">
      <c r="G406" s="91"/>
      <c r="H406" s="91"/>
      <c r="I406" s="92"/>
      <c r="J406" s="93"/>
    </row>
    <row r="407" spans="7:10" x14ac:dyDescent="0.2">
      <c r="G407" s="91"/>
      <c r="H407" s="91"/>
      <c r="I407" s="92"/>
      <c r="J407" s="93"/>
    </row>
    <row r="408" spans="7:10" x14ac:dyDescent="0.2">
      <c r="G408" s="91"/>
      <c r="H408" s="91"/>
      <c r="I408" s="92"/>
      <c r="J408" s="93"/>
    </row>
    <row r="409" spans="7:10" x14ac:dyDescent="0.2">
      <c r="G409" s="91"/>
      <c r="H409" s="91"/>
      <c r="I409" s="92"/>
      <c r="J409" s="93"/>
    </row>
    <row r="410" spans="7:10" x14ac:dyDescent="0.2">
      <c r="G410" s="91"/>
      <c r="H410" s="91"/>
      <c r="I410" s="92"/>
      <c r="J410" s="93"/>
    </row>
    <row r="411" spans="7:10" x14ac:dyDescent="0.2">
      <c r="G411" s="91"/>
      <c r="H411" s="91"/>
      <c r="I411" s="92"/>
      <c r="J411" s="93"/>
    </row>
    <row r="412" spans="7:10" x14ac:dyDescent="0.2">
      <c r="G412" s="91"/>
      <c r="H412" s="91"/>
      <c r="I412" s="92"/>
      <c r="J412" s="93"/>
    </row>
    <row r="413" spans="7:10" x14ac:dyDescent="0.2">
      <c r="G413" s="91"/>
      <c r="H413" s="91"/>
      <c r="I413" s="92"/>
      <c r="J413" s="93"/>
    </row>
    <row r="414" spans="7:10" x14ac:dyDescent="0.2">
      <c r="G414" s="91"/>
      <c r="H414" s="91"/>
      <c r="I414" s="92"/>
      <c r="J414" s="93"/>
    </row>
    <row r="415" spans="7:10" x14ac:dyDescent="0.2">
      <c r="G415" s="91"/>
      <c r="H415" s="91"/>
      <c r="I415" s="92"/>
      <c r="J415" s="93"/>
    </row>
    <row r="416" spans="7:10" x14ac:dyDescent="0.2">
      <c r="G416" s="91"/>
      <c r="H416" s="91"/>
      <c r="I416" s="92"/>
      <c r="J416" s="93"/>
    </row>
  </sheetData>
  <sheetProtection selectLockedCells="1"/>
  <protectedRanges>
    <protectedRange algorithmName="SHA-512" hashValue="lRLoViDkuUXPUCYrAcHusnH/zL6q1ZC9GrfGSrHIg2kxSUGq3hk6ccL5riC7o+aZu0qnthc380rByjeC4au9jg==" saltValue="vPpoKKWUNjrXv78k+o3HDg==" spinCount="100000" sqref="K2:K9 F2:F9" name="reference" securityDescriptor="O:WDG:WDD:(A;;CC;;;LA)"/>
  </protectedRanges>
  <conditionalFormatting sqref="D2:E9">
    <cfRule type="cellIs" dxfId="160" priority="5" operator="equal">
      <formula>#REF!</formula>
    </cfRule>
  </conditionalFormatting>
  <pageMargins left="0.70866141732283472" right="0.70866141732283472" top="0.74803149606299213" bottom="0.74803149606299213" header="0.31496062992125984" footer="0.31496062992125984"/>
  <pageSetup paperSize="9" scale="41" orientation="portrait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actualisertotalcdeclient">
                <anchor moveWithCells="1">
                  <from>
                    <xdr:col>11</xdr:col>
                    <xdr:colOff>1019175</xdr:colOff>
                    <xdr:row>0</xdr:row>
                    <xdr:rowOff>0</xdr:rowOff>
                  </from>
                  <to>
                    <xdr:col>12</xdr:col>
                    <xdr:colOff>923925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" r:id="rId6" name="Button 10">
              <controlPr defaultSize="0" print="0" autoFill="0" autoPict="0" macro="[0]!ajouteligne">
                <anchor>
                  <from>
                    <xdr:col>11</xdr:col>
                    <xdr:colOff>1019175</xdr:colOff>
                    <xdr:row>1</xdr:row>
                    <xdr:rowOff>76200</xdr:rowOff>
                  </from>
                  <to>
                    <xdr:col>12</xdr:col>
                    <xdr:colOff>904875</xdr:colOff>
                    <xdr:row>2</xdr:row>
                    <xdr:rowOff>142875</xdr:rowOff>
                  </to>
                </anchor>
              </controlPr>
            </control>
          </mc:Choice>
        </mc:AlternateContent>
      </controls>
    </mc:Choice>
  </mc:AlternateContent>
  <tableParts count="1">
    <tablePart r:id="rId7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O221"/>
  <sheetViews>
    <sheetView topLeftCell="A2" zoomScaleNormal="100" workbookViewId="0">
      <selection activeCell="A2" sqref="A1:E1048576"/>
    </sheetView>
  </sheetViews>
  <sheetFormatPr baseColWidth="10" defaultColWidth="11.42578125" defaultRowHeight="12" x14ac:dyDescent="0.2"/>
  <cols>
    <col min="1" max="1" width="12.42578125" style="24" bestFit="1" customWidth="1"/>
    <col min="2" max="2" width="26.42578125" style="28" customWidth="1"/>
    <col min="3" max="3" width="42.5703125" style="28" customWidth="1"/>
    <col min="4" max="4" width="18.7109375" style="29" customWidth="1"/>
    <col min="5" max="5" width="13" style="30" customWidth="1"/>
    <col min="6" max="6" width="27.7109375" style="23" customWidth="1"/>
    <col min="7" max="7" width="11.140625" style="23" customWidth="1"/>
    <col min="8" max="8" width="9.140625" style="23" customWidth="1"/>
    <col min="9" max="9" width="4.7109375" style="23" customWidth="1"/>
    <col min="10" max="10" width="5.28515625" style="23" customWidth="1"/>
    <col min="11" max="11" width="4.7109375" style="23" customWidth="1"/>
    <col min="12" max="12" width="5.28515625" style="23" customWidth="1"/>
    <col min="13" max="13" width="4.7109375" style="23" customWidth="1"/>
    <col min="14" max="14" width="4.5703125" style="23" customWidth="1"/>
    <col min="15" max="15" width="4.85546875" style="23" customWidth="1"/>
    <col min="16" max="16" width="7.140625" style="23" customWidth="1"/>
    <col min="17" max="17" width="5.42578125" style="23" customWidth="1"/>
    <col min="18" max="19" width="4.7109375" style="23" customWidth="1"/>
    <col min="20" max="20" width="4.85546875" style="23" customWidth="1"/>
    <col min="21" max="24" width="4.5703125" style="23" customWidth="1"/>
    <col min="25" max="26" width="5.42578125" style="23" customWidth="1"/>
    <col min="27" max="27" width="6.85546875" style="23" customWidth="1"/>
    <col min="28" max="30" width="6.140625" style="23" customWidth="1"/>
    <col min="31" max="31" width="6.28515625" style="23" customWidth="1"/>
    <col min="32" max="32" width="9.140625" style="23" customWidth="1"/>
    <col min="33" max="33" width="5.7109375" style="23" customWidth="1"/>
    <col min="34" max="35" width="7.5703125" style="23" customWidth="1"/>
    <col min="36" max="36" width="7.42578125" style="23" customWidth="1"/>
    <col min="37" max="37" width="6.85546875" style="23" customWidth="1"/>
    <col min="38" max="52" width="6.140625" style="23" customWidth="1"/>
    <col min="53" max="53" width="8" style="23" customWidth="1"/>
    <col min="54" max="68" width="6.140625" style="23" customWidth="1"/>
    <col min="69" max="69" width="7.42578125" style="23" customWidth="1"/>
    <col min="70" max="70" width="6.140625" style="23" customWidth="1"/>
    <col min="71" max="71" width="8.42578125" style="23" customWidth="1"/>
    <col min="72" max="72" width="8.140625" style="23" customWidth="1"/>
    <col min="73" max="73" width="6.140625" style="23" customWidth="1"/>
    <col min="74" max="74" width="6.5703125" style="23" customWidth="1"/>
    <col min="75" max="75" width="7.85546875" style="23" customWidth="1"/>
    <col min="76" max="76" width="6.5703125" style="23" customWidth="1"/>
    <col min="77" max="77" width="8" style="23" customWidth="1"/>
    <col min="78" max="78" width="8.42578125" style="23" customWidth="1"/>
    <col min="79" max="87" width="6.7109375" style="23" customWidth="1"/>
    <col min="88" max="88" width="22.5703125" style="23" customWidth="1"/>
    <col min="89" max="93" width="11.42578125" style="23"/>
    <col min="94" max="16384" width="11.42578125" style="24"/>
  </cols>
  <sheetData>
    <row r="1" spans="1:93" s="20" customFormat="1" ht="22.5" customHeight="1" x14ac:dyDescent="0.2">
      <c r="A1" s="101" t="s">
        <v>7</v>
      </c>
      <c r="B1" s="101" t="s">
        <v>3</v>
      </c>
      <c r="C1" s="101" t="s">
        <v>4</v>
      </c>
      <c r="D1" s="101" t="s">
        <v>5</v>
      </c>
      <c r="E1" s="18" t="s">
        <v>6</v>
      </c>
      <c r="F1" s="19"/>
      <c r="G1" s="19"/>
      <c r="H1" s="19"/>
      <c r="I1" s="19"/>
      <c r="J1" s="19"/>
      <c r="K1" s="19"/>
      <c r="L1" s="19"/>
      <c r="M1" s="19"/>
      <c r="N1" s="19"/>
      <c r="O1" s="19"/>
      <c r="P1" s="19"/>
      <c r="Q1" s="19"/>
      <c r="R1" s="19"/>
      <c r="S1" s="19"/>
      <c r="T1" s="19"/>
      <c r="U1" s="19"/>
      <c r="V1" s="19"/>
      <c r="W1" s="19"/>
      <c r="X1" s="19"/>
      <c r="Y1" s="19"/>
      <c r="Z1" s="19"/>
      <c r="AA1" s="19"/>
      <c r="AB1" s="19"/>
      <c r="AC1" s="19"/>
      <c r="AD1" s="19"/>
      <c r="AE1" s="19"/>
      <c r="AF1" s="19"/>
      <c r="AG1" s="19"/>
      <c r="AH1" s="19"/>
      <c r="AI1" s="19"/>
      <c r="AJ1" s="19"/>
      <c r="AK1" s="19"/>
      <c r="AL1" s="19"/>
      <c r="AM1" s="19"/>
      <c r="AN1" s="19"/>
      <c r="AO1" s="19"/>
      <c r="AP1" s="19"/>
      <c r="AQ1" s="19"/>
      <c r="AR1" s="19"/>
      <c r="AS1" s="19"/>
      <c r="AT1" s="19"/>
      <c r="AU1" s="19"/>
      <c r="AV1" s="19"/>
      <c r="AW1" s="19"/>
      <c r="AX1" s="19"/>
      <c r="AY1" s="19"/>
      <c r="AZ1" s="19"/>
      <c r="BA1" s="19"/>
      <c r="BB1" s="19"/>
      <c r="BC1" s="19"/>
      <c r="BD1" s="19"/>
      <c r="BE1" s="19"/>
      <c r="BF1" s="19"/>
      <c r="BG1" s="19"/>
      <c r="BH1" s="19"/>
      <c r="BI1" s="19"/>
      <c r="BJ1" s="19"/>
      <c r="BK1" s="19"/>
      <c r="BL1" s="19"/>
      <c r="BM1" s="19"/>
      <c r="BN1" s="19"/>
      <c r="BO1" s="19"/>
      <c r="BP1" s="19"/>
      <c r="BQ1" s="19"/>
      <c r="BR1" s="19"/>
      <c r="BS1" s="19"/>
      <c r="BT1" s="19"/>
      <c r="BU1" s="19"/>
      <c r="BV1" s="19"/>
      <c r="BW1" s="19"/>
      <c r="BX1" s="19"/>
      <c r="BY1" s="19"/>
      <c r="BZ1" s="19"/>
      <c r="CA1" s="19"/>
      <c r="CB1" s="19"/>
      <c r="CC1" s="19"/>
      <c r="CD1" s="19"/>
      <c r="CE1" s="19"/>
      <c r="CF1" s="19"/>
      <c r="CG1" s="19"/>
      <c r="CH1" s="19"/>
      <c r="CI1" s="19"/>
      <c r="CJ1" s="19"/>
      <c r="CK1" s="19"/>
      <c r="CL1" s="19"/>
      <c r="CM1" s="19"/>
      <c r="CN1" s="19"/>
      <c r="CO1" s="19"/>
    </row>
    <row r="2" spans="1:93" ht="14.1" customHeight="1" x14ac:dyDescent="0.2">
      <c r="A2" s="21" t="s">
        <v>171</v>
      </c>
      <c r="B2" s="21" t="s">
        <v>174</v>
      </c>
      <c r="C2" s="102" t="s">
        <v>188</v>
      </c>
      <c r="D2" s="103" t="s">
        <v>169</v>
      </c>
      <c r="E2" s="22">
        <v>9.8000000000000007</v>
      </c>
    </row>
    <row r="3" spans="1:93" ht="14.1" customHeight="1" x14ac:dyDescent="0.2">
      <c r="A3" s="102" t="s">
        <v>164</v>
      </c>
      <c r="B3" s="21" t="s">
        <v>174</v>
      </c>
      <c r="C3" s="102" t="s">
        <v>185</v>
      </c>
      <c r="D3" s="103" t="s">
        <v>169</v>
      </c>
      <c r="E3" s="22">
        <v>7.7</v>
      </c>
    </row>
    <row r="4" spans="1:93" ht="14.1" customHeight="1" x14ac:dyDescent="0.2">
      <c r="A4" s="102" t="s">
        <v>162</v>
      </c>
      <c r="B4" s="21" t="s">
        <v>174</v>
      </c>
      <c r="C4" s="102" t="s">
        <v>183</v>
      </c>
      <c r="D4" s="103" t="s">
        <v>169</v>
      </c>
      <c r="E4" s="22">
        <v>5.9</v>
      </c>
    </row>
    <row r="5" spans="1:93" ht="14.1" customHeight="1" x14ac:dyDescent="0.2">
      <c r="A5" s="102" t="s">
        <v>163</v>
      </c>
      <c r="B5" s="21" t="s">
        <v>174</v>
      </c>
      <c r="C5" s="102" t="s">
        <v>184</v>
      </c>
      <c r="D5" s="103" t="s">
        <v>169</v>
      </c>
      <c r="E5" s="22">
        <v>6.7</v>
      </c>
    </row>
    <row r="6" spans="1:93" ht="14.1" customHeight="1" x14ac:dyDescent="0.2">
      <c r="A6" s="21" t="s">
        <v>170</v>
      </c>
      <c r="B6" s="21" t="s">
        <v>174</v>
      </c>
      <c r="C6" s="102" t="s">
        <v>189</v>
      </c>
      <c r="D6" s="103" t="s">
        <v>169</v>
      </c>
      <c r="E6" s="22">
        <v>30</v>
      </c>
    </row>
    <row r="7" spans="1:93" ht="14.1" customHeight="1" x14ac:dyDescent="0.2">
      <c r="A7" s="21" t="s">
        <v>173</v>
      </c>
      <c r="B7" s="21" t="s">
        <v>174</v>
      </c>
      <c r="C7" s="102" t="s">
        <v>187</v>
      </c>
      <c r="D7" s="103" t="s">
        <v>169</v>
      </c>
      <c r="E7" s="22">
        <v>10.5</v>
      </c>
    </row>
    <row r="8" spans="1:93" ht="14.1" customHeight="1" x14ac:dyDescent="0.2">
      <c r="A8" s="21" t="s">
        <v>172</v>
      </c>
      <c r="B8" s="21" t="s">
        <v>174</v>
      </c>
      <c r="C8" s="102" t="s">
        <v>186</v>
      </c>
      <c r="D8" s="103" t="s">
        <v>169</v>
      </c>
      <c r="E8" s="22">
        <v>10</v>
      </c>
    </row>
    <row r="9" spans="1:93" ht="14.1" customHeight="1" x14ac:dyDescent="0.2">
      <c r="A9" s="102" t="s">
        <v>165</v>
      </c>
      <c r="B9" s="21" t="s">
        <v>174</v>
      </c>
      <c r="C9" s="102" t="s">
        <v>166</v>
      </c>
      <c r="D9" s="103" t="s">
        <v>169</v>
      </c>
      <c r="E9" s="26"/>
    </row>
    <row r="10" spans="1:93" ht="14.1" customHeight="1" x14ac:dyDescent="0.2">
      <c r="A10" s="21" t="s">
        <v>165</v>
      </c>
      <c r="B10" s="21" t="s">
        <v>174</v>
      </c>
      <c r="C10" s="102" t="s">
        <v>166</v>
      </c>
      <c r="D10" s="103" t="s">
        <v>169</v>
      </c>
      <c r="E10" s="26"/>
    </row>
    <row r="11" spans="1:93" ht="14.1" customHeight="1" x14ac:dyDescent="0.2">
      <c r="A11" s="102" t="s">
        <v>168</v>
      </c>
      <c r="B11" s="21" t="s">
        <v>174</v>
      </c>
      <c r="C11" s="102" t="s">
        <v>190</v>
      </c>
      <c r="D11" s="103"/>
      <c r="E11" s="25">
        <v>351</v>
      </c>
    </row>
    <row r="12" spans="1:93" ht="14.1" customHeight="1" x14ac:dyDescent="0.2">
      <c r="A12" s="102" t="s">
        <v>167</v>
      </c>
      <c r="B12" s="21" t="s">
        <v>174</v>
      </c>
      <c r="C12" s="102" t="s">
        <v>191</v>
      </c>
      <c r="D12" s="103"/>
      <c r="E12" s="25">
        <v>195</v>
      </c>
    </row>
    <row r="13" spans="1:93" ht="14.1" customHeight="1" x14ac:dyDescent="0.2">
      <c r="A13" s="21" t="s">
        <v>103</v>
      </c>
      <c r="B13" s="21" t="s">
        <v>102</v>
      </c>
      <c r="C13" s="21" t="s">
        <v>104</v>
      </c>
      <c r="D13" s="21"/>
      <c r="E13" s="26">
        <v>6.5</v>
      </c>
    </row>
    <row r="14" spans="1:93" ht="14.1" customHeight="1" x14ac:dyDescent="0.2">
      <c r="A14" s="21" t="s">
        <v>105</v>
      </c>
      <c r="B14" s="21" t="s">
        <v>102</v>
      </c>
      <c r="C14" s="21" t="s">
        <v>106</v>
      </c>
      <c r="D14" s="21"/>
      <c r="E14" s="26">
        <v>6</v>
      </c>
    </row>
    <row r="15" spans="1:93" ht="14.1" customHeight="1" x14ac:dyDescent="0.2">
      <c r="A15" s="21" t="s">
        <v>107</v>
      </c>
      <c r="B15" s="21" t="s">
        <v>102</v>
      </c>
      <c r="C15" s="21" t="s">
        <v>108</v>
      </c>
      <c r="D15" s="21"/>
      <c r="E15" s="26">
        <v>5</v>
      </c>
    </row>
    <row r="16" spans="1:93" ht="14.1" customHeight="1" x14ac:dyDescent="0.2">
      <c r="A16" s="21" t="s">
        <v>117</v>
      </c>
      <c r="B16" s="21" t="s">
        <v>102</v>
      </c>
      <c r="C16" s="21" t="s">
        <v>118</v>
      </c>
      <c r="D16" s="21"/>
      <c r="E16" s="26">
        <v>13</v>
      </c>
    </row>
    <row r="17" spans="1:5" ht="14.1" customHeight="1" x14ac:dyDescent="0.2">
      <c r="A17" s="21" t="s">
        <v>119</v>
      </c>
      <c r="B17" s="21" t="s">
        <v>102</v>
      </c>
      <c r="C17" s="21" t="s">
        <v>120</v>
      </c>
      <c r="D17" s="21"/>
      <c r="E17" s="26">
        <v>13.5</v>
      </c>
    </row>
    <row r="18" spans="1:5" ht="14.1" customHeight="1" x14ac:dyDescent="0.2">
      <c r="A18" s="21" t="s">
        <v>115</v>
      </c>
      <c r="B18" s="21" t="s">
        <v>102</v>
      </c>
      <c r="C18" s="21" t="s">
        <v>116</v>
      </c>
      <c r="D18" s="21"/>
      <c r="E18" s="26">
        <v>14</v>
      </c>
    </row>
    <row r="19" spans="1:5" ht="14.1" customHeight="1" x14ac:dyDescent="0.2">
      <c r="A19" s="21" t="s">
        <v>121</v>
      </c>
      <c r="B19" s="21" t="s">
        <v>102</v>
      </c>
      <c r="C19" s="21" t="s">
        <v>122</v>
      </c>
      <c r="D19" s="21"/>
      <c r="E19" s="26">
        <v>18.75</v>
      </c>
    </row>
    <row r="20" spans="1:5" ht="14.1" customHeight="1" x14ac:dyDescent="0.2">
      <c r="A20" s="21" t="s">
        <v>123</v>
      </c>
      <c r="B20" s="21" t="s">
        <v>102</v>
      </c>
      <c r="C20" s="21" t="s">
        <v>124</v>
      </c>
      <c r="D20" s="21"/>
      <c r="E20" s="26">
        <v>15</v>
      </c>
    </row>
    <row r="21" spans="1:5" ht="14.1" customHeight="1" x14ac:dyDescent="0.2">
      <c r="A21" s="21" t="s">
        <v>125</v>
      </c>
      <c r="B21" s="21" t="s">
        <v>102</v>
      </c>
      <c r="C21" s="21" t="s">
        <v>126</v>
      </c>
      <c r="D21" s="21"/>
      <c r="E21" s="26">
        <v>19</v>
      </c>
    </row>
    <row r="22" spans="1:5" ht="14.1" customHeight="1" x14ac:dyDescent="0.2">
      <c r="A22" s="21" t="s">
        <v>127</v>
      </c>
      <c r="B22" s="21" t="s">
        <v>102</v>
      </c>
      <c r="C22" s="21" t="s">
        <v>128</v>
      </c>
      <c r="D22" s="21"/>
      <c r="E22" s="26">
        <v>23</v>
      </c>
    </row>
    <row r="23" spans="1:5" ht="14.1" customHeight="1" x14ac:dyDescent="0.2">
      <c r="A23" s="21" t="s">
        <v>129</v>
      </c>
      <c r="B23" s="21" t="s">
        <v>102</v>
      </c>
      <c r="C23" s="21" t="s">
        <v>130</v>
      </c>
      <c r="D23" s="21"/>
      <c r="E23" s="26">
        <v>26</v>
      </c>
    </row>
    <row r="24" spans="1:5" ht="14.1" customHeight="1" x14ac:dyDescent="0.2">
      <c r="A24" s="21" t="s">
        <v>132</v>
      </c>
      <c r="B24" s="21" t="s">
        <v>102</v>
      </c>
      <c r="C24" s="21" t="s">
        <v>133</v>
      </c>
      <c r="D24" s="21"/>
      <c r="E24" s="26">
        <v>6</v>
      </c>
    </row>
    <row r="25" spans="1:5" ht="14.1" customHeight="1" x14ac:dyDescent="0.2">
      <c r="A25" s="21" t="s">
        <v>131</v>
      </c>
      <c r="B25" s="21" t="s">
        <v>102</v>
      </c>
      <c r="C25" s="21" t="s">
        <v>181</v>
      </c>
      <c r="D25" s="21"/>
      <c r="E25" s="26">
        <v>4</v>
      </c>
    </row>
    <row r="26" spans="1:5" ht="14.1" customHeight="1" x14ac:dyDescent="0.2">
      <c r="A26" s="21" t="s">
        <v>109</v>
      </c>
      <c r="B26" s="21" t="s">
        <v>102</v>
      </c>
      <c r="C26" s="21" t="s">
        <v>110</v>
      </c>
      <c r="D26" s="21"/>
      <c r="E26" s="26">
        <v>4.8</v>
      </c>
    </row>
    <row r="27" spans="1:5" ht="14.1" customHeight="1" x14ac:dyDescent="0.2">
      <c r="A27" s="21" t="s">
        <v>111</v>
      </c>
      <c r="B27" s="21" t="s">
        <v>102</v>
      </c>
      <c r="C27" s="21" t="s">
        <v>112</v>
      </c>
      <c r="D27" s="21"/>
      <c r="E27" s="26">
        <v>9.9</v>
      </c>
    </row>
    <row r="28" spans="1:5" ht="14.1" customHeight="1" x14ac:dyDescent="0.2">
      <c r="A28" s="21" t="s">
        <v>94</v>
      </c>
      <c r="B28" s="21" t="s">
        <v>102</v>
      </c>
      <c r="C28" s="21" t="s">
        <v>95</v>
      </c>
      <c r="D28" s="21"/>
      <c r="E28" s="26">
        <v>4.5</v>
      </c>
    </row>
    <row r="29" spans="1:5" ht="14.1" customHeight="1" x14ac:dyDescent="0.2">
      <c r="A29" s="21" t="s">
        <v>96</v>
      </c>
      <c r="B29" s="21" t="s">
        <v>102</v>
      </c>
      <c r="C29" s="21" t="s">
        <v>97</v>
      </c>
      <c r="D29" s="21"/>
      <c r="E29" s="26">
        <v>3</v>
      </c>
    </row>
    <row r="30" spans="1:5" ht="14.1" customHeight="1" x14ac:dyDescent="0.2">
      <c r="A30" s="21" t="s">
        <v>138</v>
      </c>
      <c r="B30" s="21" t="s">
        <v>102</v>
      </c>
      <c r="C30" s="21" t="s">
        <v>192</v>
      </c>
      <c r="D30" s="104"/>
      <c r="E30" s="26">
        <v>9.5</v>
      </c>
    </row>
    <row r="31" spans="1:5" ht="14.1" customHeight="1" x14ac:dyDescent="0.2">
      <c r="A31" s="21" t="s">
        <v>139</v>
      </c>
      <c r="B31" s="21" t="s">
        <v>102</v>
      </c>
      <c r="C31" s="21" t="s">
        <v>140</v>
      </c>
      <c r="D31" s="104"/>
      <c r="E31" s="26">
        <v>8.5</v>
      </c>
    </row>
    <row r="32" spans="1:5" ht="14.1" customHeight="1" x14ac:dyDescent="0.2">
      <c r="A32" s="21" t="s">
        <v>71</v>
      </c>
      <c r="B32" s="21" t="s">
        <v>93</v>
      </c>
      <c r="C32" s="21" t="s">
        <v>72</v>
      </c>
      <c r="D32" s="21" t="s">
        <v>2</v>
      </c>
      <c r="E32" s="26">
        <v>7</v>
      </c>
    </row>
    <row r="33" spans="1:5" ht="14.1" customHeight="1" x14ac:dyDescent="0.2">
      <c r="A33" s="21" t="s">
        <v>73</v>
      </c>
      <c r="B33" s="21" t="s">
        <v>93</v>
      </c>
      <c r="C33" s="21" t="s">
        <v>74</v>
      </c>
      <c r="D33" s="21" t="s">
        <v>2</v>
      </c>
      <c r="E33" s="26">
        <v>6.5</v>
      </c>
    </row>
    <row r="34" spans="1:5" ht="14.1" customHeight="1" x14ac:dyDescent="0.2">
      <c r="A34" s="21" t="s">
        <v>77</v>
      </c>
      <c r="B34" s="21" t="s">
        <v>93</v>
      </c>
      <c r="C34" s="21" t="s">
        <v>78</v>
      </c>
      <c r="D34" s="21" t="s">
        <v>58</v>
      </c>
      <c r="E34" s="26">
        <v>18</v>
      </c>
    </row>
    <row r="35" spans="1:5" ht="14.1" customHeight="1" x14ac:dyDescent="0.2">
      <c r="A35" s="21" t="s">
        <v>208</v>
      </c>
      <c r="B35" s="21" t="s">
        <v>93</v>
      </c>
      <c r="C35" s="21" t="s">
        <v>78</v>
      </c>
      <c r="D35" s="21" t="s">
        <v>79</v>
      </c>
      <c r="E35" s="26">
        <v>38</v>
      </c>
    </row>
    <row r="36" spans="1:5" ht="14.1" customHeight="1" x14ac:dyDescent="0.2">
      <c r="A36" s="21" t="s">
        <v>75</v>
      </c>
      <c r="B36" s="21" t="s">
        <v>93</v>
      </c>
      <c r="C36" s="21" t="s">
        <v>90</v>
      </c>
      <c r="D36" s="21" t="s">
        <v>76</v>
      </c>
      <c r="E36" s="26">
        <v>15</v>
      </c>
    </row>
    <row r="37" spans="1:5" ht="14.1" customHeight="1" x14ac:dyDescent="0.2">
      <c r="A37" s="21" t="s">
        <v>80</v>
      </c>
      <c r="B37" s="21" t="s">
        <v>93</v>
      </c>
      <c r="C37" s="21" t="s">
        <v>91</v>
      </c>
      <c r="D37" s="21" t="s">
        <v>2</v>
      </c>
      <c r="E37" s="26">
        <v>16.5</v>
      </c>
    </row>
    <row r="38" spans="1:5" ht="14.1" customHeight="1" x14ac:dyDescent="0.2">
      <c r="A38" s="21" t="s">
        <v>81</v>
      </c>
      <c r="B38" s="21" t="s">
        <v>93</v>
      </c>
      <c r="C38" s="21" t="s">
        <v>175</v>
      </c>
      <c r="D38" s="21" t="s">
        <v>2</v>
      </c>
      <c r="E38" s="26">
        <v>17.5</v>
      </c>
    </row>
    <row r="39" spans="1:5" ht="14.1" customHeight="1" x14ac:dyDescent="0.2">
      <c r="A39" s="105" t="s">
        <v>16</v>
      </c>
      <c r="B39" s="105" t="s">
        <v>27</v>
      </c>
      <c r="C39" s="105" t="s">
        <v>17</v>
      </c>
      <c r="D39" s="105" t="s">
        <v>18</v>
      </c>
      <c r="E39" s="2">
        <v>21.5</v>
      </c>
    </row>
    <row r="40" spans="1:5" ht="14.1" customHeight="1" x14ac:dyDescent="0.2">
      <c r="A40" s="105" t="s">
        <v>19</v>
      </c>
      <c r="B40" s="105" t="s">
        <v>27</v>
      </c>
      <c r="C40" s="105" t="s">
        <v>17</v>
      </c>
      <c r="D40" s="105" t="s">
        <v>0</v>
      </c>
      <c r="E40" s="2">
        <v>42</v>
      </c>
    </row>
    <row r="41" spans="1:5" ht="14.1" customHeight="1" x14ac:dyDescent="0.2">
      <c r="A41" s="105" t="s">
        <v>26</v>
      </c>
      <c r="B41" s="105" t="s">
        <v>27</v>
      </c>
      <c r="C41" s="106" t="s">
        <v>176</v>
      </c>
      <c r="D41" s="105" t="s">
        <v>1</v>
      </c>
      <c r="E41" s="2">
        <v>34</v>
      </c>
    </row>
    <row r="42" spans="1:5" ht="14.1" customHeight="1" x14ac:dyDescent="0.2">
      <c r="A42" s="21" t="s">
        <v>28</v>
      </c>
      <c r="B42" s="21" t="s">
        <v>201</v>
      </c>
      <c r="C42" s="21" t="s">
        <v>29</v>
      </c>
      <c r="D42" s="21" t="s">
        <v>1</v>
      </c>
      <c r="E42" s="26">
        <v>22</v>
      </c>
    </row>
    <row r="43" spans="1:5" ht="14.1" customHeight="1" x14ac:dyDescent="0.2">
      <c r="A43" s="21" t="s">
        <v>30</v>
      </c>
      <c r="B43" s="21" t="s">
        <v>201</v>
      </c>
      <c r="C43" s="21" t="s">
        <v>29</v>
      </c>
      <c r="D43" s="21" t="s">
        <v>0</v>
      </c>
      <c r="E43" s="26">
        <v>43</v>
      </c>
    </row>
    <row r="44" spans="1:5" ht="14.1" customHeight="1" x14ac:dyDescent="0.2">
      <c r="A44" s="105" t="s">
        <v>20</v>
      </c>
      <c r="B44" s="105" t="s">
        <v>27</v>
      </c>
      <c r="C44" s="105" t="s">
        <v>21</v>
      </c>
      <c r="D44" s="105" t="s">
        <v>1</v>
      </c>
      <c r="E44" s="2">
        <v>20</v>
      </c>
    </row>
    <row r="45" spans="1:5" ht="14.1" customHeight="1" x14ac:dyDescent="0.2">
      <c r="A45" s="105" t="s">
        <v>22</v>
      </c>
      <c r="B45" s="105" t="s">
        <v>27</v>
      </c>
      <c r="C45" s="105" t="s">
        <v>21</v>
      </c>
      <c r="D45" s="105" t="s">
        <v>0</v>
      </c>
      <c r="E45" s="2">
        <v>39</v>
      </c>
    </row>
    <row r="46" spans="1:5" ht="14.1" customHeight="1" x14ac:dyDescent="0.2">
      <c r="A46" s="21" t="s">
        <v>32</v>
      </c>
      <c r="B46" s="105" t="s">
        <v>34</v>
      </c>
      <c r="C46" s="21" t="s">
        <v>31</v>
      </c>
      <c r="D46" s="21" t="s">
        <v>1</v>
      </c>
      <c r="E46" s="26">
        <v>42</v>
      </c>
    </row>
    <row r="47" spans="1:5" ht="14.1" customHeight="1" x14ac:dyDescent="0.2">
      <c r="A47" s="21" t="s">
        <v>33</v>
      </c>
      <c r="B47" s="105" t="s">
        <v>34</v>
      </c>
      <c r="C47" s="107" t="s">
        <v>82</v>
      </c>
      <c r="D47" s="21" t="s">
        <v>1</v>
      </c>
      <c r="E47" s="26">
        <v>39</v>
      </c>
    </row>
    <row r="48" spans="1:5" ht="14.1" customHeight="1" x14ac:dyDescent="0.2">
      <c r="A48" s="105" t="s">
        <v>23</v>
      </c>
      <c r="B48" s="105" t="s">
        <v>27</v>
      </c>
      <c r="C48" s="105" t="s">
        <v>24</v>
      </c>
      <c r="D48" s="105" t="s">
        <v>25</v>
      </c>
      <c r="E48" s="2">
        <v>18</v>
      </c>
    </row>
    <row r="49" spans="1:5" ht="14.1" customHeight="1" x14ac:dyDescent="0.2">
      <c r="A49" s="21" t="s">
        <v>57</v>
      </c>
      <c r="B49" s="21" t="s">
        <v>214</v>
      </c>
      <c r="C49" s="107" t="s">
        <v>87</v>
      </c>
      <c r="D49" s="21" t="s">
        <v>58</v>
      </c>
      <c r="E49" s="26">
        <v>44</v>
      </c>
    </row>
    <row r="50" spans="1:5" ht="14.1" customHeight="1" x14ac:dyDescent="0.2">
      <c r="A50" s="21" t="s">
        <v>54</v>
      </c>
      <c r="B50" s="21" t="s">
        <v>214</v>
      </c>
      <c r="C50" s="21" t="s">
        <v>55</v>
      </c>
      <c r="D50" s="21" t="s">
        <v>47</v>
      </c>
      <c r="E50" s="26">
        <v>13</v>
      </c>
    </row>
    <row r="51" spans="1:5" ht="14.1" customHeight="1" x14ac:dyDescent="0.2">
      <c r="A51" s="21" t="s">
        <v>56</v>
      </c>
      <c r="B51" s="21" t="s">
        <v>214</v>
      </c>
      <c r="C51" s="107" t="s">
        <v>55</v>
      </c>
      <c r="D51" s="21" t="s">
        <v>25</v>
      </c>
      <c r="E51" s="26">
        <v>40</v>
      </c>
    </row>
    <row r="52" spans="1:5" ht="14.1" customHeight="1" x14ac:dyDescent="0.2">
      <c r="A52" s="21" t="s">
        <v>51</v>
      </c>
      <c r="B52" s="21" t="s">
        <v>214</v>
      </c>
      <c r="C52" s="21" t="s">
        <v>85</v>
      </c>
      <c r="D52" s="21" t="s">
        <v>47</v>
      </c>
      <c r="E52" s="26">
        <v>12</v>
      </c>
    </row>
    <row r="53" spans="1:5" ht="14.1" customHeight="1" x14ac:dyDescent="0.2">
      <c r="A53" s="21" t="s">
        <v>52</v>
      </c>
      <c r="B53" s="21" t="s">
        <v>214</v>
      </c>
      <c r="C53" s="21" t="s">
        <v>86</v>
      </c>
      <c r="D53" s="21" t="s">
        <v>53</v>
      </c>
      <c r="E53" s="26">
        <v>14.5</v>
      </c>
    </row>
    <row r="54" spans="1:5" ht="14.1" customHeight="1" x14ac:dyDescent="0.2">
      <c r="A54" s="21" t="s">
        <v>48</v>
      </c>
      <c r="B54" s="21" t="s">
        <v>214</v>
      </c>
      <c r="C54" s="21" t="s">
        <v>49</v>
      </c>
      <c r="D54" s="21" t="s">
        <v>50</v>
      </c>
      <c r="E54" s="26">
        <v>8</v>
      </c>
    </row>
    <row r="55" spans="1:5" ht="14.1" customHeight="1" x14ac:dyDescent="0.2">
      <c r="A55" s="21" t="s">
        <v>45</v>
      </c>
      <c r="B55" s="21" t="s">
        <v>214</v>
      </c>
      <c r="C55" s="21" t="s">
        <v>46</v>
      </c>
      <c r="D55" s="21" t="s">
        <v>47</v>
      </c>
      <c r="E55" s="26">
        <v>12.5</v>
      </c>
    </row>
    <row r="56" spans="1:5" ht="14.1" customHeight="1" x14ac:dyDescent="0.2">
      <c r="A56" s="21" t="s">
        <v>42</v>
      </c>
      <c r="B56" s="21" t="s">
        <v>92</v>
      </c>
      <c r="C56" s="21" t="s">
        <v>39</v>
      </c>
      <c r="D56" s="21" t="s">
        <v>1</v>
      </c>
      <c r="E56" s="26">
        <v>8.5</v>
      </c>
    </row>
    <row r="57" spans="1:5" ht="12.95" customHeight="1" x14ac:dyDescent="0.2">
      <c r="A57" s="21" t="s">
        <v>43</v>
      </c>
      <c r="B57" s="21" t="s">
        <v>92</v>
      </c>
      <c r="C57" s="107" t="s">
        <v>83</v>
      </c>
      <c r="D57" s="21" t="s">
        <v>25</v>
      </c>
      <c r="E57" s="26">
        <v>20.5</v>
      </c>
    </row>
    <row r="58" spans="1:5" ht="12.95" customHeight="1" x14ac:dyDescent="0.2">
      <c r="A58" s="21" t="s">
        <v>40</v>
      </c>
      <c r="B58" s="21" t="s">
        <v>92</v>
      </c>
      <c r="C58" s="21" t="s">
        <v>37</v>
      </c>
      <c r="D58" s="21" t="s">
        <v>1</v>
      </c>
      <c r="E58" s="26">
        <v>8</v>
      </c>
    </row>
    <row r="59" spans="1:5" ht="12.95" customHeight="1" x14ac:dyDescent="0.2">
      <c r="A59" s="21" t="s">
        <v>41</v>
      </c>
      <c r="B59" s="21" t="s">
        <v>204</v>
      </c>
      <c r="C59" s="21" t="s">
        <v>38</v>
      </c>
      <c r="D59" s="21" t="s">
        <v>25</v>
      </c>
      <c r="E59" s="26">
        <v>28</v>
      </c>
    </row>
    <row r="60" spans="1:5" ht="12.95" customHeight="1" x14ac:dyDescent="0.2">
      <c r="A60" s="21" t="s">
        <v>69</v>
      </c>
      <c r="B60" s="21" t="s">
        <v>205</v>
      </c>
      <c r="C60" s="21" t="s">
        <v>70</v>
      </c>
      <c r="D60" s="21" t="s">
        <v>47</v>
      </c>
      <c r="E60" s="26">
        <v>14</v>
      </c>
    </row>
    <row r="61" spans="1:5" ht="12.95" customHeight="1" x14ac:dyDescent="0.2">
      <c r="A61" s="21" t="s">
        <v>64</v>
      </c>
      <c r="B61" s="21" t="s">
        <v>214</v>
      </c>
      <c r="C61" s="21" t="s">
        <v>65</v>
      </c>
      <c r="D61" s="21" t="s">
        <v>61</v>
      </c>
      <c r="E61" s="26">
        <v>10</v>
      </c>
    </row>
    <row r="62" spans="1:5" ht="12.95" customHeight="1" x14ac:dyDescent="0.2">
      <c r="A62" s="21" t="s">
        <v>59</v>
      </c>
      <c r="B62" s="21" t="s">
        <v>214</v>
      </c>
      <c r="C62" s="21" t="s">
        <v>60</v>
      </c>
      <c r="D62" s="21" t="s">
        <v>61</v>
      </c>
      <c r="E62" s="26">
        <v>11</v>
      </c>
    </row>
    <row r="63" spans="1:5" ht="12.95" customHeight="1" x14ac:dyDescent="0.2">
      <c r="A63" s="21" t="s">
        <v>66</v>
      </c>
      <c r="B63" s="21" t="s">
        <v>215</v>
      </c>
      <c r="C63" s="21" t="s">
        <v>88</v>
      </c>
      <c r="D63" s="21" t="s">
        <v>47</v>
      </c>
      <c r="E63" s="26">
        <v>18</v>
      </c>
    </row>
    <row r="64" spans="1:5" ht="12.95" customHeight="1" x14ac:dyDescent="0.2">
      <c r="A64" s="21" t="s">
        <v>67</v>
      </c>
      <c r="B64" s="21" t="s">
        <v>214</v>
      </c>
      <c r="C64" s="107" t="s">
        <v>89</v>
      </c>
      <c r="D64" s="21" t="s">
        <v>68</v>
      </c>
      <c r="E64" s="26">
        <v>25</v>
      </c>
    </row>
    <row r="65" spans="1:5" ht="12.95" customHeight="1" x14ac:dyDescent="0.2">
      <c r="A65" s="21" t="s">
        <v>44</v>
      </c>
      <c r="B65" s="21" t="s">
        <v>92</v>
      </c>
      <c r="C65" s="102" t="s">
        <v>84</v>
      </c>
      <c r="D65" s="102" t="s">
        <v>1</v>
      </c>
      <c r="E65" s="27">
        <v>18</v>
      </c>
    </row>
    <row r="66" spans="1:5" ht="12.95" customHeight="1" x14ac:dyDescent="0.2">
      <c r="A66" s="21" t="s">
        <v>62</v>
      </c>
      <c r="B66" s="21" t="s">
        <v>215</v>
      </c>
      <c r="C66" s="21" t="s">
        <v>63</v>
      </c>
      <c r="D66" s="21" t="s">
        <v>47</v>
      </c>
      <c r="E66" s="26">
        <v>17</v>
      </c>
    </row>
    <row r="67" spans="1:5" ht="18.75" customHeight="1" x14ac:dyDescent="0.2">
      <c r="A67" s="21" t="s">
        <v>35</v>
      </c>
      <c r="B67" s="105" t="s">
        <v>216</v>
      </c>
      <c r="C67" s="21" t="s">
        <v>36</v>
      </c>
      <c r="D67" s="21" t="s">
        <v>2</v>
      </c>
      <c r="E67" s="26">
        <v>9</v>
      </c>
    </row>
    <row r="68" spans="1:5" ht="12.95" customHeight="1" x14ac:dyDescent="0.2">
      <c r="A68" s="21" t="s">
        <v>134</v>
      </c>
      <c r="B68" s="21" t="s">
        <v>102</v>
      </c>
      <c r="C68" s="21" t="s">
        <v>135</v>
      </c>
      <c r="D68" s="104"/>
      <c r="E68" s="26">
        <v>10</v>
      </c>
    </row>
    <row r="69" spans="1:5" ht="12.95" customHeight="1" x14ac:dyDescent="0.2">
      <c r="A69" s="21" t="s">
        <v>136</v>
      </c>
      <c r="B69" s="21" t="s">
        <v>102</v>
      </c>
      <c r="C69" s="21" t="s">
        <v>137</v>
      </c>
      <c r="D69" s="104"/>
      <c r="E69" s="26">
        <v>10.5</v>
      </c>
    </row>
    <row r="70" spans="1:5" ht="12.95" customHeight="1" x14ac:dyDescent="0.2">
      <c r="A70" s="21" t="s">
        <v>113</v>
      </c>
      <c r="B70" s="21" t="s">
        <v>102</v>
      </c>
      <c r="C70" s="21" t="s">
        <v>114</v>
      </c>
      <c r="D70" s="21"/>
      <c r="E70" s="26">
        <v>7</v>
      </c>
    </row>
    <row r="71" spans="1:5" ht="12.95" customHeight="1" x14ac:dyDescent="0.2">
      <c r="A71" s="21" t="s">
        <v>98</v>
      </c>
      <c r="B71" s="21" t="s">
        <v>102</v>
      </c>
      <c r="C71" s="21" t="s">
        <v>177</v>
      </c>
      <c r="D71" s="21"/>
      <c r="E71" s="26">
        <v>8</v>
      </c>
    </row>
    <row r="72" spans="1:5" ht="12.95" customHeight="1" x14ac:dyDescent="0.2">
      <c r="A72" s="21" t="s">
        <v>99</v>
      </c>
      <c r="B72" s="21" t="s">
        <v>102</v>
      </c>
      <c r="C72" s="21" t="s">
        <v>178</v>
      </c>
      <c r="D72" s="21"/>
      <c r="E72" s="26">
        <v>8.0500000000000007</v>
      </c>
    </row>
    <row r="73" spans="1:5" ht="12.95" customHeight="1" x14ac:dyDescent="0.2">
      <c r="A73" s="21" t="s">
        <v>100</v>
      </c>
      <c r="B73" s="21" t="s">
        <v>102</v>
      </c>
      <c r="C73" s="21" t="s">
        <v>180</v>
      </c>
      <c r="D73" s="21"/>
      <c r="E73" s="26">
        <v>8.1</v>
      </c>
    </row>
    <row r="74" spans="1:5" ht="12.95" customHeight="1" x14ac:dyDescent="0.2">
      <c r="A74" s="21" t="s">
        <v>101</v>
      </c>
      <c r="B74" s="21" t="s">
        <v>102</v>
      </c>
      <c r="C74" s="21" t="s">
        <v>179</v>
      </c>
      <c r="D74" s="21"/>
      <c r="E74" s="26">
        <v>8.15</v>
      </c>
    </row>
    <row r="75" spans="1:5" ht="12.95" customHeight="1" x14ac:dyDescent="0.2">
      <c r="A75" s="21" t="s">
        <v>146</v>
      </c>
      <c r="B75" s="21" t="s">
        <v>153</v>
      </c>
      <c r="C75" s="21" t="s">
        <v>150</v>
      </c>
      <c r="D75" s="103"/>
      <c r="E75" s="26">
        <v>890</v>
      </c>
    </row>
    <row r="76" spans="1:5" ht="12.95" customHeight="1" x14ac:dyDescent="0.2">
      <c r="A76" s="21" t="s">
        <v>154</v>
      </c>
      <c r="B76" s="21" t="s">
        <v>155</v>
      </c>
      <c r="C76" s="21" t="s">
        <v>156</v>
      </c>
      <c r="D76" s="103"/>
      <c r="E76" s="26">
        <v>349</v>
      </c>
    </row>
    <row r="77" spans="1:5" ht="12.95" customHeight="1" x14ac:dyDescent="0.2">
      <c r="A77" s="21" t="s">
        <v>148</v>
      </c>
      <c r="B77" s="21" t="s">
        <v>153</v>
      </c>
      <c r="C77" s="21" t="s">
        <v>152</v>
      </c>
      <c r="D77" s="103"/>
      <c r="E77" s="26">
        <v>470</v>
      </c>
    </row>
    <row r="78" spans="1:5" ht="12.95" customHeight="1" x14ac:dyDescent="0.2">
      <c r="A78" s="21" t="s">
        <v>145</v>
      </c>
      <c r="B78" s="21" t="s">
        <v>153</v>
      </c>
      <c r="C78" s="21" t="s">
        <v>149</v>
      </c>
      <c r="D78" s="103"/>
      <c r="E78" s="26">
        <v>990</v>
      </c>
    </row>
    <row r="79" spans="1:5" ht="12.95" customHeight="1" x14ac:dyDescent="0.2">
      <c r="A79" s="21" t="s">
        <v>147</v>
      </c>
      <c r="B79" s="21" t="s">
        <v>153</v>
      </c>
      <c r="C79" s="21" t="s">
        <v>151</v>
      </c>
      <c r="D79" s="103"/>
      <c r="E79" s="26">
        <v>790</v>
      </c>
    </row>
    <row r="80" spans="1:5" ht="12.95" customHeight="1" x14ac:dyDescent="0.2">
      <c r="A80" s="21" t="s">
        <v>157</v>
      </c>
      <c r="B80" s="21" t="s">
        <v>158</v>
      </c>
      <c r="C80" s="21" t="s">
        <v>159</v>
      </c>
      <c r="D80" s="103"/>
      <c r="E80" s="26">
        <v>380</v>
      </c>
    </row>
    <row r="81" spans="1:5" ht="12.95" customHeight="1" x14ac:dyDescent="0.2">
      <c r="A81" s="21" t="s">
        <v>160</v>
      </c>
      <c r="B81" s="21" t="s">
        <v>158</v>
      </c>
      <c r="C81" s="21" t="s">
        <v>161</v>
      </c>
      <c r="D81" s="103"/>
      <c r="E81" s="26">
        <v>645</v>
      </c>
    </row>
    <row r="82" spans="1:5" ht="12.95" customHeight="1" x14ac:dyDescent="0.2">
      <c r="A82" s="21" t="s">
        <v>142</v>
      </c>
      <c r="B82" s="21" t="s">
        <v>144</v>
      </c>
      <c r="C82" s="102" t="s">
        <v>143</v>
      </c>
      <c r="D82" s="103"/>
      <c r="E82" s="27">
        <v>1600</v>
      </c>
    </row>
    <row r="83" spans="1:5" ht="12.95" customHeight="1" x14ac:dyDescent="0.2">
      <c r="A83" s="21" t="s">
        <v>141</v>
      </c>
      <c r="B83" s="21" t="s">
        <v>144</v>
      </c>
      <c r="C83" s="102" t="s">
        <v>182</v>
      </c>
      <c r="D83" s="103"/>
      <c r="E83" s="27">
        <v>440</v>
      </c>
    </row>
    <row r="84" spans="1:5" ht="12.95" customHeight="1" x14ac:dyDescent="0.2"/>
    <row r="85" spans="1:5" ht="12.95" customHeight="1" x14ac:dyDescent="0.2"/>
    <row r="86" spans="1:5" ht="12.95" customHeight="1" x14ac:dyDescent="0.2"/>
    <row r="87" spans="1:5" ht="12.95" customHeight="1" x14ac:dyDescent="0.2"/>
    <row r="88" spans="1:5" ht="12.95" customHeight="1" x14ac:dyDescent="0.2"/>
    <row r="89" spans="1:5" ht="12.95" customHeight="1" x14ac:dyDescent="0.2"/>
    <row r="90" spans="1:5" ht="12.95" customHeight="1" x14ac:dyDescent="0.2"/>
    <row r="91" spans="1:5" ht="12.95" customHeight="1" x14ac:dyDescent="0.2"/>
    <row r="92" spans="1:5" ht="12.95" customHeight="1" x14ac:dyDescent="0.2"/>
    <row r="93" spans="1:5" ht="12.95" customHeight="1" x14ac:dyDescent="0.2"/>
    <row r="94" spans="1:5" ht="12.95" customHeight="1" x14ac:dyDescent="0.2"/>
    <row r="95" spans="1:5" ht="12.95" customHeight="1" x14ac:dyDescent="0.2"/>
    <row r="96" spans="1:5" ht="12.95" customHeight="1" x14ac:dyDescent="0.2"/>
    <row r="97" ht="12.95" customHeight="1" x14ac:dyDescent="0.2"/>
    <row r="98" ht="12.95" customHeight="1" x14ac:dyDescent="0.2"/>
    <row r="99" ht="12.95" customHeight="1" x14ac:dyDescent="0.2"/>
    <row r="100" ht="12.95" customHeight="1" x14ac:dyDescent="0.2"/>
    <row r="101" ht="12.95" customHeight="1" x14ac:dyDescent="0.2"/>
    <row r="102" ht="12.95" customHeight="1" x14ac:dyDescent="0.2"/>
    <row r="103" ht="12.95" customHeight="1" x14ac:dyDescent="0.2"/>
    <row r="104" ht="12.95" customHeight="1" x14ac:dyDescent="0.2"/>
    <row r="105" ht="12.95" customHeight="1" x14ac:dyDescent="0.2"/>
    <row r="106" ht="12.95" customHeight="1" x14ac:dyDescent="0.2"/>
    <row r="107" ht="12.95" customHeight="1" x14ac:dyDescent="0.2"/>
    <row r="108" ht="12.95" customHeight="1" x14ac:dyDescent="0.2"/>
    <row r="109" ht="12.95" customHeight="1" x14ac:dyDescent="0.2"/>
    <row r="110" ht="12.95" customHeight="1" x14ac:dyDescent="0.2"/>
    <row r="111" ht="12.95" customHeight="1" x14ac:dyDescent="0.2"/>
    <row r="112" ht="12.95" customHeight="1" x14ac:dyDescent="0.2"/>
    <row r="113" ht="12.95" customHeight="1" x14ac:dyDescent="0.2"/>
    <row r="114" ht="12.95" customHeight="1" x14ac:dyDescent="0.2"/>
    <row r="115" ht="12.95" customHeight="1" x14ac:dyDescent="0.2"/>
    <row r="116" ht="12.95" customHeight="1" x14ac:dyDescent="0.2"/>
    <row r="117" ht="12.95" customHeight="1" x14ac:dyDescent="0.2"/>
    <row r="118" ht="12.95" customHeight="1" x14ac:dyDescent="0.2"/>
    <row r="119" ht="12.95" customHeight="1" x14ac:dyDescent="0.2"/>
    <row r="120" ht="12.95" customHeight="1" x14ac:dyDescent="0.2"/>
    <row r="121" ht="12.95" customHeight="1" x14ac:dyDescent="0.2"/>
    <row r="122" ht="12.95" customHeight="1" x14ac:dyDescent="0.2"/>
    <row r="123" ht="12.95" customHeight="1" x14ac:dyDescent="0.2"/>
    <row r="124" ht="12.95" customHeight="1" x14ac:dyDescent="0.2"/>
    <row r="125" ht="12.95" customHeight="1" x14ac:dyDescent="0.2"/>
    <row r="126" ht="12.95" customHeight="1" x14ac:dyDescent="0.2"/>
    <row r="127" ht="12.95" customHeight="1" x14ac:dyDescent="0.2"/>
    <row r="128" ht="12.95" customHeight="1" x14ac:dyDescent="0.2"/>
    <row r="129" ht="12.95" customHeight="1" x14ac:dyDescent="0.2"/>
    <row r="130" ht="12.95" customHeight="1" x14ac:dyDescent="0.2"/>
    <row r="131" ht="12.95" customHeight="1" x14ac:dyDescent="0.2"/>
    <row r="132" ht="12.95" customHeight="1" x14ac:dyDescent="0.2"/>
    <row r="133" ht="12.95" customHeight="1" x14ac:dyDescent="0.2"/>
    <row r="134" ht="12.95" customHeight="1" x14ac:dyDescent="0.2"/>
    <row r="135" ht="12.95" customHeight="1" x14ac:dyDescent="0.2"/>
    <row r="136" ht="12.95" customHeight="1" x14ac:dyDescent="0.2"/>
    <row r="137" ht="12.95" customHeight="1" x14ac:dyDescent="0.2"/>
    <row r="138" ht="12.95" customHeight="1" x14ac:dyDescent="0.2"/>
    <row r="139" ht="12.95" customHeight="1" x14ac:dyDescent="0.2"/>
    <row r="140" ht="12.95" customHeight="1" x14ac:dyDescent="0.2"/>
    <row r="141" ht="12.95" customHeight="1" x14ac:dyDescent="0.2"/>
    <row r="142" ht="12.95" customHeight="1" x14ac:dyDescent="0.2"/>
    <row r="143" ht="12.95" customHeight="1" x14ac:dyDescent="0.2"/>
    <row r="144" ht="12.95" customHeight="1" x14ac:dyDescent="0.2"/>
    <row r="145" ht="12.95" customHeight="1" x14ac:dyDescent="0.2"/>
    <row r="146" ht="12.95" customHeight="1" x14ac:dyDescent="0.2"/>
    <row r="147" ht="12.95" customHeight="1" x14ac:dyDescent="0.2"/>
    <row r="148" ht="12.95" customHeight="1" x14ac:dyDescent="0.2"/>
    <row r="149" ht="12.95" customHeight="1" x14ac:dyDescent="0.2"/>
    <row r="150" ht="12.95" customHeight="1" x14ac:dyDescent="0.2"/>
    <row r="151" ht="12.95" customHeight="1" x14ac:dyDescent="0.2"/>
    <row r="152" ht="12.95" customHeight="1" x14ac:dyDescent="0.2"/>
    <row r="153" ht="12.95" customHeight="1" x14ac:dyDescent="0.2"/>
    <row r="154" ht="12.95" customHeight="1" x14ac:dyDescent="0.2"/>
    <row r="155" ht="12.95" customHeight="1" x14ac:dyDescent="0.2"/>
    <row r="156" ht="12.95" customHeight="1" x14ac:dyDescent="0.2"/>
    <row r="157" ht="12.95" customHeight="1" x14ac:dyDescent="0.2"/>
    <row r="158" ht="12.95" customHeight="1" x14ac:dyDescent="0.2"/>
    <row r="159" ht="12.95" customHeight="1" x14ac:dyDescent="0.2"/>
    <row r="160" ht="12.95" customHeight="1" x14ac:dyDescent="0.2"/>
    <row r="161" ht="12.95" customHeight="1" x14ac:dyDescent="0.2"/>
    <row r="162" ht="12.95" customHeight="1" x14ac:dyDescent="0.2"/>
    <row r="163" ht="12.95" customHeight="1" x14ac:dyDescent="0.2"/>
    <row r="164" ht="12.95" customHeight="1" x14ac:dyDescent="0.2"/>
    <row r="165" ht="12.95" customHeight="1" x14ac:dyDescent="0.2"/>
    <row r="166" ht="12.95" customHeight="1" x14ac:dyDescent="0.2"/>
    <row r="167" ht="12.95" customHeight="1" x14ac:dyDescent="0.2"/>
    <row r="168" ht="12.95" customHeight="1" x14ac:dyDescent="0.2"/>
    <row r="169" ht="12.95" customHeight="1" x14ac:dyDescent="0.2"/>
    <row r="170" ht="12.95" customHeight="1" x14ac:dyDescent="0.2"/>
    <row r="171" ht="12.95" customHeight="1" x14ac:dyDescent="0.2"/>
    <row r="172" ht="12.95" customHeight="1" x14ac:dyDescent="0.2"/>
    <row r="173" ht="12.95" customHeight="1" x14ac:dyDescent="0.2"/>
    <row r="174" ht="12.95" customHeight="1" x14ac:dyDescent="0.2"/>
    <row r="175" ht="12.95" customHeight="1" x14ac:dyDescent="0.2"/>
    <row r="176" ht="12.95" customHeight="1" x14ac:dyDescent="0.2"/>
    <row r="177" ht="12.95" customHeight="1" x14ac:dyDescent="0.2"/>
    <row r="178" ht="12.95" customHeight="1" x14ac:dyDescent="0.2"/>
    <row r="179" ht="12.95" customHeight="1" x14ac:dyDescent="0.2"/>
    <row r="180" ht="12.95" customHeight="1" x14ac:dyDescent="0.2"/>
    <row r="181" ht="12.95" customHeight="1" x14ac:dyDescent="0.2"/>
    <row r="182" ht="12.95" customHeight="1" x14ac:dyDescent="0.2"/>
    <row r="183" ht="12.95" customHeight="1" x14ac:dyDescent="0.2"/>
    <row r="184" ht="12.95" customHeight="1" x14ac:dyDescent="0.2"/>
    <row r="185" ht="12.95" customHeight="1" x14ac:dyDescent="0.2"/>
    <row r="186" ht="12.95" customHeight="1" x14ac:dyDescent="0.2"/>
    <row r="187" ht="12.95" customHeight="1" x14ac:dyDescent="0.2"/>
    <row r="188" ht="12.95" customHeight="1" x14ac:dyDescent="0.2"/>
    <row r="189" ht="12.95" customHeight="1" x14ac:dyDescent="0.2"/>
    <row r="190" ht="12.95" customHeight="1" x14ac:dyDescent="0.2"/>
    <row r="191" ht="12.95" customHeight="1" x14ac:dyDescent="0.2"/>
    <row r="192" ht="12.95" customHeight="1" x14ac:dyDescent="0.2"/>
    <row r="193" ht="12.95" customHeight="1" x14ac:dyDescent="0.2"/>
    <row r="194" ht="12.95" customHeight="1" x14ac:dyDescent="0.2"/>
    <row r="195" ht="12.95" customHeight="1" x14ac:dyDescent="0.2"/>
    <row r="196" ht="12.95" customHeight="1" x14ac:dyDescent="0.2"/>
    <row r="197" ht="12.95" customHeight="1" x14ac:dyDescent="0.2"/>
    <row r="198" ht="12.95" customHeight="1" x14ac:dyDescent="0.2"/>
    <row r="199" ht="12.95" customHeight="1" x14ac:dyDescent="0.2"/>
    <row r="200" ht="12.95" customHeight="1" x14ac:dyDescent="0.2"/>
    <row r="201" ht="12.95" customHeight="1" x14ac:dyDescent="0.2"/>
    <row r="202" ht="12.95" customHeight="1" x14ac:dyDescent="0.2"/>
    <row r="203" ht="12.95" customHeight="1" x14ac:dyDescent="0.2"/>
    <row r="204" ht="12.95" customHeight="1" x14ac:dyDescent="0.2"/>
    <row r="205" ht="12.95" customHeight="1" x14ac:dyDescent="0.2"/>
    <row r="206" ht="12.95" customHeight="1" x14ac:dyDescent="0.2"/>
    <row r="207" ht="12.95" customHeight="1" x14ac:dyDescent="0.2"/>
    <row r="208" ht="12.95" customHeight="1" x14ac:dyDescent="0.2"/>
    <row r="209" ht="12.95" customHeight="1" x14ac:dyDescent="0.2"/>
    <row r="210" ht="12.95" customHeight="1" x14ac:dyDescent="0.2"/>
    <row r="211" ht="12.95" customHeight="1" x14ac:dyDescent="0.2"/>
    <row r="212" ht="12.95" customHeight="1" x14ac:dyDescent="0.2"/>
    <row r="213" ht="12.95" customHeight="1" x14ac:dyDescent="0.2"/>
    <row r="214" ht="12.95" customHeight="1" x14ac:dyDescent="0.2"/>
    <row r="215" ht="12.95" customHeight="1" x14ac:dyDescent="0.2"/>
    <row r="216" ht="12.95" customHeight="1" x14ac:dyDescent="0.2"/>
    <row r="217" ht="12.95" customHeight="1" x14ac:dyDescent="0.2"/>
    <row r="218" ht="12.95" customHeight="1" x14ac:dyDescent="0.2"/>
    <row r="219" ht="12.95" customHeight="1" x14ac:dyDescent="0.2"/>
    <row r="220" ht="12.95" customHeight="1" x14ac:dyDescent="0.2"/>
    <row r="221" ht="12.95" customHeight="1" x14ac:dyDescent="0.2"/>
  </sheetData>
  <sheetProtection selectLockedCells="1" selectUnlockedCells="1"/>
  <sortState ref="A2:CO221">
    <sortCondition ref="A2:A221"/>
  </sortState>
  <hyperlinks>
    <hyperlink ref="A5" r:id="rId1" tooltip="BACHE A BULLES"/>
    <hyperlink ref="A4" r:id="rId2" tooltip="BACHE A BULLES"/>
    <hyperlink ref="A69" r:id="rId3"/>
    <hyperlink ref="A68" r:id="rId4"/>
    <hyperlink ref="A36" r:id="rId5" tooltip="ZEOFINE"/>
    <hyperlink ref="A61" r:id="rId6" tooltip="NET BORD GEL"/>
    <hyperlink ref="A56" r:id="rId7" tooltip="PH MOINS"/>
  </hyperlinks>
  <printOptions horizontalCentered="1" verticalCentered="1"/>
  <pageMargins left="0" right="0" top="0" bottom="0" header="0" footer="0"/>
  <pageSetup paperSize="8" orientation="landscape" horizontalDpi="300" verticalDpi="300" r:id="rId8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8"/>
  <sheetViews>
    <sheetView workbookViewId="0">
      <selection activeCell="L27" sqref="L27"/>
    </sheetView>
  </sheetViews>
  <sheetFormatPr baseColWidth="10" defaultRowHeight="12.75" x14ac:dyDescent="0.2"/>
  <cols>
    <col min="1" max="1" width="15.42578125" customWidth="1"/>
    <col min="2" max="2" width="27.42578125" customWidth="1"/>
    <col min="3" max="3" width="16.5703125" bestFit="1" customWidth="1"/>
  </cols>
  <sheetData>
    <row r="1" spans="1:4" ht="59.25" customHeight="1" x14ac:dyDescent="0.2">
      <c r="A1" s="100" t="s">
        <v>195</v>
      </c>
      <c r="B1" s="100"/>
      <c r="C1" s="11"/>
      <c r="D1" s="11"/>
    </row>
    <row r="2" spans="1:4" ht="15.75" x14ac:dyDescent="0.25">
      <c r="A2" s="4" t="s">
        <v>193</v>
      </c>
      <c r="B2" s="5" t="s">
        <v>194</v>
      </c>
    </row>
    <row r="3" spans="1:4" ht="18" customHeight="1" x14ac:dyDescent="0.25">
      <c r="A3" s="6" t="s">
        <v>210</v>
      </c>
      <c r="B3" s="9" t="e">
        <v>#NAME?</v>
      </c>
    </row>
    <row r="4" spans="1:4" ht="18" customHeight="1" x14ac:dyDescent="0.2">
      <c r="A4" s="35">
        <v>2</v>
      </c>
      <c r="B4" s="34" t="e">
        <v>#NAME?</v>
      </c>
    </row>
    <row r="5" spans="1:4" ht="18" customHeight="1" x14ac:dyDescent="0.2">
      <c r="A5" s="35" t="s">
        <v>219</v>
      </c>
      <c r="B5" s="34" t="e">
        <v>#NAME?</v>
      </c>
    </row>
    <row r="6" spans="1:4" ht="18" customHeight="1" x14ac:dyDescent="0.25">
      <c r="A6" s="6" t="s">
        <v>221</v>
      </c>
      <c r="B6" s="9" t="e">
        <v>#NAME?</v>
      </c>
    </row>
    <row r="7" spans="1:4" ht="18" customHeight="1" x14ac:dyDescent="0.2">
      <c r="A7" s="35">
        <v>1</v>
      </c>
      <c r="B7" s="34" t="e">
        <v>#NAME?</v>
      </c>
    </row>
    <row r="8" spans="1:4" ht="18" x14ac:dyDescent="0.25">
      <c r="A8" s="6" t="s">
        <v>13</v>
      </c>
      <c r="B8" s="7" t="e">
        <v>#NAME?</v>
      </c>
    </row>
  </sheetData>
  <sheetProtection selectLockedCells="1" selectUnlockedCells="1"/>
  <mergeCells count="1">
    <mergeCell ref="A1:B1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D26"/>
  <sheetViews>
    <sheetView workbookViewId="0">
      <selection activeCell="C2" sqref="C2"/>
    </sheetView>
  </sheetViews>
  <sheetFormatPr baseColWidth="10" defaultRowHeight="12.75" x14ac:dyDescent="0.2"/>
  <cols>
    <col min="1" max="1" width="14.85546875" customWidth="1"/>
    <col min="2" max="2" width="12.5703125" style="14" customWidth="1"/>
    <col min="3" max="3" width="14" customWidth="1"/>
    <col min="4" max="4" width="17.28515625" style="1" customWidth="1"/>
    <col min="5" max="5" width="2" customWidth="1"/>
    <col min="6" max="7" width="3" customWidth="1"/>
    <col min="8" max="8" width="6" customWidth="1"/>
    <col min="9" max="9" width="13.140625" bestFit="1" customWidth="1"/>
  </cols>
  <sheetData>
    <row r="1" spans="1:4" ht="27.75" x14ac:dyDescent="0.4">
      <c r="A1" s="12" t="s">
        <v>199</v>
      </c>
      <c r="B1" s="13"/>
      <c r="C1" s="8"/>
      <c r="D1" s="10"/>
    </row>
    <row r="2" spans="1:4" s="3" customFormat="1" ht="37.5" customHeight="1" x14ac:dyDescent="0.2">
      <c r="A2" s="16" t="s">
        <v>196</v>
      </c>
      <c r="B2" s="16" t="s">
        <v>197</v>
      </c>
      <c r="C2" s="16" t="s">
        <v>198</v>
      </c>
      <c r="D2" s="17" t="s">
        <v>202</v>
      </c>
    </row>
    <row r="3" spans="1:4" ht="15" customHeight="1" x14ac:dyDescent="0.2">
      <c r="A3" s="31" t="s">
        <v>218</v>
      </c>
      <c r="B3" s="31" t="s">
        <v>210</v>
      </c>
      <c r="C3" s="31"/>
      <c r="D3" s="42">
        <v>9</v>
      </c>
    </row>
    <row r="4" spans="1:4" ht="15" customHeight="1" x14ac:dyDescent="0.2">
      <c r="A4" s="31" t="s">
        <v>220</v>
      </c>
      <c r="B4" s="41" t="s">
        <v>210</v>
      </c>
      <c r="C4" s="41"/>
      <c r="D4" s="33">
        <v>2</v>
      </c>
    </row>
    <row r="5" spans="1:4" ht="15" customHeight="1" x14ac:dyDescent="0.2">
      <c r="A5" s="15" t="s">
        <v>13</v>
      </c>
      <c r="B5" s="15"/>
      <c r="C5" s="15"/>
      <c r="D5" s="32">
        <v>11</v>
      </c>
    </row>
    <row r="6" spans="1:4" ht="15" customHeight="1" x14ac:dyDescent="0.2">
      <c r="B6"/>
      <c r="D6"/>
    </row>
    <row r="7" spans="1:4" ht="15" customHeight="1" x14ac:dyDescent="0.2">
      <c r="B7"/>
      <c r="D7"/>
    </row>
    <row r="8" spans="1:4" ht="15" customHeight="1" x14ac:dyDescent="0.2">
      <c r="B8"/>
      <c r="D8"/>
    </row>
    <row r="9" spans="1:4" ht="15" customHeight="1" x14ac:dyDescent="0.2">
      <c r="B9"/>
      <c r="D9"/>
    </row>
    <row r="10" spans="1:4" ht="15" customHeight="1" x14ac:dyDescent="0.2">
      <c r="B10"/>
      <c r="D10"/>
    </row>
    <row r="11" spans="1:4" ht="15" customHeight="1" x14ac:dyDescent="0.2">
      <c r="B11"/>
      <c r="D11"/>
    </row>
    <row r="12" spans="1:4" x14ac:dyDescent="0.2">
      <c r="B12"/>
      <c r="D12"/>
    </row>
    <row r="13" spans="1:4" x14ac:dyDescent="0.2">
      <c r="B13"/>
      <c r="D13"/>
    </row>
    <row r="14" spans="1:4" x14ac:dyDescent="0.2">
      <c r="B14"/>
      <c r="D14"/>
    </row>
    <row r="15" spans="1:4" x14ac:dyDescent="0.2">
      <c r="B15"/>
      <c r="D15"/>
    </row>
    <row r="16" spans="1:4" x14ac:dyDescent="0.2">
      <c r="B16"/>
      <c r="D16"/>
    </row>
    <row r="17" spans="2:4" x14ac:dyDescent="0.2">
      <c r="B17"/>
      <c r="D17"/>
    </row>
    <row r="18" spans="2:4" x14ac:dyDescent="0.2">
      <c r="B18"/>
      <c r="D18"/>
    </row>
    <row r="19" spans="2:4" x14ac:dyDescent="0.2">
      <c r="B19"/>
      <c r="D19"/>
    </row>
    <row r="20" spans="2:4" x14ac:dyDescent="0.2">
      <c r="B20"/>
      <c r="D20"/>
    </row>
    <row r="21" spans="2:4" x14ac:dyDescent="0.2">
      <c r="B21"/>
      <c r="D21"/>
    </row>
    <row r="22" spans="2:4" x14ac:dyDescent="0.2">
      <c r="B22"/>
      <c r="D22"/>
    </row>
    <row r="23" spans="2:4" x14ac:dyDescent="0.2">
      <c r="B23"/>
      <c r="D23"/>
    </row>
    <row r="24" spans="2:4" x14ac:dyDescent="0.2">
      <c r="B24"/>
      <c r="D24"/>
    </row>
    <row r="25" spans="2:4" x14ac:dyDescent="0.2">
      <c r="B25"/>
      <c r="D25"/>
    </row>
    <row r="26" spans="2:4" x14ac:dyDescent="0.2">
      <c r="B26"/>
      <c r="D26"/>
    </row>
  </sheetData>
  <sheetProtection selectLockedCells="1" selectUnlockedCells="1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FicheCommande</vt:lpstr>
      <vt:lpstr>Produits</vt:lpstr>
      <vt:lpstr>Total cde par client</vt:lpstr>
      <vt:lpstr>Qté produits par ref</vt:lpstr>
    </vt:vector>
  </TitlesOfParts>
  <Company>EDF-GDF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phubin</dc:creator>
  <cp:lastModifiedBy>Michel</cp:lastModifiedBy>
  <cp:lastPrinted>2016-10-27T11:50:19Z</cp:lastPrinted>
  <dcterms:created xsi:type="dcterms:W3CDTF">2005-04-12T10:15:19Z</dcterms:created>
  <dcterms:modified xsi:type="dcterms:W3CDTF">2017-03-02T09:33:10Z</dcterms:modified>
</cp:coreProperties>
</file>