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435" yWindow="660" windowWidth="16515" windowHeight="5430" activeTab="2"/>
  </bookViews>
  <sheets>
    <sheet name="Garde journaliére" sheetId="2" r:id="rId1"/>
    <sheet name="Cumul mensuel" sheetId="4" r:id="rId2"/>
    <sheet name="Récapitulatif" sheetId="5" r:id="rId3"/>
  </sheets>
  <calcPr calcId="152511"/>
</workbook>
</file>

<file path=xl/calcChain.xml><?xml version="1.0" encoding="utf-8"?>
<calcChain xmlns="http://schemas.openxmlformats.org/spreadsheetml/2006/main">
  <c r="E110" i="2" l="1"/>
  <c r="E109" i="2"/>
  <c r="E108" i="2"/>
  <c r="E107" i="2"/>
  <c r="E106" i="2"/>
  <c r="E105" i="2"/>
  <c r="E104" i="2"/>
  <c r="E103" i="2"/>
  <c r="O100" i="2"/>
  <c r="O99" i="2"/>
  <c r="O98" i="2"/>
  <c r="O97" i="2"/>
  <c r="O96" i="2"/>
  <c r="O95" i="2"/>
  <c r="O94" i="2"/>
  <c r="O93" i="2"/>
  <c r="E100" i="2"/>
  <c r="E99" i="2"/>
  <c r="E98" i="2"/>
  <c r="E97" i="2"/>
  <c r="E96" i="2"/>
  <c r="E95" i="2"/>
  <c r="E94" i="2"/>
  <c r="E93" i="2"/>
  <c r="J100" i="2"/>
  <c r="J99" i="2"/>
  <c r="J98" i="2"/>
  <c r="J97" i="2"/>
  <c r="J96" i="2"/>
  <c r="J95" i="2"/>
  <c r="J94" i="2"/>
  <c r="J93" i="2"/>
  <c r="O90" i="2"/>
  <c r="O89" i="2"/>
  <c r="O88" i="2"/>
  <c r="O87" i="2"/>
  <c r="O86" i="2"/>
  <c r="O85" i="2"/>
  <c r="O84" i="2"/>
  <c r="O83" i="2"/>
  <c r="J90" i="2"/>
  <c r="J89" i="2"/>
  <c r="J88" i="2"/>
  <c r="J87" i="2"/>
  <c r="J86" i="2"/>
  <c r="J85" i="2"/>
  <c r="J84" i="2"/>
  <c r="J83" i="2"/>
  <c r="E90" i="2"/>
  <c r="E89" i="2"/>
  <c r="E88" i="2"/>
  <c r="E87" i="2"/>
  <c r="E86" i="2"/>
  <c r="E85" i="2"/>
  <c r="E84" i="2"/>
  <c r="E83" i="2"/>
  <c r="O80" i="2"/>
  <c r="O79" i="2"/>
  <c r="O78" i="2"/>
  <c r="O77" i="2"/>
  <c r="O76" i="2"/>
  <c r="O75" i="2"/>
  <c r="O74" i="2"/>
  <c r="O73" i="2"/>
  <c r="J80" i="2"/>
  <c r="J79" i="2"/>
  <c r="J78" i="2"/>
  <c r="J77" i="2"/>
  <c r="J76" i="2"/>
  <c r="J75" i="2"/>
  <c r="J74" i="2"/>
  <c r="J73" i="2"/>
  <c r="E80" i="2"/>
  <c r="E79" i="2"/>
  <c r="E78" i="2"/>
  <c r="E77" i="2"/>
  <c r="E76" i="2"/>
  <c r="E75" i="2"/>
  <c r="E74" i="2"/>
  <c r="E73" i="2"/>
  <c r="O70" i="2"/>
  <c r="O69" i="2"/>
  <c r="O68" i="2"/>
  <c r="O67" i="2"/>
  <c r="O66" i="2"/>
  <c r="O65" i="2"/>
  <c r="O64" i="2"/>
  <c r="O63" i="2"/>
  <c r="J70" i="2"/>
  <c r="J69" i="2"/>
  <c r="J68" i="2"/>
  <c r="J67" i="2"/>
  <c r="J66" i="2"/>
  <c r="J65" i="2"/>
  <c r="J64" i="2"/>
  <c r="J63" i="2"/>
  <c r="E70" i="2"/>
  <c r="E69" i="2"/>
  <c r="E68" i="2"/>
  <c r="E67" i="2"/>
  <c r="E66" i="2"/>
  <c r="E65" i="2"/>
  <c r="E64" i="2"/>
  <c r="E63" i="2"/>
  <c r="O60" i="2"/>
  <c r="O59" i="2"/>
  <c r="O58" i="2"/>
  <c r="O57" i="2"/>
  <c r="O56" i="2"/>
  <c r="O55" i="2"/>
  <c r="O54" i="2"/>
  <c r="O53" i="2"/>
  <c r="J60" i="2"/>
  <c r="J59" i="2"/>
  <c r="J58" i="2"/>
  <c r="J57" i="2"/>
  <c r="J56" i="2"/>
  <c r="J55" i="2"/>
  <c r="J54" i="2"/>
  <c r="J53" i="2"/>
  <c r="E60" i="2"/>
  <c r="E59" i="2"/>
  <c r="E58" i="2"/>
  <c r="E57" i="2"/>
  <c r="E56" i="2"/>
  <c r="E55" i="2"/>
  <c r="E54" i="2"/>
  <c r="E53" i="2"/>
  <c r="O50" i="2"/>
  <c r="O49" i="2"/>
  <c r="O48" i="2"/>
  <c r="O47" i="2"/>
  <c r="O46" i="2"/>
  <c r="O45" i="2"/>
  <c r="O44" i="2"/>
  <c r="O43" i="2"/>
  <c r="J50" i="2"/>
  <c r="J49" i="2"/>
  <c r="J48" i="2"/>
  <c r="J47" i="2"/>
  <c r="J46" i="2"/>
  <c r="J45" i="2"/>
  <c r="J44" i="2"/>
  <c r="J43" i="2"/>
  <c r="E50" i="2"/>
  <c r="E49" i="2"/>
  <c r="E48" i="2"/>
  <c r="E47" i="2"/>
  <c r="E46" i="2"/>
  <c r="E45" i="2"/>
  <c r="E44" i="2"/>
  <c r="E43" i="2"/>
  <c r="O40" i="2"/>
  <c r="O39" i="2"/>
  <c r="O38" i="2"/>
  <c r="O37" i="2"/>
  <c r="O36" i="2"/>
  <c r="O35" i="2"/>
  <c r="O34" i="2"/>
  <c r="O33" i="2"/>
  <c r="J40" i="2"/>
  <c r="J39" i="2"/>
  <c r="J38" i="2"/>
  <c r="J37" i="2"/>
  <c r="J36" i="2"/>
  <c r="J35" i="2"/>
  <c r="J34" i="2"/>
  <c r="J33" i="2"/>
  <c r="E40" i="2"/>
  <c r="E39" i="2"/>
  <c r="E38" i="2"/>
  <c r="E37" i="2"/>
  <c r="E36" i="2"/>
  <c r="E35" i="2"/>
  <c r="E34" i="2"/>
  <c r="E33" i="2"/>
  <c r="O30" i="2"/>
  <c r="O29" i="2"/>
  <c r="O28" i="2"/>
  <c r="O27" i="2"/>
  <c r="O26" i="2"/>
  <c r="O25" i="2"/>
  <c r="O24" i="2"/>
  <c r="O23" i="2"/>
  <c r="J30" i="2"/>
  <c r="J29" i="2"/>
  <c r="J28" i="2"/>
  <c r="J27" i="2"/>
  <c r="J26" i="2"/>
  <c r="J25" i="2"/>
  <c r="J24" i="2"/>
  <c r="J23" i="2"/>
  <c r="E30" i="2"/>
  <c r="E29" i="2"/>
  <c r="E28" i="2"/>
  <c r="E27" i="2"/>
  <c r="E26" i="2"/>
  <c r="E25" i="2"/>
  <c r="E24" i="2"/>
  <c r="E23" i="2"/>
  <c r="O20" i="2"/>
  <c r="O19" i="2"/>
  <c r="O18" i="2"/>
  <c r="O17" i="2"/>
  <c r="O16" i="2"/>
  <c r="O15" i="2"/>
  <c r="O14" i="2"/>
  <c r="O13" i="2"/>
  <c r="J20" i="2"/>
  <c r="J19" i="2"/>
  <c r="J18" i="2"/>
  <c r="J17" i="2"/>
  <c r="J16" i="2"/>
  <c r="J15" i="2"/>
  <c r="J14" i="2"/>
  <c r="J13" i="2"/>
  <c r="E20" i="2"/>
  <c r="E19" i="2"/>
  <c r="E18" i="2"/>
  <c r="E17" i="2"/>
  <c r="E16" i="2"/>
  <c r="E15" i="2"/>
  <c r="E14" i="2"/>
  <c r="E13" i="2"/>
  <c r="O10" i="2"/>
  <c r="O9" i="2"/>
  <c r="O8" i="2"/>
  <c r="O7" i="2"/>
  <c r="O6" i="2"/>
  <c r="O5" i="2"/>
  <c r="O4" i="2"/>
  <c r="O3" i="2"/>
  <c r="J10" i="2"/>
  <c r="J9" i="2"/>
  <c r="J8" i="2"/>
  <c r="J7" i="2"/>
  <c r="J6" i="2"/>
  <c r="J5" i="2"/>
  <c r="J4" i="2"/>
  <c r="J3" i="2"/>
  <c r="E4" i="2"/>
  <c r="E5" i="2"/>
  <c r="E6" i="2"/>
  <c r="E7" i="2"/>
  <c r="E8" i="2"/>
  <c r="E9" i="2"/>
  <c r="E10" i="2"/>
  <c r="E3" i="2"/>
  <c r="E21" i="5" l="1"/>
  <c r="K6" i="5" l="1"/>
  <c r="H6" i="5"/>
  <c r="R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C6" i="4"/>
  <c r="C6" i="5" l="1"/>
  <c r="L6" i="5" l="1"/>
  <c r="E6" i="5"/>
  <c r="M6" i="5" l="1"/>
  <c r="K11" i="5" l="1"/>
  <c r="H11" i="5"/>
  <c r="H10" i="5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C11" i="5" l="1"/>
  <c r="L11" i="5" s="1"/>
  <c r="C4" i="4"/>
  <c r="H4" i="5"/>
  <c r="K4" i="5"/>
  <c r="C5" i="4"/>
  <c r="G5" i="5"/>
  <c r="H5" i="5" s="1"/>
  <c r="J5" i="5"/>
  <c r="K5" i="5" s="1"/>
  <c r="C7" i="4"/>
  <c r="G7" i="5"/>
  <c r="H7" i="5" s="1"/>
  <c r="J7" i="5"/>
  <c r="K7" i="5" s="1"/>
  <c r="C8" i="4"/>
  <c r="G8" i="5"/>
  <c r="H8" i="5" s="1"/>
  <c r="J8" i="5"/>
  <c r="K8" i="5" s="1"/>
  <c r="C9" i="4"/>
  <c r="G9" i="5"/>
  <c r="H9" i="5" s="1"/>
  <c r="J9" i="5"/>
  <c r="K9" i="5" s="1"/>
  <c r="C10" i="4"/>
  <c r="J10" i="5"/>
  <c r="K10" i="5" s="1"/>
  <c r="I8" i="4"/>
  <c r="I9" i="4"/>
  <c r="J9" i="4"/>
  <c r="E7" i="4"/>
  <c r="E5" i="4"/>
  <c r="F5" i="4"/>
  <c r="F7" i="4"/>
  <c r="H7" i="4"/>
  <c r="I7" i="4"/>
  <c r="I5" i="4"/>
  <c r="I4" i="4"/>
  <c r="F10" i="4"/>
  <c r="G10" i="4"/>
  <c r="H10" i="4"/>
  <c r="I10" i="4"/>
  <c r="AG10" i="4"/>
  <c r="AG9" i="4"/>
  <c r="AG8" i="4"/>
  <c r="AG7" i="4"/>
  <c r="AG5" i="4"/>
  <c r="AG4" i="4"/>
  <c r="AF10" i="4"/>
  <c r="AF9" i="4"/>
  <c r="AF8" i="4"/>
  <c r="AF7" i="4"/>
  <c r="AF5" i="4"/>
  <c r="AF4" i="4"/>
  <c r="AE10" i="4"/>
  <c r="AE9" i="4"/>
  <c r="AE8" i="4"/>
  <c r="AE7" i="4"/>
  <c r="AE5" i="4"/>
  <c r="AE4" i="4"/>
  <c r="AD10" i="4"/>
  <c r="AD9" i="4"/>
  <c r="AD8" i="4"/>
  <c r="AD7" i="4"/>
  <c r="AD5" i="4"/>
  <c r="AD4" i="4"/>
  <c r="AC10" i="4"/>
  <c r="AC9" i="4"/>
  <c r="AC8" i="4"/>
  <c r="AC7" i="4"/>
  <c r="AC5" i="4"/>
  <c r="AC4" i="4"/>
  <c r="AB10" i="4"/>
  <c r="AB9" i="4"/>
  <c r="AB8" i="4"/>
  <c r="AB7" i="4"/>
  <c r="AB5" i="4"/>
  <c r="AB4" i="4"/>
  <c r="AA10" i="4"/>
  <c r="AA9" i="4"/>
  <c r="AA8" i="4"/>
  <c r="AA7" i="4"/>
  <c r="AA5" i="4"/>
  <c r="AA4" i="4"/>
  <c r="Z10" i="4"/>
  <c r="Z9" i="4"/>
  <c r="Z8" i="4"/>
  <c r="Z7" i="4"/>
  <c r="Z5" i="4"/>
  <c r="Z4" i="4"/>
  <c r="Y10" i="4"/>
  <c r="Y9" i="4"/>
  <c r="Y8" i="4"/>
  <c r="Y7" i="4"/>
  <c r="Y5" i="4"/>
  <c r="Y4" i="4"/>
  <c r="X10" i="4"/>
  <c r="X9" i="4"/>
  <c r="X8" i="4"/>
  <c r="X7" i="4"/>
  <c r="X5" i="4"/>
  <c r="X4" i="4"/>
  <c r="W10" i="4"/>
  <c r="W9" i="4"/>
  <c r="W8" i="4"/>
  <c r="W7" i="4"/>
  <c r="W5" i="4"/>
  <c r="W4" i="4"/>
  <c r="V10" i="4"/>
  <c r="V9" i="4"/>
  <c r="V8" i="4"/>
  <c r="V7" i="4"/>
  <c r="V5" i="4"/>
  <c r="V4" i="4"/>
  <c r="U10" i="4"/>
  <c r="U9" i="4"/>
  <c r="U8" i="4"/>
  <c r="U7" i="4"/>
  <c r="U5" i="4"/>
  <c r="U4" i="4"/>
  <c r="T10" i="4"/>
  <c r="T9" i="4"/>
  <c r="T8" i="4"/>
  <c r="T7" i="4"/>
  <c r="T5" i="4"/>
  <c r="T4" i="4"/>
  <c r="S10" i="4"/>
  <c r="S9" i="4"/>
  <c r="S8" i="4"/>
  <c r="S7" i="4"/>
  <c r="S5" i="4"/>
  <c r="S4" i="4"/>
  <c r="R10" i="4"/>
  <c r="R9" i="4"/>
  <c r="R8" i="4"/>
  <c r="R7" i="4"/>
  <c r="R5" i="4"/>
  <c r="R4" i="4"/>
  <c r="Q10" i="4"/>
  <c r="Q9" i="4"/>
  <c r="Q8" i="4"/>
  <c r="Q7" i="4"/>
  <c r="Q5" i="4"/>
  <c r="Q4" i="4"/>
  <c r="P10" i="4"/>
  <c r="P9" i="4"/>
  <c r="P8" i="4"/>
  <c r="P7" i="4"/>
  <c r="P5" i="4"/>
  <c r="P4" i="4"/>
  <c r="O10" i="4"/>
  <c r="O9" i="4"/>
  <c r="O8" i="4"/>
  <c r="O7" i="4"/>
  <c r="O5" i="4"/>
  <c r="O4" i="4"/>
  <c r="N10" i="4"/>
  <c r="N9" i="4"/>
  <c r="N8" i="4"/>
  <c r="N7" i="4"/>
  <c r="N5" i="4"/>
  <c r="N4" i="4"/>
  <c r="M10" i="4"/>
  <c r="M9" i="4"/>
  <c r="M8" i="4"/>
  <c r="M7" i="4"/>
  <c r="M5" i="4"/>
  <c r="M4" i="4"/>
  <c r="L10" i="4"/>
  <c r="L9" i="4"/>
  <c r="L8" i="4"/>
  <c r="L7" i="4"/>
  <c r="L5" i="4"/>
  <c r="L4" i="4"/>
  <c r="K10" i="4"/>
  <c r="K9" i="4"/>
  <c r="K8" i="4"/>
  <c r="K7" i="4"/>
  <c r="K5" i="4"/>
  <c r="K4" i="4"/>
  <c r="J10" i="4"/>
  <c r="J8" i="4"/>
  <c r="J7" i="4"/>
  <c r="J5" i="4"/>
  <c r="J4" i="4"/>
  <c r="F9" i="4"/>
  <c r="F8" i="4"/>
  <c r="F4" i="4"/>
  <c r="G9" i="4"/>
  <c r="G8" i="4"/>
  <c r="G7" i="4"/>
  <c r="G5" i="4"/>
  <c r="G4" i="4"/>
  <c r="H9" i="4"/>
  <c r="H8" i="4"/>
  <c r="H5" i="4"/>
  <c r="H4" i="4"/>
  <c r="E10" i="4"/>
  <c r="E9" i="4"/>
  <c r="E8" i="4"/>
  <c r="E4" i="4"/>
  <c r="D10" i="4"/>
  <c r="D9" i="4"/>
  <c r="D8" i="4"/>
  <c r="D7" i="4"/>
  <c r="D5" i="4"/>
  <c r="D4" i="4"/>
  <c r="AH8" i="4" l="1"/>
  <c r="AH5" i="4"/>
  <c r="AH7" i="4"/>
  <c r="E11" i="5"/>
  <c r="M11" i="5" s="1"/>
  <c r="D20" i="5" s="1"/>
  <c r="AH10" i="4"/>
  <c r="C4" i="5"/>
  <c r="L4" i="5" s="1"/>
  <c r="C10" i="5"/>
  <c r="L10" i="5" s="1"/>
  <c r="C7" i="5"/>
  <c r="L7" i="5" s="1"/>
  <c r="C8" i="5"/>
  <c r="L8" i="5" s="1"/>
  <c r="C5" i="5"/>
  <c r="L5" i="5" s="1"/>
  <c r="C9" i="5"/>
  <c r="AH4" i="4"/>
  <c r="E10" i="5" l="1"/>
  <c r="M10" i="5" s="1"/>
  <c r="D19" i="5" s="1"/>
  <c r="F19" i="5" s="1"/>
  <c r="E7" i="5"/>
  <c r="E4" i="5"/>
  <c r="M4" i="5" s="1"/>
  <c r="E9" i="5"/>
  <c r="E5" i="5"/>
  <c r="M5" i="5" s="1"/>
  <c r="D16" i="5" s="1"/>
  <c r="E8" i="5"/>
  <c r="D15" i="5" l="1"/>
  <c r="F20" i="5"/>
  <c r="M7" i="5"/>
  <c r="D17" i="5" s="1"/>
  <c r="F16" i="5"/>
  <c r="M8" i="5"/>
  <c r="M9" i="5"/>
  <c r="M12" i="5" l="1"/>
  <c r="D18" i="5"/>
  <c r="F18" i="5" s="1"/>
  <c r="F15" i="5"/>
  <c r="F17" i="5"/>
  <c r="D21" i="5" l="1"/>
  <c r="F21" i="5" s="1"/>
  <c r="J21" i="5" s="1"/>
</calcChain>
</file>

<file path=xl/sharedStrings.xml><?xml version="1.0" encoding="utf-8"?>
<sst xmlns="http://schemas.openxmlformats.org/spreadsheetml/2006/main" count="114" uniqueCount="21">
  <si>
    <t>Heure d'arrivée</t>
  </si>
  <si>
    <t>Heure de départ</t>
  </si>
  <si>
    <t>Total journée</t>
  </si>
  <si>
    <t>Taux horaire net</t>
  </si>
  <si>
    <t>Nombre total d'heures de garde mensuelles</t>
  </si>
  <si>
    <t>Total</t>
  </si>
  <si>
    <t>Indemnités d'entretien</t>
  </si>
  <si>
    <t>Montant de la garde</t>
  </si>
  <si>
    <t>Total Général</t>
  </si>
  <si>
    <t>Repas</t>
  </si>
  <si>
    <t>Gouters</t>
  </si>
  <si>
    <t>Nbr</t>
  </si>
  <si>
    <t>P.U</t>
  </si>
  <si>
    <t xml:space="preserve">Salaires attendus </t>
  </si>
  <si>
    <t>Salaires Percus</t>
  </si>
  <si>
    <t>ECART</t>
  </si>
  <si>
    <t>Total en heures</t>
  </si>
  <si>
    <t xml:space="preserve">Enzo &amp; Mila </t>
  </si>
  <si>
    <t xml:space="preserve">Robin &amp; Nathan </t>
  </si>
  <si>
    <t>Mathéo</t>
  </si>
  <si>
    <t>Ornella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</si>
</sst>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h:mm;@"/>
    <numFmt numFmtId="167" formatCode="[h]:mm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13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22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4"/>
      <color rgb="FF006600"/>
      <name val="Arial"/>
      <family val="2"/>
    </font>
    <font>
      <sz val="10"/>
      <color indexed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7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9"/>
      </right>
      <top style="double">
        <color indexed="64"/>
      </top>
      <bottom/>
      <diagonal/>
    </border>
    <border>
      <left style="medium">
        <color indexed="64"/>
      </left>
      <right style="medium">
        <color indexed="9"/>
      </right>
      <top/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double">
        <color indexed="64"/>
      </top>
      <bottom/>
      <diagonal/>
    </border>
    <border>
      <left style="medium">
        <color indexed="9"/>
      </left>
      <right style="medium">
        <color indexed="9"/>
      </right>
      <top/>
      <bottom style="thin">
        <color indexed="64"/>
      </bottom>
      <diagonal/>
    </border>
    <border>
      <left/>
      <right style="medium">
        <color indexed="9"/>
      </right>
      <top style="double">
        <color indexed="64"/>
      </top>
      <bottom/>
      <diagonal/>
    </border>
    <border>
      <left/>
      <right style="medium">
        <color indexed="9"/>
      </right>
      <top/>
      <bottom style="thin">
        <color indexed="64"/>
      </bottom>
      <diagonal/>
    </border>
    <border>
      <left style="medium">
        <color indexed="9"/>
      </left>
      <right/>
      <top style="double">
        <color indexed="64"/>
      </top>
      <bottom/>
      <diagonal/>
    </border>
    <border>
      <left style="medium">
        <color indexed="9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0" fillId="0" borderId="4" xfId="0" applyNumberFormat="1" applyBorder="1"/>
    <xf numFmtId="0" fontId="3" fillId="0" borderId="0" xfId="0" applyFont="1" applyFill="1" applyBorder="1" applyAlignment="1">
      <alignment vertical="center"/>
    </xf>
    <xf numFmtId="2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Border="1"/>
    <xf numFmtId="44" fontId="6" fillId="0" borderId="0" xfId="0" applyNumberFormat="1" applyFont="1" applyBorder="1"/>
    <xf numFmtId="0" fontId="1" fillId="0" borderId="0" xfId="0" applyFont="1" applyFill="1" applyBorder="1" applyAlignment="1">
      <alignment vertical="center"/>
    </xf>
    <xf numFmtId="0" fontId="0" fillId="0" borderId="6" xfId="0" applyBorder="1"/>
    <xf numFmtId="44" fontId="0" fillId="0" borderId="8" xfId="1" applyFont="1" applyBorder="1"/>
    <xf numFmtId="0" fontId="0" fillId="0" borderId="8" xfId="0" applyBorder="1"/>
    <xf numFmtId="44" fontId="0" fillId="0" borderId="4" xfId="1" applyFont="1" applyBorder="1"/>
    <xf numFmtId="0" fontId="0" fillId="0" borderId="4" xfId="0" applyBorder="1"/>
    <xf numFmtId="0" fontId="0" fillId="0" borderId="4" xfId="0" applyBorder="1" applyAlignment="1">
      <alignment horizontal="center" vertical="center" wrapText="1"/>
    </xf>
    <xf numFmtId="44" fontId="0" fillId="0" borderId="10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44" fontId="0" fillId="0" borderId="16" xfId="1" applyFont="1" applyBorder="1"/>
    <xf numFmtId="0" fontId="0" fillId="0" borderId="16" xfId="0" applyBorder="1"/>
    <xf numFmtId="44" fontId="0" fillId="0" borderId="19" xfId="1" applyFont="1" applyBorder="1"/>
    <xf numFmtId="0" fontId="0" fillId="0" borderId="20" xfId="0" applyBorder="1"/>
    <xf numFmtId="44" fontId="0" fillId="0" borderId="5" xfId="0" applyNumberFormat="1" applyBorder="1" applyAlignment="1">
      <alignment horizontal="center" vertical="center"/>
    </xf>
    <xf numFmtId="16" fontId="4" fillId="2" borderId="15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24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 wrapText="1"/>
    </xf>
    <xf numFmtId="16" fontId="14" fillId="2" borderId="15" xfId="0" applyNumberFormat="1" applyFont="1" applyFill="1" applyBorder="1" applyAlignment="1">
      <alignment horizontal="center" vertical="center"/>
    </xf>
    <xf numFmtId="44" fontId="0" fillId="0" borderId="54" xfId="0" applyNumberFormat="1" applyBorder="1"/>
    <xf numFmtId="0" fontId="0" fillId="0" borderId="55" xfId="0" applyBorder="1"/>
    <xf numFmtId="44" fontId="0" fillId="0" borderId="11" xfId="0" applyNumberFormat="1" applyBorder="1"/>
    <xf numFmtId="0" fontId="0" fillId="0" borderId="0" xfId="0" applyAlignment="1">
      <alignment horizontal="center" vertical="center"/>
    </xf>
    <xf numFmtId="0" fontId="11" fillId="5" borderId="21" xfId="0" applyFont="1" applyFill="1" applyBorder="1" applyAlignment="1">
      <alignment vertical="center"/>
    </xf>
    <xf numFmtId="20" fontId="11" fillId="5" borderId="21" xfId="0" applyNumberFormat="1" applyFont="1" applyFill="1" applyBorder="1" applyAlignment="1">
      <alignment vertical="center"/>
    </xf>
    <xf numFmtId="0" fontId="11" fillId="5" borderId="22" xfId="0" applyFont="1" applyFill="1" applyBorder="1" applyAlignment="1">
      <alignment vertical="center"/>
    </xf>
    <xf numFmtId="0" fontId="11" fillId="5" borderId="25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4" fontId="9" fillId="0" borderId="14" xfId="0" applyNumberFormat="1" applyFont="1" applyBorder="1" applyAlignment="1">
      <alignment horizontal="center" vertical="center"/>
    </xf>
    <xf numFmtId="44" fontId="9" fillId="0" borderId="3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5" borderId="50" xfId="0" applyFont="1" applyFill="1" applyBorder="1" applyAlignment="1">
      <alignment vertical="center" wrapText="1"/>
    </xf>
    <xf numFmtId="0" fontId="11" fillId="5" borderId="56" xfId="0" applyFont="1" applyFill="1" applyBorder="1" applyAlignment="1">
      <alignment vertical="center" wrapText="1"/>
    </xf>
    <xf numFmtId="44" fontId="13" fillId="0" borderId="4" xfId="0" applyNumberFormat="1" applyFont="1" applyBorder="1" applyAlignment="1">
      <alignment horizontal="center" vertical="center"/>
    </xf>
    <xf numFmtId="44" fontId="13" fillId="0" borderId="11" xfId="0" applyNumberFormat="1" applyFont="1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4" fontId="5" fillId="0" borderId="55" xfId="1" applyFont="1" applyBorder="1" applyAlignment="1">
      <alignment horizontal="center" vertical="center"/>
    </xf>
    <xf numFmtId="44" fontId="5" fillId="0" borderId="9" xfId="1" applyFont="1" applyBorder="1" applyAlignment="1">
      <alignment horizontal="center" vertical="center"/>
    </xf>
    <xf numFmtId="44" fontId="5" fillId="0" borderId="7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44" fontId="9" fillId="0" borderId="4" xfId="0" applyNumberFormat="1" applyFont="1" applyBorder="1" applyAlignment="1">
      <alignment horizontal="center" vertical="center"/>
    </xf>
    <xf numFmtId="44" fontId="9" fillId="0" borderId="11" xfId="0" applyNumberFormat="1" applyFont="1" applyBorder="1" applyAlignment="1">
      <alignment horizontal="center" vertical="center"/>
    </xf>
    <xf numFmtId="0" fontId="11" fillId="5" borderId="44" xfId="0" applyFont="1" applyFill="1" applyBorder="1" applyAlignment="1">
      <alignment vertical="center" wrapText="1"/>
    </xf>
    <xf numFmtId="0" fontId="11" fillId="5" borderId="47" xfId="0" applyFont="1" applyFill="1" applyBorder="1" applyAlignment="1">
      <alignment vertical="center" wrapText="1"/>
    </xf>
    <xf numFmtId="0" fontId="11" fillId="5" borderId="12" xfId="0" applyFont="1" applyFill="1" applyBorder="1" applyAlignment="1">
      <alignment vertical="center" wrapText="1"/>
    </xf>
    <xf numFmtId="44" fontId="9" fillId="0" borderId="5" xfId="0" applyNumberFormat="1" applyFont="1" applyBorder="1" applyAlignment="1">
      <alignment horizontal="center" vertical="center"/>
    </xf>
    <xf numFmtId="44" fontId="9" fillId="0" borderId="13" xfId="0" applyNumberFormat="1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164" fontId="0" fillId="0" borderId="0" xfId="0" applyNumberFormat="1"/>
    <xf numFmtId="164" fontId="0" fillId="0" borderId="11" xfId="0" applyNumberFormat="1" applyBorder="1"/>
    <xf numFmtId="164" fontId="0" fillId="0" borderId="12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3" xfId="0" applyNumberFormat="1" applyBorder="1"/>
    <xf numFmtId="164" fontId="0" fillId="0" borderId="29" xfId="0" applyNumberFormat="1" applyBorder="1"/>
    <xf numFmtId="167" fontId="0" fillId="0" borderId="32" xfId="0" applyNumberFormat="1" applyBorder="1" applyAlignment="1">
      <alignment horizontal="center" vertical="center"/>
    </xf>
    <xf numFmtId="167" fontId="0" fillId="0" borderId="33" xfId="0" applyNumberFormat="1" applyBorder="1" applyAlignment="1">
      <alignment horizontal="center" vertical="center"/>
    </xf>
    <xf numFmtId="167" fontId="0" fillId="0" borderId="32" xfId="0" applyNumberFormat="1" applyBorder="1" applyAlignment="1">
      <alignment horizontal="center" vertical="center" wrapText="1"/>
    </xf>
    <xf numFmtId="167" fontId="0" fillId="0" borderId="33" xfId="0" applyNumberFormat="1" applyBorder="1" applyAlignment="1">
      <alignment horizontal="center" vertical="center" wrapText="1"/>
    </xf>
    <xf numFmtId="167" fontId="0" fillId="0" borderId="30" xfId="0" applyNumberFormat="1" applyBorder="1" applyAlignment="1">
      <alignment horizontal="center" vertical="center" wrapText="1"/>
    </xf>
    <xf numFmtId="167" fontId="0" fillId="0" borderId="28" xfId="0" applyNumberFormat="1" applyBorder="1" applyAlignment="1">
      <alignment horizontal="center" vertical="center" wrapText="1"/>
    </xf>
    <xf numFmtId="167" fontId="0" fillId="0" borderId="30" xfId="0" applyNumberFormat="1" applyBorder="1" applyAlignment="1">
      <alignment horizontal="center" vertical="center"/>
    </xf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8" xfId="0" applyNumberFormat="1" applyBorder="1"/>
    <xf numFmtId="167" fontId="0" fillId="0" borderId="4" xfId="0" applyNumberFormat="1" applyBorder="1"/>
    <xf numFmtId="167" fontId="0" fillId="0" borderId="16" xfId="0" applyNumberFormat="1" applyBorder="1"/>
  </cellXfs>
  <cellStyles count="2">
    <cellStyle name="Euro" xfId="1"/>
    <cellStyle name="Normal" xfId="0" builtinId="0"/>
  </cellStyles>
  <dxfs count="4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colors>
    <mruColors>
      <color rgb="FFFF5050"/>
      <color rgb="FFCC66FF"/>
      <color rgb="FF00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110"/>
  <sheetViews>
    <sheetView topLeftCell="A89" zoomScaleNormal="100" workbookViewId="0">
      <selection activeCell="C103" sqref="C103:E110"/>
    </sheetView>
  </sheetViews>
  <sheetFormatPr baseColWidth="10" defaultRowHeight="15" customHeight="1" x14ac:dyDescent="0.2"/>
  <cols>
    <col min="1" max="1" width="3.5703125" customWidth="1"/>
    <col min="2" max="2" width="13.85546875" customWidth="1"/>
    <col min="3" max="4" width="10.7109375" customWidth="1"/>
    <col min="5" max="5" width="11.140625" customWidth="1"/>
    <col min="6" max="6" width="1.5703125" customWidth="1"/>
    <col min="7" max="7" width="13.85546875" customWidth="1"/>
    <col min="11" max="11" width="1.5703125" customWidth="1"/>
    <col min="12" max="12" width="13.85546875" customWidth="1"/>
  </cols>
  <sheetData>
    <row r="1" spans="2:15" ht="15" customHeight="1" thickBot="1" x14ac:dyDescent="0.25"/>
    <row r="2" spans="2:15" ht="25.5" customHeight="1" thickTop="1" x14ac:dyDescent="0.2">
      <c r="B2" s="28">
        <v>41334</v>
      </c>
      <c r="C2" s="2" t="s">
        <v>0</v>
      </c>
      <c r="D2" s="2" t="s">
        <v>1</v>
      </c>
      <c r="E2" s="3" t="s">
        <v>2</v>
      </c>
      <c r="G2" s="28">
        <v>41335</v>
      </c>
      <c r="H2" s="2" t="s">
        <v>0</v>
      </c>
      <c r="I2" s="2" t="s">
        <v>1</v>
      </c>
      <c r="J2" s="3" t="s">
        <v>2</v>
      </c>
      <c r="L2" s="28">
        <v>41336</v>
      </c>
      <c r="M2" s="2" t="s">
        <v>0</v>
      </c>
      <c r="N2" s="2" t="s">
        <v>1</v>
      </c>
      <c r="O2" s="3" t="s">
        <v>2</v>
      </c>
    </row>
    <row r="3" spans="2:15" ht="15" customHeight="1" x14ac:dyDescent="0.2">
      <c r="B3" s="40"/>
      <c r="C3" s="4">
        <v>0.33333333333333331</v>
      </c>
      <c r="D3" s="4">
        <v>0.48958333333333331</v>
      </c>
      <c r="E3" s="94">
        <f>IF(OR(C3="",D3=""),"",D3-C3)</f>
        <v>0.15625</v>
      </c>
      <c r="G3" s="40"/>
      <c r="H3" s="4">
        <v>0.33333333333333331</v>
      </c>
      <c r="I3" s="4">
        <v>0.48958333333333331</v>
      </c>
      <c r="J3" s="94">
        <f>IF(OR(H3="",I3=""),"",I3-H3)</f>
        <v>0.15625</v>
      </c>
      <c r="L3" s="40"/>
      <c r="M3" s="4">
        <v>0.33333333333333331</v>
      </c>
      <c r="N3" s="4">
        <v>0.48958333333333331</v>
      </c>
      <c r="O3" s="94">
        <f>IF(OR(M3="",N3=""),"",N3-M3)</f>
        <v>0.15625</v>
      </c>
    </row>
    <row r="4" spans="2:15" ht="15" customHeight="1" x14ac:dyDescent="0.2">
      <c r="B4" s="41"/>
      <c r="C4" s="4"/>
      <c r="D4" s="4"/>
      <c r="E4" s="94" t="str">
        <f t="shared" ref="E4:E10" si="0">IF(OR(C4="",D4=""),"",D4-C4)</f>
        <v/>
      </c>
      <c r="G4" s="41"/>
      <c r="H4" s="4"/>
      <c r="I4" s="4"/>
      <c r="J4" s="94" t="str">
        <f t="shared" ref="J4:J10" si="1">IF(OR(H4="",I4=""),"",I4-H4)</f>
        <v/>
      </c>
      <c r="L4" s="41"/>
      <c r="M4" s="4"/>
      <c r="N4" s="4"/>
      <c r="O4" s="94" t="str">
        <f t="shared" ref="O4:O10" si="2">IF(OR(M4="",N4=""),"",N4-M4)</f>
        <v/>
      </c>
    </row>
    <row r="5" spans="2:15" ht="15" customHeight="1" x14ac:dyDescent="0.2">
      <c r="B5" s="41"/>
      <c r="C5" s="4"/>
      <c r="D5" s="4"/>
      <c r="E5" s="94" t="str">
        <f t="shared" si="0"/>
        <v/>
      </c>
      <c r="G5" s="41"/>
      <c r="H5" s="4"/>
      <c r="I5" s="4"/>
      <c r="J5" s="94" t="str">
        <f t="shared" si="1"/>
        <v/>
      </c>
      <c r="L5" s="41"/>
      <c r="M5" s="4"/>
      <c r="N5" s="4"/>
      <c r="O5" s="94" t="str">
        <f t="shared" si="2"/>
        <v/>
      </c>
    </row>
    <row r="6" spans="2:15" ht="15" customHeight="1" x14ac:dyDescent="0.2">
      <c r="B6" s="40"/>
      <c r="C6" s="4"/>
      <c r="D6" s="4"/>
      <c r="E6" s="94" t="str">
        <f t="shared" si="0"/>
        <v/>
      </c>
      <c r="G6" s="40"/>
      <c r="H6" s="4"/>
      <c r="I6" s="4"/>
      <c r="J6" s="94" t="str">
        <f t="shared" si="1"/>
        <v/>
      </c>
      <c r="L6" s="40"/>
      <c r="M6" s="4"/>
      <c r="N6" s="4"/>
      <c r="O6" s="94" t="str">
        <f t="shared" si="2"/>
        <v/>
      </c>
    </row>
    <row r="7" spans="2:15" ht="15" customHeight="1" x14ac:dyDescent="0.2">
      <c r="B7" s="40"/>
      <c r="C7" s="4"/>
      <c r="D7" s="4"/>
      <c r="E7" s="94" t="str">
        <f t="shared" si="0"/>
        <v/>
      </c>
      <c r="G7" s="40"/>
      <c r="H7" s="4"/>
      <c r="I7" s="4"/>
      <c r="J7" s="94" t="str">
        <f t="shared" si="1"/>
        <v/>
      </c>
      <c r="L7" s="40"/>
      <c r="M7" s="4"/>
      <c r="N7" s="4"/>
      <c r="O7" s="94" t="str">
        <f t="shared" si="2"/>
        <v/>
      </c>
    </row>
    <row r="8" spans="2:15" ht="15" customHeight="1" x14ac:dyDescent="0.2">
      <c r="B8" s="40"/>
      <c r="C8" s="4"/>
      <c r="D8" s="4"/>
      <c r="E8" s="94" t="str">
        <f t="shared" si="0"/>
        <v/>
      </c>
      <c r="G8" s="40"/>
      <c r="H8" s="4"/>
      <c r="I8" s="4"/>
      <c r="J8" s="94" t="str">
        <f t="shared" si="1"/>
        <v/>
      </c>
      <c r="L8" s="40"/>
      <c r="M8" s="4"/>
      <c r="N8" s="4"/>
      <c r="O8" s="94" t="str">
        <f t="shared" si="2"/>
        <v/>
      </c>
    </row>
    <row r="9" spans="2:15" ht="15" customHeight="1" x14ac:dyDescent="0.2">
      <c r="B9" s="42"/>
      <c r="C9" s="4"/>
      <c r="D9" s="4"/>
      <c r="E9" s="94" t="str">
        <f t="shared" si="0"/>
        <v/>
      </c>
      <c r="G9" s="42"/>
      <c r="H9" s="4"/>
      <c r="I9" s="4"/>
      <c r="J9" s="94" t="str">
        <f t="shared" si="1"/>
        <v/>
      </c>
      <c r="L9" s="42"/>
      <c r="M9" s="4"/>
      <c r="N9" s="4"/>
      <c r="O9" s="94" t="str">
        <f t="shared" si="2"/>
        <v/>
      </c>
    </row>
    <row r="10" spans="2:15" ht="15" customHeight="1" x14ac:dyDescent="0.2">
      <c r="B10" s="40"/>
      <c r="C10" s="4"/>
      <c r="D10" s="4"/>
      <c r="E10" s="94" t="str">
        <f t="shared" si="0"/>
        <v/>
      </c>
      <c r="G10" s="40"/>
      <c r="H10" s="4"/>
      <c r="I10" s="4"/>
      <c r="J10" s="94" t="str">
        <f t="shared" si="1"/>
        <v/>
      </c>
      <c r="L10" s="40"/>
      <c r="M10" s="4"/>
      <c r="N10" s="4"/>
      <c r="O10" s="94" t="str">
        <f t="shared" si="2"/>
        <v/>
      </c>
    </row>
    <row r="11" spans="2:15" ht="15" customHeight="1" thickBot="1" x14ac:dyDescent="0.25">
      <c r="C11" s="93"/>
      <c r="D11" s="93"/>
    </row>
    <row r="12" spans="2:15" ht="25.5" customHeight="1" thickTop="1" x14ac:dyDescent="0.2">
      <c r="B12" s="28">
        <v>41337</v>
      </c>
      <c r="C12" s="2" t="s">
        <v>0</v>
      </c>
      <c r="D12" s="2" t="s">
        <v>1</v>
      </c>
      <c r="E12" s="3" t="s">
        <v>2</v>
      </c>
      <c r="G12" s="28">
        <v>41338</v>
      </c>
      <c r="H12" s="2" t="s">
        <v>0</v>
      </c>
      <c r="I12" s="2" t="s">
        <v>1</v>
      </c>
      <c r="J12" s="3" t="s">
        <v>2</v>
      </c>
      <c r="L12" s="28">
        <v>41339</v>
      </c>
      <c r="M12" s="2" t="s">
        <v>0</v>
      </c>
      <c r="N12" s="2" t="s">
        <v>1</v>
      </c>
      <c r="O12" s="3" t="s">
        <v>2</v>
      </c>
    </row>
    <row r="13" spans="2:15" ht="15" customHeight="1" x14ac:dyDescent="0.2">
      <c r="B13" s="40"/>
      <c r="C13" s="4">
        <v>0.33333333333333331</v>
      </c>
      <c r="D13" s="4">
        <v>0.48958333333333331</v>
      </c>
      <c r="E13" s="94">
        <f>IF(OR(C13="",D13=""),"",D13-C13)</f>
        <v>0.15625</v>
      </c>
      <c r="G13" s="40"/>
      <c r="H13" s="4">
        <v>0.33333333333333331</v>
      </c>
      <c r="I13" s="4">
        <v>0.48958333333333331</v>
      </c>
      <c r="J13" s="94">
        <f>IF(OR(H13="",I13=""),"",I13-H13)</f>
        <v>0.15625</v>
      </c>
      <c r="L13" s="40"/>
      <c r="M13" s="4">
        <v>0.33333333333333331</v>
      </c>
      <c r="N13" s="4">
        <v>0.48958333333333331</v>
      </c>
      <c r="O13" s="94">
        <f>IF(OR(M13="",N13=""),"",N13-M13)</f>
        <v>0.15625</v>
      </c>
    </row>
    <row r="14" spans="2:15" ht="15" customHeight="1" x14ac:dyDescent="0.2">
      <c r="B14" s="41"/>
      <c r="C14" s="4"/>
      <c r="D14" s="4"/>
      <c r="E14" s="94" t="str">
        <f t="shared" ref="E14:E20" si="3">IF(OR(C14="",D14=""),"",D14-C14)</f>
        <v/>
      </c>
      <c r="G14" s="41"/>
      <c r="H14" s="4"/>
      <c r="I14" s="4"/>
      <c r="J14" s="94" t="str">
        <f t="shared" ref="J14:J20" si="4">IF(OR(H14="",I14=""),"",I14-H14)</f>
        <v/>
      </c>
      <c r="L14" s="41"/>
      <c r="M14" s="4"/>
      <c r="N14" s="4"/>
      <c r="O14" s="94" t="str">
        <f t="shared" ref="O14:O20" si="5">IF(OR(M14="",N14=""),"",N14-M14)</f>
        <v/>
      </c>
    </row>
    <row r="15" spans="2:15" ht="15" customHeight="1" x14ac:dyDescent="0.2">
      <c r="B15" s="41"/>
      <c r="C15" s="4"/>
      <c r="D15" s="4"/>
      <c r="E15" s="94" t="str">
        <f t="shared" si="3"/>
        <v/>
      </c>
      <c r="G15" s="41"/>
      <c r="H15" s="4"/>
      <c r="I15" s="4"/>
      <c r="J15" s="94" t="str">
        <f t="shared" si="4"/>
        <v/>
      </c>
      <c r="L15" s="41"/>
      <c r="M15" s="4"/>
      <c r="N15" s="4"/>
      <c r="O15" s="94" t="str">
        <f t="shared" si="5"/>
        <v/>
      </c>
    </row>
    <row r="16" spans="2:15" ht="15" customHeight="1" x14ac:dyDescent="0.2">
      <c r="B16" s="40"/>
      <c r="C16" s="4"/>
      <c r="D16" s="4"/>
      <c r="E16" s="94" t="str">
        <f t="shared" si="3"/>
        <v/>
      </c>
      <c r="G16" s="40"/>
      <c r="H16" s="4"/>
      <c r="I16" s="4"/>
      <c r="J16" s="94" t="str">
        <f t="shared" si="4"/>
        <v/>
      </c>
      <c r="L16" s="40"/>
      <c r="M16" s="4"/>
      <c r="N16" s="4"/>
      <c r="O16" s="94" t="str">
        <f t="shared" si="5"/>
        <v/>
      </c>
    </row>
    <row r="17" spans="2:18" ht="15" customHeight="1" x14ac:dyDescent="0.2">
      <c r="B17" s="40"/>
      <c r="C17" s="4"/>
      <c r="D17" s="4"/>
      <c r="E17" s="94" t="str">
        <f t="shared" si="3"/>
        <v/>
      </c>
      <c r="G17" s="40"/>
      <c r="H17" s="4"/>
      <c r="I17" s="4"/>
      <c r="J17" s="94" t="str">
        <f t="shared" si="4"/>
        <v/>
      </c>
      <c r="L17" s="40"/>
      <c r="M17" s="4"/>
      <c r="N17" s="4"/>
      <c r="O17" s="94" t="str">
        <f t="shared" si="5"/>
        <v/>
      </c>
    </row>
    <row r="18" spans="2:18" ht="15" customHeight="1" x14ac:dyDescent="0.2">
      <c r="B18" s="40"/>
      <c r="C18" s="4"/>
      <c r="D18" s="4"/>
      <c r="E18" s="94" t="str">
        <f t="shared" si="3"/>
        <v/>
      </c>
      <c r="G18" s="40"/>
      <c r="H18" s="4"/>
      <c r="I18" s="4"/>
      <c r="J18" s="94" t="str">
        <f t="shared" si="4"/>
        <v/>
      </c>
      <c r="L18" s="40"/>
      <c r="M18" s="4"/>
      <c r="N18" s="4"/>
      <c r="O18" s="94" t="str">
        <f t="shared" si="5"/>
        <v/>
      </c>
    </row>
    <row r="19" spans="2:18" ht="15" customHeight="1" x14ac:dyDescent="0.2">
      <c r="B19" s="42"/>
      <c r="C19" s="4"/>
      <c r="D19" s="4"/>
      <c r="E19" s="94" t="str">
        <f t="shared" si="3"/>
        <v/>
      </c>
      <c r="G19" s="42"/>
      <c r="H19" s="4"/>
      <c r="I19" s="4"/>
      <c r="J19" s="94" t="str">
        <f t="shared" si="4"/>
        <v/>
      </c>
      <c r="L19" s="42"/>
      <c r="M19" s="4"/>
      <c r="N19" s="4"/>
      <c r="O19" s="94" t="str">
        <f t="shared" si="5"/>
        <v/>
      </c>
    </row>
    <row r="20" spans="2:18" ht="15" customHeight="1" x14ac:dyDescent="0.2">
      <c r="B20" s="40"/>
      <c r="C20" s="4"/>
      <c r="D20" s="4"/>
      <c r="E20" s="94" t="str">
        <f t="shared" si="3"/>
        <v/>
      </c>
      <c r="G20" s="40"/>
      <c r="H20" s="4"/>
      <c r="I20" s="4"/>
      <c r="J20" s="94" t="str">
        <f t="shared" si="4"/>
        <v/>
      </c>
      <c r="L20" s="40"/>
      <c r="M20" s="4"/>
      <c r="N20" s="4"/>
      <c r="O20" s="94" t="str">
        <f t="shared" si="5"/>
        <v/>
      </c>
    </row>
    <row r="21" spans="2:18" ht="15" customHeight="1" thickBot="1" x14ac:dyDescent="0.25">
      <c r="G21" s="5"/>
      <c r="H21" s="6"/>
      <c r="I21" s="6"/>
      <c r="J21" s="7"/>
    </row>
    <row r="22" spans="2:18" ht="25.5" customHeight="1" thickTop="1" x14ac:dyDescent="0.2">
      <c r="B22" s="28">
        <v>41340</v>
      </c>
      <c r="C22" s="2" t="s">
        <v>0</v>
      </c>
      <c r="D22" s="2" t="s">
        <v>1</v>
      </c>
      <c r="E22" s="3" t="s">
        <v>2</v>
      </c>
      <c r="G22" s="28">
        <v>41341</v>
      </c>
      <c r="H22" s="2" t="s">
        <v>0</v>
      </c>
      <c r="I22" s="2" t="s">
        <v>1</v>
      </c>
      <c r="J22" s="3" t="s">
        <v>2</v>
      </c>
      <c r="L22" s="28">
        <v>41342</v>
      </c>
      <c r="M22" s="2" t="s">
        <v>0</v>
      </c>
      <c r="N22" s="2" t="s">
        <v>1</v>
      </c>
      <c r="O22" s="3" t="s">
        <v>2</v>
      </c>
    </row>
    <row r="23" spans="2:18" ht="15" customHeight="1" x14ac:dyDescent="0.2">
      <c r="B23" s="40"/>
      <c r="C23" s="4">
        <v>0.33333333333333331</v>
      </c>
      <c r="D23" s="4">
        <v>0.48958333333333331</v>
      </c>
      <c r="E23" s="94">
        <f>IF(OR(C23="",D23=""),"",D23-C23)</f>
        <v>0.15625</v>
      </c>
      <c r="G23" s="40"/>
      <c r="H23" s="4">
        <v>0.33333333333333331</v>
      </c>
      <c r="I23" s="4">
        <v>0.48958333333333331</v>
      </c>
      <c r="J23" s="94">
        <f>IF(OR(H23="",I23=""),"",I23-H23)</f>
        <v>0.15625</v>
      </c>
      <c r="L23" s="40"/>
      <c r="M23" s="4">
        <v>0.33333333333333331</v>
      </c>
      <c r="N23" s="4">
        <v>0.48958333333333331</v>
      </c>
      <c r="O23" s="94">
        <f>IF(OR(M23="",N23=""),"",N23-M23)</f>
        <v>0.15625</v>
      </c>
    </row>
    <row r="24" spans="2:18" ht="15" customHeight="1" x14ac:dyDescent="0.2">
      <c r="B24" s="41"/>
      <c r="C24" s="4"/>
      <c r="D24" s="4"/>
      <c r="E24" s="94" t="str">
        <f t="shared" ref="E24:E30" si="6">IF(OR(C24="",D24=""),"",D24-C24)</f>
        <v/>
      </c>
      <c r="G24" s="41"/>
      <c r="H24" s="4"/>
      <c r="I24" s="4"/>
      <c r="J24" s="94" t="str">
        <f t="shared" ref="J24:J30" si="7">IF(OR(H24="",I24=""),"",I24-H24)</f>
        <v/>
      </c>
      <c r="L24" s="41"/>
      <c r="M24" s="4"/>
      <c r="N24" s="4"/>
      <c r="O24" s="94" t="str">
        <f t="shared" ref="O24:O30" si="8">IF(OR(M24="",N24=""),"",N24-M24)</f>
        <v/>
      </c>
      <c r="R24" s="29"/>
    </row>
    <row r="25" spans="2:18" ht="15" customHeight="1" x14ac:dyDescent="0.2">
      <c r="B25" s="41"/>
      <c r="C25" s="4"/>
      <c r="D25" s="4"/>
      <c r="E25" s="94" t="str">
        <f t="shared" si="6"/>
        <v/>
      </c>
      <c r="G25" s="41"/>
      <c r="H25" s="4"/>
      <c r="I25" s="4"/>
      <c r="J25" s="94" t="str">
        <f t="shared" si="7"/>
        <v/>
      </c>
      <c r="L25" s="41"/>
      <c r="M25" s="4"/>
      <c r="N25" s="4"/>
      <c r="O25" s="94" t="str">
        <f t="shared" si="8"/>
        <v/>
      </c>
      <c r="R25" s="29"/>
    </row>
    <row r="26" spans="2:18" ht="15" customHeight="1" x14ac:dyDescent="0.2">
      <c r="B26" s="40"/>
      <c r="C26" s="4"/>
      <c r="D26" s="4"/>
      <c r="E26" s="94" t="str">
        <f t="shared" si="6"/>
        <v/>
      </c>
      <c r="G26" s="40"/>
      <c r="H26" s="4"/>
      <c r="I26" s="4"/>
      <c r="J26" s="94" t="str">
        <f t="shared" si="7"/>
        <v/>
      </c>
      <c r="L26" s="40"/>
      <c r="M26" s="4"/>
      <c r="N26" s="4"/>
      <c r="O26" s="94" t="str">
        <f t="shared" si="8"/>
        <v/>
      </c>
    </row>
    <row r="27" spans="2:18" ht="15" customHeight="1" x14ac:dyDescent="0.2">
      <c r="B27" s="40"/>
      <c r="C27" s="4"/>
      <c r="D27" s="4"/>
      <c r="E27" s="94" t="str">
        <f t="shared" si="6"/>
        <v/>
      </c>
      <c r="G27" s="40"/>
      <c r="H27" s="4"/>
      <c r="I27" s="4"/>
      <c r="J27" s="94" t="str">
        <f t="shared" si="7"/>
        <v/>
      </c>
      <c r="L27" s="40"/>
      <c r="M27" s="4"/>
      <c r="N27" s="4"/>
      <c r="O27" s="94" t="str">
        <f t="shared" si="8"/>
        <v/>
      </c>
    </row>
    <row r="28" spans="2:18" ht="15" customHeight="1" x14ac:dyDescent="0.2">
      <c r="B28" s="40"/>
      <c r="C28" s="4"/>
      <c r="D28" s="4"/>
      <c r="E28" s="94" t="str">
        <f t="shared" si="6"/>
        <v/>
      </c>
      <c r="G28" s="40"/>
      <c r="H28" s="4"/>
      <c r="I28" s="4"/>
      <c r="J28" s="94" t="str">
        <f t="shared" si="7"/>
        <v/>
      </c>
      <c r="L28" s="40"/>
      <c r="M28" s="4"/>
      <c r="N28" s="4"/>
      <c r="O28" s="94" t="str">
        <f t="shared" si="8"/>
        <v/>
      </c>
    </row>
    <row r="29" spans="2:18" ht="15" customHeight="1" x14ac:dyDescent="0.2">
      <c r="B29" s="42"/>
      <c r="C29" s="4"/>
      <c r="D29" s="4"/>
      <c r="E29" s="94" t="str">
        <f t="shared" si="6"/>
        <v/>
      </c>
      <c r="G29" s="42"/>
      <c r="H29" s="4"/>
      <c r="I29" s="4"/>
      <c r="J29" s="94" t="str">
        <f t="shared" si="7"/>
        <v/>
      </c>
      <c r="L29" s="42"/>
      <c r="M29" s="4"/>
      <c r="N29" s="4"/>
      <c r="O29" s="94" t="str">
        <f t="shared" si="8"/>
        <v/>
      </c>
    </row>
    <row r="30" spans="2:18" ht="15" customHeight="1" x14ac:dyDescent="0.2">
      <c r="B30" s="40"/>
      <c r="C30" s="4"/>
      <c r="D30" s="4"/>
      <c r="E30" s="94" t="str">
        <f t="shared" si="6"/>
        <v/>
      </c>
      <c r="G30" s="40"/>
      <c r="H30" s="4"/>
      <c r="I30" s="4"/>
      <c r="J30" s="94" t="str">
        <f t="shared" si="7"/>
        <v/>
      </c>
      <c r="L30" s="40"/>
      <c r="M30" s="4"/>
      <c r="N30" s="4"/>
      <c r="O30" s="94" t="str">
        <f t="shared" si="8"/>
        <v/>
      </c>
    </row>
    <row r="31" spans="2:18" ht="15" customHeight="1" thickBot="1" x14ac:dyDescent="0.25"/>
    <row r="32" spans="2:18" ht="25.5" customHeight="1" thickTop="1" x14ac:dyDescent="0.2">
      <c r="B32" s="28">
        <v>41343</v>
      </c>
      <c r="C32" s="2" t="s">
        <v>0</v>
      </c>
      <c r="D32" s="2" t="s">
        <v>1</v>
      </c>
      <c r="E32" s="3" t="s">
        <v>2</v>
      </c>
      <c r="G32" s="28">
        <v>41344</v>
      </c>
      <c r="H32" s="2" t="s">
        <v>0</v>
      </c>
      <c r="I32" s="2" t="s">
        <v>1</v>
      </c>
      <c r="J32" s="3" t="s">
        <v>2</v>
      </c>
      <c r="L32" s="28">
        <v>41345</v>
      </c>
      <c r="M32" s="2" t="s">
        <v>0</v>
      </c>
      <c r="N32" s="2" t="s">
        <v>1</v>
      </c>
      <c r="O32" s="3" t="s">
        <v>2</v>
      </c>
    </row>
    <row r="33" spans="2:15" ht="15" customHeight="1" x14ac:dyDescent="0.2">
      <c r="B33" s="40"/>
      <c r="C33" s="4">
        <v>0.33333333333333331</v>
      </c>
      <c r="D33" s="4">
        <v>0.48958333333333331</v>
      </c>
      <c r="E33" s="94">
        <f>IF(OR(C33="",D33=""),"",D33-C33)</f>
        <v>0.15625</v>
      </c>
      <c r="G33" s="40"/>
      <c r="H33" s="4">
        <v>0.33333333333333331</v>
      </c>
      <c r="I33" s="4">
        <v>0.48958333333333331</v>
      </c>
      <c r="J33" s="94">
        <f>IF(OR(H33="",I33=""),"",I33-H33)</f>
        <v>0.15625</v>
      </c>
      <c r="L33" s="40"/>
      <c r="M33" s="4">
        <v>0.33333333333333331</v>
      </c>
      <c r="N33" s="4">
        <v>0.48958333333333331</v>
      </c>
      <c r="O33" s="94">
        <f>IF(OR(M33="",N33=""),"",N33-M33)</f>
        <v>0.15625</v>
      </c>
    </row>
    <row r="34" spans="2:15" ht="15" customHeight="1" x14ac:dyDescent="0.2">
      <c r="B34" s="41"/>
      <c r="C34" s="4"/>
      <c r="D34" s="4"/>
      <c r="E34" s="94" t="str">
        <f t="shared" ref="E34:E40" si="9">IF(OR(C34="",D34=""),"",D34-C34)</f>
        <v/>
      </c>
      <c r="G34" s="41"/>
      <c r="H34" s="4"/>
      <c r="I34" s="4"/>
      <c r="J34" s="94" t="str">
        <f t="shared" ref="J34:J40" si="10">IF(OR(H34="",I34=""),"",I34-H34)</f>
        <v/>
      </c>
      <c r="L34" s="41"/>
      <c r="M34" s="4"/>
      <c r="N34" s="4"/>
      <c r="O34" s="94" t="str">
        <f t="shared" ref="O34:O40" si="11">IF(OR(M34="",N34=""),"",N34-M34)</f>
        <v/>
      </c>
    </row>
    <row r="35" spans="2:15" ht="15" customHeight="1" x14ac:dyDescent="0.2">
      <c r="B35" s="41"/>
      <c r="C35" s="4"/>
      <c r="D35" s="4"/>
      <c r="E35" s="94" t="str">
        <f t="shared" si="9"/>
        <v/>
      </c>
      <c r="G35" s="41"/>
      <c r="H35" s="4"/>
      <c r="I35" s="4"/>
      <c r="J35" s="94" t="str">
        <f t="shared" si="10"/>
        <v/>
      </c>
      <c r="L35" s="41"/>
      <c r="M35" s="4"/>
      <c r="N35" s="4"/>
      <c r="O35" s="94" t="str">
        <f t="shared" si="11"/>
        <v/>
      </c>
    </row>
    <row r="36" spans="2:15" ht="15" customHeight="1" x14ac:dyDescent="0.2">
      <c r="B36" s="40"/>
      <c r="C36" s="4"/>
      <c r="D36" s="4"/>
      <c r="E36" s="94" t="str">
        <f t="shared" si="9"/>
        <v/>
      </c>
      <c r="G36" s="40"/>
      <c r="H36" s="4"/>
      <c r="I36" s="4"/>
      <c r="J36" s="94" t="str">
        <f t="shared" si="10"/>
        <v/>
      </c>
      <c r="L36" s="40"/>
      <c r="M36" s="4"/>
      <c r="N36" s="4"/>
      <c r="O36" s="94" t="str">
        <f t="shared" si="11"/>
        <v/>
      </c>
    </row>
    <row r="37" spans="2:15" ht="15" customHeight="1" x14ac:dyDescent="0.2">
      <c r="B37" s="40"/>
      <c r="C37" s="4"/>
      <c r="D37" s="4"/>
      <c r="E37" s="94" t="str">
        <f t="shared" si="9"/>
        <v/>
      </c>
      <c r="G37" s="40"/>
      <c r="H37" s="4"/>
      <c r="I37" s="4"/>
      <c r="J37" s="94" t="str">
        <f t="shared" si="10"/>
        <v/>
      </c>
      <c r="L37" s="40"/>
      <c r="M37" s="4"/>
      <c r="N37" s="4"/>
      <c r="O37" s="94" t="str">
        <f t="shared" si="11"/>
        <v/>
      </c>
    </row>
    <row r="38" spans="2:15" ht="15" customHeight="1" x14ac:dyDescent="0.2">
      <c r="B38" s="40"/>
      <c r="C38" s="4"/>
      <c r="D38" s="4"/>
      <c r="E38" s="94" t="str">
        <f t="shared" si="9"/>
        <v/>
      </c>
      <c r="G38" s="40"/>
      <c r="H38" s="4"/>
      <c r="I38" s="4"/>
      <c r="J38" s="94" t="str">
        <f t="shared" si="10"/>
        <v/>
      </c>
      <c r="L38" s="40"/>
      <c r="M38" s="4"/>
      <c r="N38" s="4"/>
      <c r="O38" s="94" t="str">
        <f t="shared" si="11"/>
        <v/>
      </c>
    </row>
    <row r="39" spans="2:15" ht="15" customHeight="1" x14ac:dyDescent="0.2">
      <c r="B39" s="42"/>
      <c r="C39" s="4"/>
      <c r="D39" s="4"/>
      <c r="E39" s="94" t="str">
        <f t="shared" si="9"/>
        <v/>
      </c>
      <c r="G39" s="42"/>
      <c r="H39" s="4"/>
      <c r="I39" s="4"/>
      <c r="J39" s="94" t="str">
        <f t="shared" si="10"/>
        <v/>
      </c>
      <c r="L39" s="42"/>
      <c r="M39" s="4"/>
      <c r="N39" s="4"/>
      <c r="O39" s="94" t="str">
        <f t="shared" si="11"/>
        <v/>
      </c>
    </row>
    <row r="40" spans="2:15" ht="15" customHeight="1" x14ac:dyDescent="0.2">
      <c r="B40" s="40"/>
      <c r="C40" s="4"/>
      <c r="D40" s="4"/>
      <c r="E40" s="94" t="str">
        <f t="shared" si="9"/>
        <v/>
      </c>
      <c r="G40" s="40"/>
      <c r="H40" s="4"/>
      <c r="I40" s="4"/>
      <c r="J40" s="94" t="str">
        <f t="shared" si="10"/>
        <v/>
      </c>
      <c r="L40" s="40"/>
      <c r="M40" s="4"/>
      <c r="N40" s="4"/>
      <c r="O40" s="94" t="str">
        <f t="shared" si="11"/>
        <v/>
      </c>
    </row>
    <row r="41" spans="2:15" ht="15" customHeight="1" thickBot="1" x14ac:dyDescent="0.25"/>
    <row r="42" spans="2:15" ht="25.5" customHeight="1" thickTop="1" x14ac:dyDescent="0.2">
      <c r="B42" s="28">
        <v>41346</v>
      </c>
      <c r="C42" s="2" t="s">
        <v>0</v>
      </c>
      <c r="D42" s="2" t="s">
        <v>1</v>
      </c>
      <c r="E42" s="3" t="s">
        <v>2</v>
      </c>
      <c r="G42" s="28">
        <v>41347</v>
      </c>
      <c r="H42" s="2" t="s">
        <v>0</v>
      </c>
      <c r="I42" s="2" t="s">
        <v>1</v>
      </c>
      <c r="J42" s="3" t="s">
        <v>2</v>
      </c>
      <c r="L42" s="28">
        <v>41348</v>
      </c>
      <c r="M42" s="2" t="s">
        <v>0</v>
      </c>
      <c r="N42" s="2" t="s">
        <v>1</v>
      </c>
      <c r="O42" s="3" t="s">
        <v>2</v>
      </c>
    </row>
    <row r="43" spans="2:15" ht="15" customHeight="1" x14ac:dyDescent="0.2">
      <c r="B43" s="40"/>
      <c r="C43" s="4">
        <v>0.33333333333333331</v>
      </c>
      <c r="D43" s="4">
        <v>0.48958333333333331</v>
      </c>
      <c r="E43" s="94">
        <f>IF(OR(C43="",D43=""),"",D43-C43)</f>
        <v>0.15625</v>
      </c>
      <c r="G43" s="40"/>
      <c r="H43" s="4">
        <v>0.33333333333333331</v>
      </c>
      <c r="I43" s="4">
        <v>0.48958333333333331</v>
      </c>
      <c r="J43" s="94">
        <f>IF(OR(H43="",I43=""),"",I43-H43)</f>
        <v>0.15625</v>
      </c>
      <c r="L43" s="40"/>
      <c r="M43" s="4">
        <v>0.33333333333333331</v>
      </c>
      <c r="N43" s="4">
        <v>0.48958333333333331</v>
      </c>
      <c r="O43" s="94">
        <f>IF(OR(M43="",N43=""),"",N43-M43)</f>
        <v>0.15625</v>
      </c>
    </row>
    <row r="44" spans="2:15" ht="15" customHeight="1" x14ac:dyDescent="0.2">
      <c r="B44" s="41"/>
      <c r="C44" s="4"/>
      <c r="D44" s="4"/>
      <c r="E44" s="94" t="str">
        <f t="shared" ref="E44:E50" si="12">IF(OR(C44="",D44=""),"",D44-C44)</f>
        <v/>
      </c>
      <c r="G44" s="41"/>
      <c r="H44" s="4"/>
      <c r="I44" s="4"/>
      <c r="J44" s="94" t="str">
        <f t="shared" ref="J44:J50" si="13">IF(OR(H44="",I44=""),"",I44-H44)</f>
        <v/>
      </c>
      <c r="L44" s="41"/>
      <c r="M44" s="4"/>
      <c r="N44" s="4"/>
      <c r="O44" s="94" t="str">
        <f t="shared" ref="O44:O50" si="14">IF(OR(M44="",N44=""),"",N44-M44)</f>
        <v/>
      </c>
    </row>
    <row r="45" spans="2:15" ht="15" customHeight="1" x14ac:dyDescent="0.2">
      <c r="B45" s="41"/>
      <c r="C45" s="4"/>
      <c r="D45" s="4"/>
      <c r="E45" s="94" t="str">
        <f t="shared" si="12"/>
        <v/>
      </c>
      <c r="G45" s="41"/>
      <c r="H45" s="4"/>
      <c r="I45" s="4"/>
      <c r="J45" s="94" t="str">
        <f t="shared" si="13"/>
        <v/>
      </c>
      <c r="L45" s="41"/>
      <c r="M45" s="4"/>
      <c r="N45" s="4"/>
      <c r="O45" s="94" t="str">
        <f t="shared" si="14"/>
        <v/>
      </c>
    </row>
    <row r="46" spans="2:15" ht="15" customHeight="1" x14ac:dyDescent="0.2">
      <c r="B46" s="40"/>
      <c r="C46" s="4"/>
      <c r="D46" s="4"/>
      <c r="E46" s="94" t="str">
        <f t="shared" si="12"/>
        <v/>
      </c>
      <c r="G46" s="40"/>
      <c r="H46" s="4"/>
      <c r="I46" s="4"/>
      <c r="J46" s="94" t="str">
        <f t="shared" si="13"/>
        <v/>
      </c>
      <c r="L46" s="40"/>
      <c r="M46" s="4"/>
      <c r="N46" s="4"/>
      <c r="O46" s="94" t="str">
        <f t="shared" si="14"/>
        <v/>
      </c>
    </row>
    <row r="47" spans="2:15" ht="15" customHeight="1" x14ac:dyDescent="0.2">
      <c r="B47" s="40"/>
      <c r="C47" s="4"/>
      <c r="D47" s="4"/>
      <c r="E47" s="94" t="str">
        <f t="shared" si="12"/>
        <v/>
      </c>
      <c r="G47" s="40"/>
      <c r="H47" s="4"/>
      <c r="I47" s="4"/>
      <c r="J47" s="94" t="str">
        <f t="shared" si="13"/>
        <v/>
      </c>
      <c r="L47" s="40"/>
      <c r="M47" s="4"/>
      <c r="N47" s="4"/>
      <c r="O47" s="94" t="str">
        <f t="shared" si="14"/>
        <v/>
      </c>
    </row>
    <row r="48" spans="2:15" ht="15" customHeight="1" x14ac:dyDescent="0.2">
      <c r="B48" s="40"/>
      <c r="C48" s="4"/>
      <c r="D48" s="4"/>
      <c r="E48" s="94" t="str">
        <f t="shared" si="12"/>
        <v/>
      </c>
      <c r="G48" s="40"/>
      <c r="H48" s="4"/>
      <c r="I48" s="4"/>
      <c r="J48" s="94" t="str">
        <f t="shared" si="13"/>
        <v/>
      </c>
      <c r="L48" s="40"/>
      <c r="M48" s="4"/>
      <c r="N48" s="4"/>
      <c r="O48" s="94" t="str">
        <f t="shared" si="14"/>
        <v/>
      </c>
    </row>
    <row r="49" spans="2:15" ht="15" customHeight="1" x14ac:dyDescent="0.2">
      <c r="B49" s="42"/>
      <c r="C49" s="4"/>
      <c r="D49" s="4"/>
      <c r="E49" s="94" t="str">
        <f t="shared" si="12"/>
        <v/>
      </c>
      <c r="G49" s="42"/>
      <c r="H49" s="4"/>
      <c r="I49" s="4"/>
      <c r="J49" s="94" t="str">
        <f t="shared" si="13"/>
        <v/>
      </c>
      <c r="L49" s="42"/>
      <c r="M49" s="4"/>
      <c r="N49" s="4"/>
      <c r="O49" s="94" t="str">
        <f t="shared" si="14"/>
        <v/>
      </c>
    </row>
    <row r="50" spans="2:15" ht="15" customHeight="1" x14ac:dyDescent="0.2">
      <c r="B50" s="40"/>
      <c r="C50" s="4"/>
      <c r="D50" s="4"/>
      <c r="E50" s="94" t="str">
        <f t="shared" si="12"/>
        <v/>
      </c>
      <c r="G50" s="40"/>
      <c r="H50" s="4"/>
      <c r="I50" s="4"/>
      <c r="J50" s="94" t="str">
        <f t="shared" si="13"/>
        <v/>
      </c>
      <c r="L50" s="40"/>
      <c r="M50" s="4"/>
      <c r="N50" s="4"/>
      <c r="O50" s="94" t="str">
        <f t="shared" si="14"/>
        <v/>
      </c>
    </row>
    <row r="51" spans="2:15" ht="15" customHeight="1" thickBot="1" x14ac:dyDescent="0.25"/>
    <row r="52" spans="2:15" ht="25.5" customHeight="1" thickTop="1" x14ac:dyDescent="0.2">
      <c r="B52" s="28">
        <v>41349</v>
      </c>
      <c r="C52" s="2" t="s">
        <v>0</v>
      </c>
      <c r="D52" s="2" t="s">
        <v>1</v>
      </c>
      <c r="E52" s="3" t="s">
        <v>2</v>
      </c>
      <c r="G52" s="28">
        <v>41350</v>
      </c>
      <c r="H52" s="2" t="s">
        <v>0</v>
      </c>
      <c r="I52" s="2" t="s">
        <v>1</v>
      </c>
      <c r="J52" s="3" t="s">
        <v>2</v>
      </c>
      <c r="L52" s="28">
        <v>41351</v>
      </c>
      <c r="M52" s="2" t="s">
        <v>0</v>
      </c>
      <c r="N52" s="2" t="s">
        <v>1</v>
      </c>
      <c r="O52" s="3" t="s">
        <v>2</v>
      </c>
    </row>
    <row r="53" spans="2:15" ht="15" customHeight="1" x14ac:dyDescent="0.2">
      <c r="B53" s="40"/>
      <c r="C53" s="4">
        <v>0.33333333333333331</v>
      </c>
      <c r="D53" s="4">
        <v>0.48958333333333331</v>
      </c>
      <c r="E53" s="94">
        <f>IF(OR(C53="",D53=""),"",D53-C53)</f>
        <v>0.15625</v>
      </c>
      <c r="G53" s="40"/>
      <c r="H53" s="4">
        <v>0.33333333333333331</v>
      </c>
      <c r="I53" s="4">
        <v>0.48958333333333331</v>
      </c>
      <c r="J53" s="94">
        <f>IF(OR(H53="",I53=""),"",I53-H53)</f>
        <v>0.15625</v>
      </c>
      <c r="L53" s="40"/>
      <c r="M53" s="4">
        <v>0.33333333333333331</v>
      </c>
      <c r="N53" s="4">
        <v>0.48958333333333331</v>
      </c>
      <c r="O53" s="94">
        <f>IF(OR(M53="",N53=""),"",N53-M53)</f>
        <v>0.15625</v>
      </c>
    </row>
    <row r="54" spans="2:15" ht="15" customHeight="1" x14ac:dyDescent="0.2">
      <c r="B54" s="41"/>
      <c r="C54" s="4"/>
      <c r="D54" s="4"/>
      <c r="E54" s="94" t="str">
        <f t="shared" ref="E54:E60" si="15">IF(OR(C54="",D54=""),"",D54-C54)</f>
        <v/>
      </c>
      <c r="G54" s="41"/>
      <c r="H54" s="4"/>
      <c r="I54" s="4"/>
      <c r="J54" s="94" t="str">
        <f t="shared" ref="J54:J60" si="16">IF(OR(H54="",I54=""),"",I54-H54)</f>
        <v/>
      </c>
      <c r="L54" s="41"/>
      <c r="M54" s="4"/>
      <c r="N54" s="4"/>
      <c r="O54" s="94" t="str">
        <f t="shared" ref="O54:O60" si="17">IF(OR(M54="",N54=""),"",N54-M54)</f>
        <v/>
      </c>
    </row>
    <row r="55" spans="2:15" ht="15" customHeight="1" x14ac:dyDescent="0.2">
      <c r="B55" s="41"/>
      <c r="C55" s="4"/>
      <c r="D55" s="4"/>
      <c r="E55" s="94" t="str">
        <f t="shared" si="15"/>
        <v/>
      </c>
      <c r="G55" s="41"/>
      <c r="H55" s="4"/>
      <c r="I55" s="4"/>
      <c r="J55" s="94" t="str">
        <f t="shared" si="16"/>
        <v/>
      </c>
      <c r="L55" s="41"/>
      <c r="M55" s="4"/>
      <c r="N55" s="4"/>
      <c r="O55" s="94" t="str">
        <f t="shared" si="17"/>
        <v/>
      </c>
    </row>
    <row r="56" spans="2:15" ht="15" customHeight="1" x14ac:dyDescent="0.2">
      <c r="B56" s="40"/>
      <c r="C56" s="4"/>
      <c r="D56" s="4"/>
      <c r="E56" s="94" t="str">
        <f t="shared" si="15"/>
        <v/>
      </c>
      <c r="G56" s="40"/>
      <c r="H56" s="4"/>
      <c r="I56" s="4"/>
      <c r="J56" s="94" t="str">
        <f t="shared" si="16"/>
        <v/>
      </c>
      <c r="L56" s="40"/>
      <c r="M56" s="4"/>
      <c r="N56" s="4"/>
      <c r="O56" s="94" t="str">
        <f t="shared" si="17"/>
        <v/>
      </c>
    </row>
    <row r="57" spans="2:15" ht="15" customHeight="1" x14ac:dyDescent="0.2">
      <c r="B57" s="40"/>
      <c r="C57" s="4"/>
      <c r="D57" s="4"/>
      <c r="E57" s="94" t="str">
        <f t="shared" si="15"/>
        <v/>
      </c>
      <c r="G57" s="40"/>
      <c r="H57" s="4"/>
      <c r="I57" s="4"/>
      <c r="J57" s="94" t="str">
        <f t="shared" si="16"/>
        <v/>
      </c>
      <c r="L57" s="40"/>
      <c r="M57" s="4"/>
      <c r="N57" s="4"/>
      <c r="O57" s="94" t="str">
        <f t="shared" si="17"/>
        <v/>
      </c>
    </row>
    <row r="58" spans="2:15" ht="15" customHeight="1" x14ac:dyDescent="0.2">
      <c r="B58" s="40"/>
      <c r="C58" s="4"/>
      <c r="D58" s="4"/>
      <c r="E58" s="94" t="str">
        <f t="shared" si="15"/>
        <v/>
      </c>
      <c r="G58" s="40"/>
      <c r="H58" s="4"/>
      <c r="I58" s="4"/>
      <c r="J58" s="94" t="str">
        <f t="shared" si="16"/>
        <v/>
      </c>
      <c r="L58" s="40"/>
      <c r="M58" s="4"/>
      <c r="N58" s="4"/>
      <c r="O58" s="94" t="str">
        <f t="shared" si="17"/>
        <v/>
      </c>
    </row>
    <row r="59" spans="2:15" ht="15" customHeight="1" x14ac:dyDescent="0.2">
      <c r="B59" s="42"/>
      <c r="C59" s="4"/>
      <c r="D59" s="4"/>
      <c r="E59" s="94" t="str">
        <f t="shared" si="15"/>
        <v/>
      </c>
      <c r="G59" s="42"/>
      <c r="H59" s="4"/>
      <c r="I59" s="4"/>
      <c r="J59" s="94" t="str">
        <f t="shared" si="16"/>
        <v/>
      </c>
      <c r="L59" s="42"/>
      <c r="M59" s="4"/>
      <c r="N59" s="4"/>
      <c r="O59" s="94" t="str">
        <f t="shared" si="17"/>
        <v/>
      </c>
    </row>
    <row r="60" spans="2:15" ht="15" customHeight="1" x14ac:dyDescent="0.2">
      <c r="B60" s="40"/>
      <c r="C60" s="4"/>
      <c r="D60" s="4"/>
      <c r="E60" s="94" t="str">
        <f t="shared" si="15"/>
        <v/>
      </c>
      <c r="G60" s="40"/>
      <c r="H60" s="4"/>
      <c r="I60" s="4"/>
      <c r="J60" s="94" t="str">
        <f t="shared" si="16"/>
        <v/>
      </c>
      <c r="L60" s="40"/>
      <c r="M60" s="4"/>
      <c r="N60" s="4"/>
      <c r="O60" s="94" t="str">
        <f t="shared" si="17"/>
        <v/>
      </c>
    </row>
    <row r="61" spans="2:15" ht="15" customHeight="1" thickBot="1" x14ac:dyDescent="0.25"/>
    <row r="62" spans="2:15" ht="25.5" customHeight="1" thickTop="1" x14ac:dyDescent="0.2">
      <c r="B62" s="28">
        <v>41352</v>
      </c>
      <c r="C62" s="2" t="s">
        <v>0</v>
      </c>
      <c r="D62" s="2" t="s">
        <v>1</v>
      </c>
      <c r="E62" s="3" t="s">
        <v>2</v>
      </c>
      <c r="G62" s="28">
        <v>41353</v>
      </c>
      <c r="H62" s="2" t="s">
        <v>0</v>
      </c>
      <c r="I62" s="2" t="s">
        <v>1</v>
      </c>
      <c r="J62" s="3" t="s">
        <v>2</v>
      </c>
      <c r="L62" s="28">
        <v>41354</v>
      </c>
      <c r="M62" s="2" t="s">
        <v>0</v>
      </c>
      <c r="N62" s="2" t="s">
        <v>1</v>
      </c>
      <c r="O62" s="3" t="s">
        <v>2</v>
      </c>
    </row>
    <row r="63" spans="2:15" ht="15" customHeight="1" x14ac:dyDescent="0.2">
      <c r="B63" s="40"/>
      <c r="C63" s="4">
        <v>0.33333333333333331</v>
      </c>
      <c r="D63" s="4">
        <v>0.48958333333333331</v>
      </c>
      <c r="E63" s="94">
        <f>IF(OR(C63="",D63=""),"",D63-C63)</f>
        <v>0.15625</v>
      </c>
      <c r="G63" s="40"/>
      <c r="H63" s="4">
        <v>0.33333333333333331</v>
      </c>
      <c r="I63" s="4">
        <v>0.48958333333333331</v>
      </c>
      <c r="J63" s="94">
        <f>IF(OR(H63="",I63=""),"",I63-H63)</f>
        <v>0.15625</v>
      </c>
      <c r="L63" s="40"/>
      <c r="M63" s="4">
        <v>0.33333333333333331</v>
      </c>
      <c r="N63" s="4">
        <v>0.48958333333333331</v>
      </c>
      <c r="O63" s="94">
        <f>IF(OR(M63="",N63=""),"",N63-M63)</f>
        <v>0.15625</v>
      </c>
    </row>
    <row r="64" spans="2:15" ht="15" customHeight="1" x14ac:dyDescent="0.2">
      <c r="B64" s="41"/>
      <c r="C64" s="4"/>
      <c r="D64" s="4"/>
      <c r="E64" s="94" t="str">
        <f t="shared" ref="E64:E70" si="18">IF(OR(C64="",D64=""),"",D64-C64)</f>
        <v/>
      </c>
      <c r="G64" s="41"/>
      <c r="H64" s="4"/>
      <c r="I64" s="4"/>
      <c r="J64" s="94" t="str">
        <f t="shared" ref="J64:J70" si="19">IF(OR(H64="",I64=""),"",I64-H64)</f>
        <v/>
      </c>
      <c r="L64" s="41"/>
      <c r="M64" s="4"/>
      <c r="N64" s="4"/>
      <c r="O64" s="94" t="str">
        <f t="shared" ref="O64:O70" si="20">IF(OR(M64="",N64=""),"",N64-M64)</f>
        <v/>
      </c>
    </row>
    <row r="65" spans="2:18" ht="15" customHeight="1" x14ac:dyDescent="0.2">
      <c r="B65" s="41"/>
      <c r="C65" s="4"/>
      <c r="D65" s="4"/>
      <c r="E65" s="94" t="str">
        <f t="shared" si="18"/>
        <v/>
      </c>
      <c r="G65" s="41"/>
      <c r="H65" s="4"/>
      <c r="I65" s="4"/>
      <c r="J65" s="94" t="str">
        <f t="shared" si="19"/>
        <v/>
      </c>
      <c r="L65" s="41"/>
      <c r="M65" s="4"/>
      <c r="N65" s="4"/>
      <c r="O65" s="94" t="str">
        <f t="shared" si="20"/>
        <v/>
      </c>
    </row>
    <row r="66" spans="2:18" ht="15" customHeight="1" x14ac:dyDescent="0.2">
      <c r="B66" s="40"/>
      <c r="C66" s="4"/>
      <c r="D66" s="4"/>
      <c r="E66" s="94" t="str">
        <f t="shared" si="18"/>
        <v/>
      </c>
      <c r="G66" s="40"/>
      <c r="H66" s="4"/>
      <c r="I66" s="4"/>
      <c r="J66" s="94" t="str">
        <f t="shared" si="19"/>
        <v/>
      </c>
      <c r="L66" s="40"/>
      <c r="M66" s="4"/>
      <c r="N66" s="4"/>
      <c r="O66" s="94" t="str">
        <f t="shared" si="20"/>
        <v/>
      </c>
    </row>
    <row r="67" spans="2:18" ht="15" customHeight="1" x14ac:dyDescent="0.2">
      <c r="B67" s="40"/>
      <c r="C67" s="4"/>
      <c r="D67" s="4"/>
      <c r="E67" s="94" t="str">
        <f t="shared" si="18"/>
        <v/>
      </c>
      <c r="G67" s="40"/>
      <c r="H67" s="4"/>
      <c r="I67" s="4"/>
      <c r="J67" s="94" t="str">
        <f t="shared" si="19"/>
        <v/>
      </c>
      <c r="L67" s="40"/>
      <c r="M67" s="4"/>
      <c r="N67" s="4"/>
      <c r="O67" s="94" t="str">
        <f t="shared" si="20"/>
        <v/>
      </c>
    </row>
    <row r="68" spans="2:18" ht="15" customHeight="1" x14ac:dyDescent="0.2">
      <c r="B68" s="40"/>
      <c r="C68" s="4"/>
      <c r="D68" s="4"/>
      <c r="E68" s="94" t="str">
        <f t="shared" si="18"/>
        <v/>
      </c>
      <c r="G68" s="40"/>
      <c r="H68" s="4"/>
      <c r="I68" s="4"/>
      <c r="J68" s="94" t="str">
        <f t="shared" si="19"/>
        <v/>
      </c>
      <c r="L68" s="40"/>
      <c r="M68" s="4"/>
      <c r="N68" s="4"/>
      <c r="O68" s="94" t="str">
        <f t="shared" si="20"/>
        <v/>
      </c>
    </row>
    <row r="69" spans="2:18" ht="15" customHeight="1" x14ac:dyDescent="0.2">
      <c r="B69" s="42"/>
      <c r="C69" s="4"/>
      <c r="D69" s="4"/>
      <c r="E69" s="94" t="str">
        <f t="shared" si="18"/>
        <v/>
      </c>
      <c r="G69" s="42"/>
      <c r="H69" s="4"/>
      <c r="I69" s="4"/>
      <c r="J69" s="94" t="str">
        <f t="shared" si="19"/>
        <v/>
      </c>
      <c r="L69" s="42"/>
      <c r="M69" s="4"/>
      <c r="N69" s="4"/>
      <c r="O69" s="94" t="str">
        <f t="shared" si="20"/>
        <v/>
      </c>
    </row>
    <row r="70" spans="2:18" ht="15" customHeight="1" x14ac:dyDescent="0.2">
      <c r="B70" s="40"/>
      <c r="C70" s="4"/>
      <c r="D70" s="4"/>
      <c r="E70" s="94" t="str">
        <f t="shared" si="18"/>
        <v/>
      </c>
      <c r="G70" s="40"/>
      <c r="H70" s="4"/>
      <c r="I70" s="4"/>
      <c r="J70" s="94" t="str">
        <f t="shared" si="19"/>
        <v/>
      </c>
      <c r="L70" s="40"/>
      <c r="M70" s="4"/>
      <c r="N70" s="4"/>
      <c r="O70" s="94" t="str">
        <f t="shared" si="20"/>
        <v/>
      </c>
    </row>
    <row r="71" spans="2:18" ht="15" customHeight="1" thickBot="1" x14ac:dyDescent="0.25">
      <c r="R71" s="29"/>
    </row>
    <row r="72" spans="2:18" ht="25.5" customHeight="1" thickTop="1" x14ac:dyDescent="0.2">
      <c r="B72" s="28">
        <v>41355</v>
      </c>
      <c r="C72" s="2" t="s">
        <v>0</v>
      </c>
      <c r="D72" s="2" t="s">
        <v>1</v>
      </c>
      <c r="E72" s="3" t="s">
        <v>2</v>
      </c>
      <c r="G72" s="28">
        <v>41356</v>
      </c>
      <c r="H72" s="2" t="s">
        <v>0</v>
      </c>
      <c r="I72" s="2" t="s">
        <v>1</v>
      </c>
      <c r="J72" s="3" t="s">
        <v>2</v>
      </c>
      <c r="L72" s="28">
        <v>41357</v>
      </c>
      <c r="M72" s="2" t="s">
        <v>0</v>
      </c>
      <c r="N72" s="2" t="s">
        <v>1</v>
      </c>
      <c r="O72" s="3" t="s">
        <v>2</v>
      </c>
    </row>
    <row r="73" spans="2:18" ht="15" customHeight="1" x14ac:dyDescent="0.2">
      <c r="B73" s="40"/>
      <c r="C73" s="4">
        <v>0.33333333333333331</v>
      </c>
      <c r="D73" s="4">
        <v>0.48958333333333331</v>
      </c>
      <c r="E73" s="94">
        <f>IF(OR(C73="",D73=""),"",D73-C73)</f>
        <v>0.15625</v>
      </c>
      <c r="G73" s="40"/>
      <c r="H73" s="4">
        <v>0.33333333333333331</v>
      </c>
      <c r="I73" s="4">
        <v>0.48958333333333331</v>
      </c>
      <c r="J73" s="94">
        <f>IF(OR(H73="",I73=""),"",I73-H73)</f>
        <v>0.15625</v>
      </c>
      <c r="L73" s="40"/>
      <c r="M73" s="4">
        <v>0.33333333333333331</v>
      </c>
      <c r="N73" s="4">
        <v>0.48958333333333331</v>
      </c>
      <c r="O73" s="94">
        <f>IF(OR(M73="",N73=""),"",N73-M73)</f>
        <v>0.15625</v>
      </c>
    </row>
    <row r="74" spans="2:18" ht="15" customHeight="1" x14ac:dyDescent="0.2">
      <c r="B74" s="41"/>
      <c r="C74" s="4"/>
      <c r="D74" s="4"/>
      <c r="E74" s="94" t="str">
        <f t="shared" ref="E74:E80" si="21">IF(OR(C74="",D74=""),"",D74-C74)</f>
        <v/>
      </c>
      <c r="G74" s="41"/>
      <c r="H74" s="4"/>
      <c r="I74" s="4"/>
      <c r="J74" s="94" t="str">
        <f t="shared" ref="J74:J80" si="22">IF(OR(H74="",I74=""),"",I74-H74)</f>
        <v/>
      </c>
      <c r="L74" s="41"/>
      <c r="M74" s="4"/>
      <c r="N74" s="4"/>
      <c r="O74" s="94" t="str">
        <f t="shared" ref="O74:O80" si="23">IF(OR(M74="",N74=""),"",N74-M74)</f>
        <v/>
      </c>
    </row>
    <row r="75" spans="2:18" ht="15" customHeight="1" x14ac:dyDescent="0.2">
      <c r="B75" s="41"/>
      <c r="C75" s="4"/>
      <c r="D75" s="4"/>
      <c r="E75" s="94" t="str">
        <f t="shared" si="21"/>
        <v/>
      </c>
      <c r="G75" s="41"/>
      <c r="H75" s="4"/>
      <c r="I75" s="4"/>
      <c r="J75" s="94" t="str">
        <f t="shared" si="22"/>
        <v/>
      </c>
      <c r="L75" s="41"/>
      <c r="M75" s="4"/>
      <c r="N75" s="4"/>
      <c r="O75" s="94" t="str">
        <f t="shared" si="23"/>
        <v/>
      </c>
    </row>
    <row r="76" spans="2:18" ht="15" customHeight="1" x14ac:dyDescent="0.2">
      <c r="B76" s="40"/>
      <c r="C76" s="4"/>
      <c r="D76" s="4"/>
      <c r="E76" s="94" t="str">
        <f t="shared" si="21"/>
        <v/>
      </c>
      <c r="G76" s="40"/>
      <c r="H76" s="4"/>
      <c r="I76" s="4"/>
      <c r="J76" s="94" t="str">
        <f t="shared" si="22"/>
        <v/>
      </c>
      <c r="L76" s="40"/>
      <c r="M76" s="4"/>
      <c r="N76" s="4"/>
      <c r="O76" s="94" t="str">
        <f t="shared" si="23"/>
        <v/>
      </c>
    </row>
    <row r="77" spans="2:18" ht="15" customHeight="1" x14ac:dyDescent="0.2">
      <c r="B77" s="40"/>
      <c r="C77" s="4"/>
      <c r="D77" s="4"/>
      <c r="E77" s="94" t="str">
        <f t="shared" si="21"/>
        <v/>
      </c>
      <c r="G77" s="40"/>
      <c r="H77" s="4"/>
      <c r="I77" s="4"/>
      <c r="J77" s="94" t="str">
        <f t="shared" si="22"/>
        <v/>
      </c>
      <c r="L77" s="40"/>
      <c r="M77" s="4"/>
      <c r="N77" s="4"/>
      <c r="O77" s="94" t="str">
        <f t="shared" si="23"/>
        <v/>
      </c>
    </row>
    <row r="78" spans="2:18" ht="15" customHeight="1" x14ac:dyDescent="0.2">
      <c r="B78" s="40"/>
      <c r="C78" s="4"/>
      <c r="D78" s="4"/>
      <c r="E78" s="94" t="str">
        <f t="shared" si="21"/>
        <v/>
      </c>
      <c r="G78" s="40"/>
      <c r="H78" s="4"/>
      <c r="I78" s="4"/>
      <c r="J78" s="94" t="str">
        <f t="shared" si="22"/>
        <v/>
      </c>
      <c r="L78" s="40"/>
      <c r="M78" s="4"/>
      <c r="N78" s="4"/>
      <c r="O78" s="94" t="str">
        <f t="shared" si="23"/>
        <v/>
      </c>
    </row>
    <row r="79" spans="2:18" ht="15" customHeight="1" x14ac:dyDescent="0.2">
      <c r="B79" s="42"/>
      <c r="C79" s="4"/>
      <c r="D79" s="4"/>
      <c r="E79" s="94" t="str">
        <f t="shared" si="21"/>
        <v/>
      </c>
      <c r="G79" s="42"/>
      <c r="H79" s="4"/>
      <c r="I79" s="4"/>
      <c r="J79" s="94" t="str">
        <f t="shared" si="22"/>
        <v/>
      </c>
      <c r="L79" s="42"/>
      <c r="M79" s="4"/>
      <c r="N79" s="4"/>
      <c r="O79" s="94" t="str">
        <f t="shared" si="23"/>
        <v/>
      </c>
    </row>
    <row r="80" spans="2:18" ht="15" customHeight="1" x14ac:dyDescent="0.2">
      <c r="B80" s="40"/>
      <c r="C80" s="4"/>
      <c r="D80" s="4"/>
      <c r="E80" s="94" t="str">
        <f t="shared" si="21"/>
        <v/>
      </c>
      <c r="G80" s="40"/>
      <c r="H80" s="4"/>
      <c r="I80" s="4"/>
      <c r="J80" s="94" t="str">
        <f t="shared" si="22"/>
        <v/>
      </c>
      <c r="L80" s="40"/>
      <c r="M80" s="4"/>
      <c r="N80" s="4"/>
      <c r="O80" s="94" t="str">
        <f t="shared" si="23"/>
        <v/>
      </c>
    </row>
    <row r="81" spans="2:17" ht="15" customHeight="1" thickBot="1" x14ac:dyDescent="0.25"/>
    <row r="82" spans="2:17" ht="25.5" customHeight="1" thickTop="1" x14ac:dyDescent="0.2">
      <c r="B82" s="28">
        <v>41358</v>
      </c>
      <c r="C82" s="2" t="s">
        <v>0</v>
      </c>
      <c r="D82" s="2" t="s">
        <v>1</v>
      </c>
      <c r="E82" s="3" t="s">
        <v>2</v>
      </c>
      <c r="G82" s="28">
        <v>41359</v>
      </c>
      <c r="H82" s="2" t="s">
        <v>0</v>
      </c>
      <c r="I82" s="2" t="s">
        <v>1</v>
      </c>
      <c r="J82" s="3" t="s">
        <v>2</v>
      </c>
      <c r="L82" s="28">
        <v>41360</v>
      </c>
      <c r="M82" s="2" t="s">
        <v>0</v>
      </c>
      <c r="N82" s="2" t="s">
        <v>1</v>
      </c>
      <c r="O82" s="3" t="s">
        <v>2</v>
      </c>
    </row>
    <row r="83" spans="2:17" ht="15" customHeight="1" x14ac:dyDescent="0.2">
      <c r="B83" s="40"/>
      <c r="C83" s="4">
        <v>0.33333333333333331</v>
      </c>
      <c r="D83" s="4">
        <v>0.48958333333333331</v>
      </c>
      <c r="E83" s="94">
        <f>IF(OR(C83="",D83=""),"",D83-C83)</f>
        <v>0.15625</v>
      </c>
      <c r="G83" s="40"/>
      <c r="H83" s="4">
        <v>0.33333333333333331</v>
      </c>
      <c r="I83" s="4">
        <v>0.48958333333333331</v>
      </c>
      <c r="J83" s="94">
        <f>IF(OR(H83="",I83=""),"",I83-H83)</f>
        <v>0.15625</v>
      </c>
      <c r="L83" s="40"/>
      <c r="M83" s="4">
        <v>0.33333333333333331</v>
      </c>
      <c r="N83" s="4">
        <v>0.48958333333333331</v>
      </c>
      <c r="O83" s="94">
        <f>IF(OR(M83="",N83=""),"",N83-M83)</f>
        <v>0.15625</v>
      </c>
    </row>
    <row r="84" spans="2:17" ht="15" customHeight="1" x14ac:dyDescent="0.2">
      <c r="B84" s="41"/>
      <c r="C84" s="4"/>
      <c r="D84" s="4"/>
      <c r="E84" s="94" t="str">
        <f t="shared" ref="E84:E90" si="24">IF(OR(C84="",D84=""),"",D84-C84)</f>
        <v/>
      </c>
      <c r="G84" s="41"/>
      <c r="H84" s="4"/>
      <c r="I84" s="4"/>
      <c r="J84" s="94" t="str">
        <f t="shared" ref="J84:J90" si="25">IF(OR(H84="",I84=""),"",I84-H84)</f>
        <v/>
      </c>
      <c r="L84" s="41"/>
      <c r="M84" s="4"/>
      <c r="N84" s="4"/>
      <c r="O84" s="94" t="str">
        <f t="shared" ref="O84:O90" si="26">IF(OR(M84="",N84=""),"",N84-M84)</f>
        <v/>
      </c>
    </row>
    <row r="85" spans="2:17" ht="15" customHeight="1" x14ac:dyDescent="0.2">
      <c r="B85" s="41"/>
      <c r="C85" s="4"/>
      <c r="D85" s="4"/>
      <c r="E85" s="94" t="str">
        <f t="shared" si="24"/>
        <v/>
      </c>
      <c r="G85" s="41"/>
      <c r="H85" s="4"/>
      <c r="I85" s="4"/>
      <c r="J85" s="94" t="str">
        <f t="shared" si="25"/>
        <v/>
      </c>
      <c r="L85" s="41"/>
      <c r="M85" s="4"/>
      <c r="N85" s="4"/>
      <c r="O85" s="94" t="str">
        <f t="shared" si="26"/>
        <v/>
      </c>
    </row>
    <row r="86" spans="2:17" ht="15" customHeight="1" x14ac:dyDescent="0.2">
      <c r="B86" s="40"/>
      <c r="C86" s="4"/>
      <c r="D86" s="4"/>
      <c r="E86" s="94" t="str">
        <f t="shared" si="24"/>
        <v/>
      </c>
      <c r="G86" s="40"/>
      <c r="H86" s="4"/>
      <c r="I86" s="4"/>
      <c r="J86" s="94" t="str">
        <f t="shared" si="25"/>
        <v/>
      </c>
      <c r="L86" s="40"/>
      <c r="M86" s="4"/>
      <c r="N86" s="4"/>
      <c r="O86" s="94" t="str">
        <f t="shared" si="26"/>
        <v/>
      </c>
    </row>
    <row r="87" spans="2:17" ht="15" customHeight="1" x14ac:dyDescent="0.2">
      <c r="B87" s="40"/>
      <c r="C87" s="4"/>
      <c r="D87" s="4"/>
      <c r="E87" s="94" t="str">
        <f t="shared" si="24"/>
        <v/>
      </c>
      <c r="G87" s="40"/>
      <c r="H87" s="4"/>
      <c r="I87" s="4"/>
      <c r="J87" s="94" t="str">
        <f t="shared" si="25"/>
        <v/>
      </c>
      <c r="L87" s="40"/>
      <c r="M87" s="4"/>
      <c r="N87" s="4"/>
      <c r="O87" s="94" t="str">
        <f t="shared" si="26"/>
        <v/>
      </c>
    </row>
    <row r="88" spans="2:17" ht="15" customHeight="1" x14ac:dyDescent="0.2">
      <c r="B88" s="40"/>
      <c r="C88" s="4"/>
      <c r="D88" s="4"/>
      <c r="E88" s="94" t="str">
        <f t="shared" si="24"/>
        <v/>
      </c>
      <c r="G88" s="40"/>
      <c r="H88" s="4"/>
      <c r="I88" s="4"/>
      <c r="J88" s="94" t="str">
        <f t="shared" si="25"/>
        <v/>
      </c>
      <c r="L88" s="40"/>
      <c r="M88" s="4"/>
      <c r="N88" s="4"/>
      <c r="O88" s="94" t="str">
        <f t="shared" si="26"/>
        <v/>
      </c>
    </row>
    <row r="89" spans="2:17" ht="15" customHeight="1" x14ac:dyDescent="0.2">
      <c r="B89" s="42"/>
      <c r="C89" s="4"/>
      <c r="D89" s="4"/>
      <c r="E89" s="94" t="str">
        <f t="shared" si="24"/>
        <v/>
      </c>
      <c r="G89" s="42"/>
      <c r="H89" s="4"/>
      <c r="I89" s="4"/>
      <c r="J89" s="94" t="str">
        <f t="shared" si="25"/>
        <v/>
      </c>
      <c r="L89" s="42"/>
      <c r="M89" s="4"/>
      <c r="N89" s="4"/>
      <c r="O89" s="94" t="str">
        <f t="shared" si="26"/>
        <v/>
      </c>
      <c r="Q89" s="30"/>
    </row>
    <row r="90" spans="2:17" ht="15" customHeight="1" x14ac:dyDescent="0.2">
      <c r="B90" s="40"/>
      <c r="C90" s="4"/>
      <c r="D90" s="4"/>
      <c r="E90" s="94" t="str">
        <f t="shared" si="24"/>
        <v/>
      </c>
      <c r="G90" s="40"/>
      <c r="H90" s="4"/>
      <c r="I90" s="4"/>
      <c r="J90" s="94" t="str">
        <f t="shared" si="25"/>
        <v/>
      </c>
      <c r="L90" s="40"/>
      <c r="M90" s="4"/>
      <c r="N90" s="4"/>
      <c r="O90" s="94" t="str">
        <f t="shared" si="26"/>
        <v/>
      </c>
      <c r="Q90" s="30"/>
    </row>
    <row r="91" spans="2:17" ht="15" customHeight="1" thickBot="1" x14ac:dyDescent="0.25"/>
    <row r="92" spans="2:17" ht="25.5" customHeight="1" thickTop="1" x14ac:dyDescent="0.2">
      <c r="B92" s="28">
        <v>41361</v>
      </c>
      <c r="C92" s="2" t="s">
        <v>0</v>
      </c>
      <c r="D92" s="2" t="s">
        <v>1</v>
      </c>
      <c r="E92" s="3" t="s">
        <v>2</v>
      </c>
      <c r="G92" s="28">
        <v>41362</v>
      </c>
      <c r="H92" s="2" t="s">
        <v>0</v>
      </c>
      <c r="I92" s="2" t="s">
        <v>1</v>
      </c>
      <c r="J92" s="3" t="s">
        <v>2</v>
      </c>
      <c r="L92" s="35">
        <v>41363</v>
      </c>
      <c r="M92" s="2" t="s">
        <v>0</v>
      </c>
      <c r="N92" s="2" t="s">
        <v>1</v>
      </c>
      <c r="O92" s="3" t="s">
        <v>2</v>
      </c>
    </row>
    <row r="93" spans="2:17" ht="15" customHeight="1" x14ac:dyDescent="0.2">
      <c r="B93" s="40"/>
      <c r="C93" s="4">
        <v>0.33333333333333331</v>
      </c>
      <c r="D93" s="4">
        <v>0.48958333333333331</v>
      </c>
      <c r="E93" s="94">
        <f>IF(OR(C93="",D93=""),"",D93-C93)</f>
        <v>0.15625</v>
      </c>
      <c r="G93" s="40"/>
      <c r="H93" s="4">
        <v>0.33333333333333331</v>
      </c>
      <c r="I93" s="4">
        <v>0.48958333333333331</v>
      </c>
      <c r="J93" s="94">
        <f>IF(OR(H93="",I93=""),"",I93-H93)</f>
        <v>0.15625</v>
      </c>
      <c r="L93" s="40"/>
      <c r="M93" s="4">
        <v>0.33333333333333331</v>
      </c>
      <c r="N93" s="4">
        <v>0.48958333333333331</v>
      </c>
      <c r="O93" s="94">
        <f>IF(OR(M93="",N93=""),"",N93-M93)</f>
        <v>0.15625</v>
      </c>
    </row>
    <row r="94" spans="2:17" ht="15" customHeight="1" x14ac:dyDescent="0.2">
      <c r="B94" s="41"/>
      <c r="C94" s="4"/>
      <c r="D94" s="4"/>
      <c r="E94" s="94" t="str">
        <f t="shared" ref="E94:E100" si="27">IF(OR(C94="",D94=""),"",D94-C94)</f>
        <v/>
      </c>
      <c r="G94" s="41"/>
      <c r="H94" s="4"/>
      <c r="I94" s="4"/>
      <c r="J94" s="94" t="str">
        <f t="shared" ref="J94:J100" si="28">IF(OR(H94="",I94=""),"",I94-H94)</f>
        <v/>
      </c>
      <c r="L94" s="41"/>
      <c r="M94" s="4"/>
      <c r="N94" s="4"/>
      <c r="O94" s="94" t="str">
        <f t="shared" ref="O94:O100" si="29">IF(OR(M94="",N94=""),"",N94-M94)</f>
        <v/>
      </c>
    </row>
    <row r="95" spans="2:17" ht="15" customHeight="1" x14ac:dyDescent="0.2">
      <c r="B95" s="41"/>
      <c r="C95" s="4"/>
      <c r="D95" s="4"/>
      <c r="E95" s="94" t="str">
        <f t="shared" si="27"/>
        <v/>
      </c>
      <c r="G95" s="41"/>
      <c r="H95" s="4"/>
      <c r="I95" s="4"/>
      <c r="J95" s="94" t="str">
        <f t="shared" si="28"/>
        <v/>
      </c>
      <c r="L95" s="41"/>
      <c r="M95" s="4"/>
      <c r="N95" s="4"/>
      <c r="O95" s="94" t="str">
        <f t="shared" si="29"/>
        <v/>
      </c>
    </row>
    <row r="96" spans="2:17" ht="15" customHeight="1" x14ac:dyDescent="0.2">
      <c r="B96" s="40"/>
      <c r="C96" s="4"/>
      <c r="D96" s="4"/>
      <c r="E96" s="94" t="str">
        <f t="shared" si="27"/>
        <v/>
      </c>
      <c r="G96" s="40"/>
      <c r="H96" s="4"/>
      <c r="I96" s="4"/>
      <c r="J96" s="94" t="str">
        <f t="shared" si="28"/>
        <v/>
      </c>
      <c r="L96" s="40"/>
      <c r="M96" s="4"/>
      <c r="N96" s="4"/>
      <c r="O96" s="94" t="str">
        <f t="shared" si="29"/>
        <v/>
      </c>
    </row>
    <row r="97" spans="2:15" ht="15" customHeight="1" x14ac:dyDescent="0.2">
      <c r="B97" s="40"/>
      <c r="C97" s="4"/>
      <c r="D97" s="4"/>
      <c r="E97" s="94" t="str">
        <f t="shared" si="27"/>
        <v/>
      </c>
      <c r="G97" s="40"/>
      <c r="H97" s="4"/>
      <c r="I97" s="4"/>
      <c r="J97" s="94" t="str">
        <f t="shared" si="28"/>
        <v/>
      </c>
      <c r="L97" s="40"/>
      <c r="M97" s="4"/>
      <c r="N97" s="4"/>
      <c r="O97" s="94" t="str">
        <f t="shared" si="29"/>
        <v/>
      </c>
    </row>
    <row r="98" spans="2:15" ht="15" customHeight="1" x14ac:dyDescent="0.2">
      <c r="B98" s="40"/>
      <c r="C98" s="4"/>
      <c r="D98" s="4"/>
      <c r="E98" s="94" t="str">
        <f t="shared" si="27"/>
        <v/>
      </c>
      <c r="G98" s="40"/>
      <c r="H98" s="4"/>
      <c r="I98" s="4"/>
      <c r="J98" s="94" t="str">
        <f t="shared" si="28"/>
        <v/>
      </c>
      <c r="L98" s="40"/>
      <c r="M98" s="4"/>
      <c r="N98" s="4"/>
      <c r="O98" s="94" t="str">
        <f t="shared" si="29"/>
        <v/>
      </c>
    </row>
    <row r="99" spans="2:15" ht="15" customHeight="1" x14ac:dyDescent="0.2">
      <c r="B99" s="42"/>
      <c r="C99" s="4"/>
      <c r="D99" s="4"/>
      <c r="E99" s="94" t="str">
        <f t="shared" si="27"/>
        <v/>
      </c>
      <c r="G99" s="42"/>
      <c r="H99" s="4"/>
      <c r="I99" s="4"/>
      <c r="J99" s="94" t="str">
        <f t="shared" si="28"/>
        <v/>
      </c>
      <c r="L99" s="42"/>
      <c r="M99" s="4"/>
      <c r="N99" s="4"/>
      <c r="O99" s="94" t="str">
        <f t="shared" si="29"/>
        <v/>
      </c>
    </row>
    <row r="100" spans="2:15" ht="15" customHeight="1" x14ac:dyDescent="0.2">
      <c r="B100" s="40"/>
      <c r="C100" s="4"/>
      <c r="D100" s="4"/>
      <c r="E100" s="94" t="str">
        <f t="shared" si="27"/>
        <v/>
      </c>
      <c r="G100" s="40"/>
      <c r="H100" s="4"/>
      <c r="I100" s="4"/>
      <c r="J100" s="94" t="str">
        <f t="shared" si="28"/>
        <v/>
      </c>
      <c r="L100" s="40"/>
      <c r="M100" s="4"/>
      <c r="N100" s="4"/>
      <c r="O100" s="94" t="str">
        <f t="shared" si="29"/>
        <v/>
      </c>
    </row>
    <row r="101" spans="2:15" ht="15" customHeight="1" thickBot="1" x14ac:dyDescent="0.25"/>
    <row r="102" spans="2:15" ht="25.5" customHeight="1" thickTop="1" x14ac:dyDescent="0.2">
      <c r="B102" s="28">
        <v>41364</v>
      </c>
      <c r="C102" s="2" t="s">
        <v>0</v>
      </c>
      <c r="D102" s="2" t="s">
        <v>1</v>
      </c>
      <c r="E102" s="3" t="s">
        <v>2</v>
      </c>
    </row>
    <row r="103" spans="2:15" ht="15" customHeight="1" x14ac:dyDescent="0.2">
      <c r="B103" s="40"/>
      <c r="C103" s="4">
        <v>0.33333333333333331</v>
      </c>
      <c r="D103" s="4">
        <v>0.48958333333333331</v>
      </c>
      <c r="E103" s="94">
        <f>IF(OR(C103="",D103=""),"",D103-C103)</f>
        <v>0.15625</v>
      </c>
    </row>
    <row r="104" spans="2:15" ht="15" customHeight="1" x14ac:dyDescent="0.2">
      <c r="B104" s="41"/>
      <c r="C104" s="4"/>
      <c r="D104" s="4"/>
      <c r="E104" s="94" t="str">
        <f t="shared" ref="E104:E110" si="30">IF(OR(C104="",D104=""),"",D104-C104)</f>
        <v/>
      </c>
      <c r="N104" s="29"/>
    </row>
    <row r="105" spans="2:15" ht="15" customHeight="1" x14ac:dyDescent="0.2">
      <c r="B105" s="41"/>
      <c r="C105" s="4"/>
      <c r="D105" s="4"/>
      <c r="E105" s="94" t="str">
        <f t="shared" si="30"/>
        <v/>
      </c>
      <c r="N105" s="29"/>
    </row>
    <row r="106" spans="2:15" ht="15" customHeight="1" x14ac:dyDescent="0.2">
      <c r="B106" s="40"/>
      <c r="C106" s="4"/>
      <c r="D106" s="4"/>
      <c r="E106" s="94" t="str">
        <f t="shared" si="30"/>
        <v/>
      </c>
    </row>
    <row r="107" spans="2:15" ht="15" customHeight="1" x14ac:dyDescent="0.2">
      <c r="B107" s="40"/>
      <c r="C107" s="4"/>
      <c r="D107" s="4"/>
      <c r="E107" s="94" t="str">
        <f t="shared" si="30"/>
        <v/>
      </c>
    </row>
    <row r="108" spans="2:15" ht="15" customHeight="1" x14ac:dyDescent="0.2">
      <c r="B108" s="40"/>
      <c r="C108" s="4"/>
      <c r="D108" s="4"/>
      <c r="E108" s="94" t="str">
        <f t="shared" si="30"/>
        <v/>
      </c>
    </row>
    <row r="109" spans="2:15" ht="15" customHeight="1" x14ac:dyDescent="0.2">
      <c r="B109" s="42"/>
      <c r="C109" s="4"/>
      <c r="D109" s="4"/>
      <c r="E109" s="94" t="str">
        <f t="shared" si="30"/>
        <v/>
      </c>
    </row>
    <row r="110" spans="2:15" ht="15" customHeight="1" x14ac:dyDescent="0.2">
      <c r="B110" s="40"/>
      <c r="C110" s="4"/>
      <c r="D110" s="4"/>
      <c r="E110" s="94" t="str">
        <f t="shared" si="30"/>
        <v/>
      </c>
    </row>
  </sheetData>
  <sortState ref="G120:J130">
    <sortCondition sortBy="icon" ref="G130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L11"/>
  <sheetViews>
    <sheetView workbookViewId="0">
      <selection activeCell="AH5" sqref="AH5:AI6"/>
    </sheetView>
  </sheetViews>
  <sheetFormatPr baseColWidth="10" defaultRowHeight="28.5" customHeight="1" x14ac:dyDescent="0.2"/>
  <cols>
    <col min="1" max="1" width="3.28515625" customWidth="1"/>
    <col min="34" max="34" width="4.5703125" customWidth="1"/>
    <col min="35" max="35" width="12.28515625" customWidth="1"/>
    <col min="37" max="37" width="15.7109375" customWidth="1"/>
  </cols>
  <sheetData>
    <row r="1" spans="2:38" ht="28.5" customHeight="1" thickBot="1" x14ac:dyDescent="0.25">
      <c r="AL1" s="26"/>
    </row>
    <row r="2" spans="2:38" ht="24" customHeight="1" thickTop="1" x14ac:dyDescent="0.2">
      <c r="B2" s="21"/>
      <c r="C2" s="56">
        <v>1</v>
      </c>
      <c r="D2" s="48">
        <v>2</v>
      </c>
      <c r="E2" s="46">
        <v>3</v>
      </c>
      <c r="F2" s="46">
        <v>4</v>
      </c>
      <c r="G2" s="50">
        <v>5</v>
      </c>
      <c r="H2" s="48">
        <v>6</v>
      </c>
      <c r="I2" s="46">
        <v>7</v>
      </c>
      <c r="J2" s="46">
        <v>8</v>
      </c>
      <c r="K2" s="50">
        <v>9</v>
      </c>
      <c r="L2" s="48">
        <v>10</v>
      </c>
      <c r="M2" s="46">
        <v>11</v>
      </c>
      <c r="N2" s="46">
        <v>12</v>
      </c>
      <c r="O2" s="50">
        <v>13</v>
      </c>
      <c r="P2" s="46">
        <v>14</v>
      </c>
      <c r="Q2" s="50">
        <v>15</v>
      </c>
      <c r="R2" s="46">
        <v>16</v>
      </c>
      <c r="S2" s="50">
        <v>17</v>
      </c>
      <c r="T2" s="46">
        <v>18</v>
      </c>
      <c r="U2" s="50">
        <v>19</v>
      </c>
      <c r="V2" s="48">
        <v>20</v>
      </c>
      <c r="W2" s="46">
        <v>21</v>
      </c>
      <c r="X2" s="48">
        <v>22</v>
      </c>
      <c r="Y2" s="46">
        <v>23</v>
      </c>
      <c r="Z2" s="48">
        <v>24</v>
      </c>
      <c r="AA2" s="46">
        <v>25</v>
      </c>
      <c r="AB2" s="48">
        <v>26</v>
      </c>
      <c r="AC2" s="46">
        <v>27</v>
      </c>
      <c r="AD2" s="48">
        <v>28</v>
      </c>
      <c r="AE2" s="46">
        <v>29</v>
      </c>
      <c r="AF2" s="48">
        <v>30</v>
      </c>
      <c r="AG2" s="48">
        <v>31</v>
      </c>
      <c r="AH2" s="52" t="s">
        <v>16</v>
      </c>
      <c r="AI2" s="53"/>
    </row>
    <row r="3" spans="2:38" ht="28.5" customHeight="1" thickBot="1" x14ac:dyDescent="0.25">
      <c r="B3" s="22"/>
      <c r="C3" s="57"/>
      <c r="D3" s="49"/>
      <c r="E3" s="47"/>
      <c r="F3" s="47"/>
      <c r="G3" s="51"/>
      <c r="H3" s="49"/>
      <c r="I3" s="47"/>
      <c r="J3" s="47"/>
      <c r="K3" s="51"/>
      <c r="L3" s="49"/>
      <c r="M3" s="47"/>
      <c r="N3" s="47"/>
      <c r="O3" s="51"/>
      <c r="P3" s="47"/>
      <c r="Q3" s="51"/>
      <c r="R3" s="47"/>
      <c r="S3" s="51"/>
      <c r="T3" s="47"/>
      <c r="U3" s="51"/>
      <c r="V3" s="49"/>
      <c r="W3" s="47"/>
      <c r="X3" s="49"/>
      <c r="Y3" s="47"/>
      <c r="Z3" s="49"/>
      <c r="AA3" s="47"/>
      <c r="AB3" s="49"/>
      <c r="AC3" s="47"/>
      <c r="AD3" s="49"/>
      <c r="AE3" s="47"/>
      <c r="AF3" s="49"/>
      <c r="AG3" s="49"/>
      <c r="AH3" s="54"/>
      <c r="AI3" s="55"/>
    </row>
    <row r="4" spans="2:38" ht="28.5" customHeight="1" thickTop="1" x14ac:dyDescent="0.2">
      <c r="B4" s="40"/>
      <c r="C4" s="4">
        <f>'Garde journaliére'!E3</f>
        <v>0.15625</v>
      </c>
      <c r="D4" s="95">
        <f>'Garde journaliére'!J3</f>
        <v>0.15625</v>
      </c>
      <c r="E4" s="4">
        <f>'Garde journaliére'!O3</f>
        <v>0.15625</v>
      </c>
      <c r="F4" s="4">
        <f>'Garde journaliére'!E13</f>
        <v>0.15625</v>
      </c>
      <c r="G4" s="4">
        <f>'Garde journaliére'!J13</f>
        <v>0.15625</v>
      </c>
      <c r="H4" s="4">
        <f>'Garde journaliére'!O13</f>
        <v>0.15625</v>
      </c>
      <c r="I4" s="4">
        <f>'Garde journaliére'!E23</f>
        <v>0.15625</v>
      </c>
      <c r="J4" s="4">
        <f>'Garde journaliére'!J23</f>
        <v>0.15625</v>
      </c>
      <c r="K4" s="95">
        <f>'Garde journaliére'!O23</f>
        <v>0.15625</v>
      </c>
      <c r="L4" s="4">
        <f>'Garde journaliére'!E33</f>
        <v>0.15625</v>
      </c>
      <c r="M4" s="4">
        <f>'Garde journaliére'!J33</f>
        <v>0.15625</v>
      </c>
      <c r="N4" s="4">
        <f>'Garde journaliére'!O33</f>
        <v>0.15625</v>
      </c>
      <c r="O4" s="4">
        <f>'Garde journaliére'!E43</f>
        <v>0.15625</v>
      </c>
      <c r="P4" s="4">
        <f>'Garde journaliére'!J43</f>
        <v>0.15625</v>
      </c>
      <c r="Q4" s="4">
        <f>'Garde journaliére'!O43</f>
        <v>0.15625</v>
      </c>
      <c r="R4" s="95">
        <f>'Garde journaliére'!E53</f>
        <v>0.15625</v>
      </c>
      <c r="S4" s="4">
        <f>'Garde journaliére'!J53</f>
        <v>0.15625</v>
      </c>
      <c r="T4" s="4">
        <f>'Garde journaliére'!O53</f>
        <v>0.15625</v>
      </c>
      <c r="U4" s="4">
        <f>'Garde journaliére'!E63</f>
        <v>0.15625</v>
      </c>
      <c r="V4" s="4">
        <f>'Garde journaliére'!J63</f>
        <v>0.15625</v>
      </c>
      <c r="W4" s="4">
        <f>'Garde journaliére'!O63</f>
        <v>0.15625</v>
      </c>
      <c r="X4" s="4">
        <f>'Garde journaliére'!E73</f>
        <v>0.15625</v>
      </c>
      <c r="Y4" s="95">
        <f>'Garde journaliére'!J73</f>
        <v>0.15625</v>
      </c>
      <c r="Z4" s="4">
        <f>'Garde journaliére'!O73</f>
        <v>0.15625</v>
      </c>
      <c r="AA4" s="4">
        <f>'Garde journaliére'!E83</f>
        <v>0.15625</v>
      </c>
      <c r="AB4" s="4">
        <f>'Garde journaliére'!J83</f>
        <v>0.15625</v>
      </c>
      <c r="AC4" s="4">
        <f>'Garde journaliére'!O83</f>
        <v>0.15625</v>
      </c>
      <c r="AD4" s="4">
        <f>'Garde journaliére'!E93</f>
        <v>0.15625</v>
      </c>
      <c r="AE4" s="4">
        <f>'Garde journaliére'!J93</f>
        <v>0.15625</v>
      </c>
      <c r="AF4" s="95">
        <f>'Garde journaliére'!O93</f>
        <v>0.15625</v>
      </c>
      <c r="AG4" s="96">
        <f>'Garde journaliére'!E103</f>
        <v>0.15625</v>
      </c>
      <c r="AH4" s="100">
        <f t="shared" ref="AH4" si="0">SUM(C4:AG4)</f>
        <v>4.84375</v>
      </c>
      <c r="AI4" s="101"/>
    </row>
    <row r="5" spans="2:38" ht="28.5" customHeight="1" x14ac:dyDescent="0.2">
      <c r="B5" s="43"/>
      <c r="C5" s="4" t="str">
        <f>'Garde journaliére'!E4</f>
        <v/>
      </c>
      <c r="D5" s="95" t="str">
        <f>'Garde journaliére'!J4</f>
        <v/>
      </c>
      <c r="E5" s="4" t="str">
        <f>'Garde journaliére'!O4</f>
        <v/>
      </c>
      <c r="F5" s="4" t="str">
        <f>'Garde journaliére'!E14</f>
        <v/>
      </c>
      <c r="G5" s="4" t="str">
        <f>'Garde journaliére'!J14</f>
        <v/>
      </c>
      <c r="H5" s="4" t="str">
        <f>'Garde journaliére'!O14</f>
        <v/>
      </c>
      <c r="I5" s="4" t="str">
        <f>'Garde journaliére'!E24</f>
        <v/>
      </c>
      <c r="J5" s="4" t="str">
        <f>'Garde journaliére'!J24</f>
        <v/>
      </c>
      <c r="K5" s="95" t="str">
        <f>'Garde journaliére'!O24</f>
        <v/>
      </c>
      <c r="L5" s="4" t="str">
        <f>'Garde journaliére'!E34</f>
        <v/>
      </c>
      <c r="M5" s="4" t="str">
        <f>'Garde journaliére'!J34</f>
        <v/>
      </c>
      <c r="N5" s="4" t="str">
        <f>'Garde journaliére'!O34</f>
        <v/>
      </c>
      <c r="O5" s="4" t="str">
        <f>'Garde journaliére'!E44</f>
        <v/>
      </c>
      <c r="P5" s="4" t="str">
        <f>'Garde journaliére'!J44</f>
        <v/>
      </c>
      <c r="Q5" s="4" t="str">
        <f>'Garde journaliére'!O44</f>
        <v/>
      </c>
      <c r="R5" s="95" t="str">
        <f>'Garde journaliére'!E54</f>
        <v/>
      </c>
      <c r="S5" s="4" t="str">
        <f>'Garde journaliére'!J54</f>
        <v/>
      </c>
      <c r="T5" s="4" t="str">
        <f>'Garde journaliére'!O54</f>
        <v/>
      </c>
      <c r="U5" s="4" t="str">
        <f>'Garde journaliére'!E64</f>
        <v/>
      </c>
      <c r="V5" s="4" t="str">
        <f>'Garde journaliére'!J64</f>
        <v/>
      </c>
      <c r="W5" s="4" t="str">
        <f>'Garde journaliére'!O64</f>
        <v/>
      </c>
      <c r="X5" s="4" t="str">
        <f>'Garde journaliére'!E74</f>
        <v/>
      </c>
      <c r="Y5" s="95" t="str">
        <f>'Garde journaliére'!J74</f>
        <v/>
      </c>
      <c r="Z5" s="4" t="str">
        <f>'Garde journaliére'!O74</f>
        <v/>
      </c>
      <c r="AA5" s="4" t="str">
        <f>'Garde journaliére'!E84</f>
        <v/>
      </c>
      <c r="AB5" s="4" t="str">
        <f>'Garde journaliére'!J84</f>
        <v/>
      </c>
      <c r="AC5" s="4" t="str">
        <f>'Garde journaliére'!O84</f>
        <v/>
      </c>
      <c r="AD5" s="4" t="str">
        <f>'Garde journaliére'!E94</f>
        <v/>
      </c>
      <c r="AE5" s="4" t="str">
        <f>'Garde journaliére'!J94</f>
        <v/>
      </c>
      <c r="AF5" s="95" t="str">
        <f>'Garde journaliére'!O94</f>
        <v/>
      </c>
      <c r="AG5" s="96" t="str">
        <f>'Garde journaliére'!E104</f>
        <v/>
      </c>
      <c r="AH5" s="102">
        <f>SUM(C5:AG6)</f>
        <v>0</v>
      </c>
      <c r="AI5" s="103"/>
    </row>
    <row r="6" spans="2:38" ht="28.5" customHeight="1" x14ac:dyDescent="0.2">
      <c r="B6" s="43"/>
      <c r="C6" s="4" t="str">
        <f>'Garde journaliére'!E5</f>
        <v/>
      </c>
      <c r="D6" s="95" t="str">
        <f>'Garde journaliére'!J5</f>
        <v/>
      </c>
      <c r="E6" s="4" t="str">
        <f>'Garde journaliére'!O5</f>
        <v/>
      </c>
      <c r="F6" s="4" t="str">
        <f>'Garde journaliére'!E15</f>
        <v/>
      </c>
      <c r="G6" s="4" t="str">
        <f>'Garde journaliére'!J15</f>
        <v/>
      </c>
      <c r="H6" s="4" t="str">
        <f>'Garde journaliére'!O15</f>
        <v/>
      </c>
      <c r="I6" s="4" t="str">
        <f>'Garde journaliére'!E25</f>
        <v/>
      </c>
      <c r="J6" s="4" t="str">
        <f>'Garde journaliére'!J25</f>
        <v/>
      </c>
      <c r="K6" s="95" t="str">
        <f>'Garde journaliére'!O25</f>
        <v/>
      </c>
      <c r="L6" s="4" t="str">
        <f>'Garde journaliére'!E35</f>
        <v/>
      </c>
      <c r="M6" s="4" t="str">
        <f>'Garde journaliére'!J35</f>
        <v/>
      </c>
      <c r="N6" s="4" t="str">
        <f>'Garde journaliére'!O35</f>
        <v/>
      </c>
      <c r="O6" s="4" t="str">
        <f>'Garde journaliére'!E45</f>
        <v/>
      </c>
      <c r="P6" s="4" t="str">
        <f>'Garde journaliére'!J45</f>
        <v/>
      </c>
      <c r="Q6" s="4" t="str">
        <f>'Garde journaliére'!O45</f>
        <v/>
      </c>
      <c r="R6" s="95" t="str">
        <f>'Garde journaliére'!E55</f>
        <v/>
      </c>
      <c r="S6" s="4" t="str">
        <f>'Garde journaliére'!J55</f>
        <v/>
      </c>
      <c r="T6" s="4" t="str">
        <f>'Garde journaliére'!O55</f>
        <v/>
      </c>
      <c r="U6" s="4" t="str">
        <f>'Garde journaliére'!E65</f>
        <v/>
      </c>
      <c r="V6" s="4" t="str">
        <f>'Garde journaliére'!J65</f>
        <v/>
      </c>
      <c r="W6" s="4" t="str">
        <f>'Garde journaliére'!O65</f>
        <v/>
      </c>
      <c r="X6" s="4" t="str">
        <f>'Garde journaliére'!E75</f>
        <v/>
      </c>
      <c r="Y6" s="95" t="str">
        <f>'Garde journaliére'!J75</f>
        <v/>
      </c>
      <c r="Z6" s="4" t="str">
        <f>'Garde journaliére'!O75</f>
        <v/>
      </c>
      <c r="AA6" s="4" t="str">
        <f>'Garde journaliére'!E85</f>
        <v/>
      </c>
      <c r="AB6" s="4" t="str">
        <f>'Garde journaliére'!J85</f>
        <v/>
      </c>
      <c r="AC6" s="4" t="str">
        <f>'Garde journaliére'!O85</f>
        <v/>
      </c>
      <c r="AD6" s="4" t="str">
        <f>'Garde journaliére'!E95</f>
        <v/>
      </c>
      <c r="AE6" s="4" t="str">
        <f>'Garde journaliére'!J95</f>
        <v/>
      </c>
      <c r="AF6" s="95" t="str">
        <f>'Garde journaliére'!O95</f>
        <v/>
      </c>
      <c r="AG6" s="96" t="str">
        <f>'Garde journaliére'!E105</f>
        <v/>
      </c>
      <c r="AH6" s="104"/>
      <c r="AI6" s="105"/>
    </row>
    <row r="7" spans="2:38" ht="28.5" customHeight="1" x14ac:dyDescent="0.2">
      <c r="B7" s="40"/>
      <c r="C7" s="4" t="str">
        <f>'Garde journaliére'!E6</f>
        <v/>
      </c>
      <c r="D7" s="95" t="str">
        <f>'Garde journaliére'!J6</f>
        <v/>
      </c>
      <c r="E7" s="4" t="str">
        <f>'Garde journaliére'!O6</f>
        <v/>
      </c>
      <c r="F7" s="4" t="str">
        <f>'Garde journaliére'!E16</f>
        <v/>
      </c>
      <c r="G7" s="4" t="str">
        <f>'Garde journaliére'!J16</f>
        <v/>
      </c>
      <c r="H7" s="4" t="str">
        <f>'Garde journaliére'!O16</f>
        <v/>
      </c>
      <c r="I7" s="4" t="str">
        <f>'Garde journaliére'!E26</f>
        <v/>
      </c>
      <c r="J7" s="4" t="str">
        <f>'Garde journaliére'!J26</f>
        <v/>
      </c>
      <c r="K7" s="95" t="str">
        <f>'Garde journaliére'!O26</f>
        <v/>
      </c>
      <c r="L7" s="4" t="str">
        <f>'Garde journaliére'!E36</f>
        <v/>
      </c>
      <c r="M7" s="4" t="str">
        <f>'Garde journaliére'!J36</f>
        <v/>
      </c>
      <c r="N7" s="4" t="str">
        <f>'Garde journaliére'!O36</f>
        <v/>
      </c>
      <c r="O7" s="4" t="str">
        <f>'Garde journaliére'!E46</f>
        <v/>
      </c>
      <c r="P7" s="4" t="str">
        <f>'Garde journaliére'!J46</f>
        <v/>
      </c>
      <c r="Q7" s="4" t="str">
        <f>'Garde journaliére'!O46</f>
        <v/>
      </c>
      <c r="R7" s="95" t="str">
        <f>'Garde journaliére'!E56</f>
        <v/>
      </c>
      <c r="S7" s="4" t="str">
        <f>'Garde journaliére'!J56</f>
        <v/>
      </c>
      <c r="T7" s="4" t="str">
        <f>'Garde journaliére'!O56</f>
        <v/>
      </c>
      <c r="U7" s="4" t="str">
        <f>'Garde journaliére'!E66</f>
        <v/>
      </c>
      <c r="V7" s="4" t="str">
        <f>'Garde journaliére'!J66</f>
        <v/>
      </c>
      <c r="W7" s="4" t="str">
        <f>'Garde journaliére'!O66</f>
        <v/>
      </c>
      <c r="X7" s="4" t="str">
        <f>'Garde journaliére'!E76</f>
        <v/>
      </c>
      <c r="Y7" s="95" t="str">
        <f>'Garde journaliére'!J76</f>
        <v/>
      </c>
      <c r="Z7" s="4" t="str">
        <f>'Garde journaliére'!O76</f>
        <v/>
      </c>
      <c r="AA7" s="4" t="str">
        <f>'Garde journaliére'!E86</f>
        <v/>
      </c>
      <c r="AB7" s="4" t="str">
        <f>'Garde journaliére'!J86</f>
        <v/>
      </c>
      <c r="AC7" s="4" t="str">
        <f>'Garde journaliére'!O86</f>
        <v/>
      </c>
      <c r="AD7" s="4" t="str">
        <f>'Garde journaliére'!E96</f>
        <v/>
      </c>
      <c r="AE7" s="4" t="str">
        <f>'Garde journaliére'!J96</f>
        <v/>
      </c>
      <c r="AF7" s="95" t="str">
        <f>'Garde journaliére'!O96</f>
        <v/>
      </c>
      <c r="AG7" s="96" t="str">
        <f>'Garde journaliére'!E106</f>
        <v/>
      </c>
      <c r="AH7" s="100">
        <f>SUM(C7:AG7)</f>
        <v>0</v>
      </c>
      <c r="AI7" s="101"/>
    </row>
    <row r="8" spans="2:38" ht="28.5" customHeight="1" x14ac:dyDescent="0.2">
      <c r="B8" s="45"/>
      <c r="C8" s="4" t="str">
        <f>'Garde journaliére'!E7</f>
        <v/>
      </c>
      <c r="D8" s="95" t="str">
        <f>'Garde journaliére'!J7</f>
        <v/>
      </c>
      <c r="E8" s="4" t="str">
        <f>'Garde journaliére'!O7</f>
        <v/>
      </c>
      <c r="F8" s="4" t="str">
        <f>'Garde journaliére'!E17</f>
        <v/>
      </c>
      <c r="G8" s="4" t="str">
        <f>'Garde journaliére'!J17</f>
        <v/>
      </c>
      <c r="H8" s="4" t="str">
        <f>'Garde journaliére'!O17</f>
        <v/>
      </c>
      <c r="I8" s="4" t="str">
        <f>'Garde journaliére'!E27</f>
        <v/>
      </c>
      <c r="J8" s="4" t="str">
        <f>'Garde journaliére'!J27</f>
        <v/>
      </c>
      <c r="K8" s="95" t="str">
        <f>'Garde journaliére'!O27</f>
        <v/>
      </c>
      <c r="L8" s="4" t="str">
        <f>'Garde journaliére'!E37</f>
        <v/>
      </c>
      <c r="M8" s="4" t="str">
        <f>'Garde journaliére'!J37</f>
        <v/>
      </c>
      <c r="N8" s="4" t="str">
        <f>'Garde journaliére'!O37</f>
        <v/>
      </c>
      <c r="O8" s="4" t="str">
        <f>'Garde journaliére'!E47</f>
        <v/>
      </c>
      <c r="P8" s="4" t="str">
        <f>'Garde journaliére'!J47</f>
        <v/>
      </c>
      <c r="Q8" s="4" t="str">
        <f>'Garde journaliére'!O47</f>
        <v/>
      </c>
      <c r="R8" s="95" t="str">
        <f>'Garde journaliére'!E57</f>
        <v/>
      </c>
      <c r="S8" s="4" t="str">
        <f>'Garde journaliére'!J57</f>
        <v/>
      </c>
      <c r="T8" s="4" t="str">
        <f>'Garde journaliére'!O57</f>
        <v/>
      </c>
      <c r="U8" s="4" t="str">
        <f>'Garde journaliére'!E67</f>
        <v/>
      </c>
      <c r="V8" s="4" t="str">
        <f>'Garde journaliére'!J67</f>
        <v/>
      </c>
      <c r="W8" s="4" t="str">
        <f>'Garde journaliére'!O67</f>
        <v/>
      </c>
      <c r="X8" s="4" t="str">
        <f>'Garde journaliére'!E77</f>
        <v/>
      </c>
      <c r="Y8" s="95" t="str">
        <f>'Garde journaliére'!J77</f>
        <v/>
      </c>
      <c r="Z8" s="4" t="str">
        <f>'Garde journaliére'!O77</f>
        <v/>
      </c>
      <c r="AA8" s="4" t="str">
        <f>'Garde journaliére'!E87</f>
        <v/>
      </c>
      <c r="AB8" s="4" t="str">
        <f>'Garde journaliére'!J87</f>
        <v/>
      </c>
      <c r="AC8" s="4" t="str">
        <f>'Garde journaliére'!O87</f>
        <v/>
      </c>
      <c r="AD8" s="4" t="str">
        <f>'Garde journaliére'!E97</f>
        <v/>
      </c>
      <c r="AE8" s="4" t="str">
        <f>'Garde journaliére'!J97</f>
        <v/>
      </c>
      <c r="AF8" s="95" t="str">
        <f>'Garde journaliére'!O97</f>
        <v/>
      </c>
      <c r="AG8" s="96" t="str">
        <f>'Garde journaliére'!E107</f>
        <v/>
      </c>
      <c r="AH8" s="100">
        <f>SUM(C8:AG9)</f>
        <v>0</v>
      </c>
      <c r="AI8" s="101"/>
    </row>
    <row r="9" spans="2:38" ht="28.5" customHeight="1" x14ac:dyDescent="0.2">
      <c r="B9" s="44"/>
      <c r="C9" s="4" t="str">
        <f>'Garde journaliére'!E8</f>
        <v/>
      </c>
      <c r="D9" s="95" t="str">
        <f>'Garde journaliére'!J8</f>
        <v/>
      </c>
      <c r="E9" s="4" t="str">
        <f>'Garde journaliére'!O8</f>
        <v/>
      </c>
      <c r="F9" s="4" t="str">
        <f>'Garde journaliére'!E18</f>
        <v/>
      </c>
      <c r="G9" s="4" t="str">
        <f>'Garde journaliére'!J18</f>
        <v/>
      </c>
      <c r="H9" s="4" t="str">
        <f>'Garde journaliére'!O18</f>
        <v/>
      </c>
      <c r="I9" s="4" t="str">
        <f>'Garde journaliére'!E28</f>
        <v/>
      </c>
      <c r="J9" s="4" t="str">
        <f>'Garde journaliére'!J28</f>
        <v/>
      </c>
      <c r="K9" s="95" t="str">
        <f>'Garde journaliére'!O28</f>
        <v/>
      </c>
      <c r="L9" s="4" t="str">
        <f>'Garde journaliére'!E38</f>
        <v/>
      </c>
      <c r="M9" s="4" t="str">
        <f>'Garde journaliére'!J38</f>
        <v/>
      </c>
      <c r="N9" s="4" t="str">
        <f>'Garde journaliére'!O38</f>
        <v/>
      </c>
      <c r="O9" s="4" t="str">
        <f>'Garde journaliére'!E48</f>
        <v/>
      </c>
      <c r="P9" s="4" t="str">
        <f>'Garde journaliére'!J48</f>
        <v/>
      </c>
      <c r="Q9" s="4" t="str">
        <f>'Garde journaliére'!O48</f>
        <v/>
      </c>
      <c r="R9" s="95" t="str">
        <f>'Garde journaliére'!E58</f>
        <v/>
      </c>
      <c r="S9" s="4" t="str">
        <f>'Garde journaliére'!J58</f>
        <v/>
      </c>
      <c r="T9" s="4" t="str">
        <f>'Garde journaliére'!O58</f>
        <v/>
      </c>
      <c r="U9" s="4" t="str">
        <f>'Garde journaliére'!E68</f>
        <v/>
      </c>
      <c r="V9" s="4" t="str">
        <f>'Garde journaliére'!J68</f>
        <v/>
      </c>
      <c r="W9" s="4" t="str">
        <f>'Garde journaliére'!O68</f>
        <v/>
      </c>
      <c r="X9" s="4" t="str">
        <f>'Garde journaliére'!E78</f>
        <v/>
      </c>
      <c r="Y9" s="95" t="str">
        <f>'Garde journaliére'!J78</f>
        <v/>
      </c>
      <c r="Z9" s="4" t="str">
        <f>'Garde journaliére'!O78</f>
        <v/>
      </c>
      <c r="AA9" s="4" t="str">
        <f>'Garde journaliére'!E88</f>
        <v/>
      </c>
      <c r="AB9" s="4" t="str">
        <f>'Garde journaliére'!J88</f>
        <v/>
      </c>
      <c r="AC9" s="4" t="str">
        <f>'Garde journaliére'!O88</f>
        <v/>
      </c>
      <c r="AD9" s="4" t="str">
        <f>'Garde journaliére'!E98</f>
        <v/>
      </c>
      <c r="AE9" s="4" t="str">
        <f>'Garde journaliére'!J98</f>
        <v/>
      </c>
      <c r="AF9" s="95" t="str">
        <f>'Garde journaliére'!O98</f>
        <v/>
      </c>
      <c r="AG9" s="96" t="str">
        <f>'Garde journaliére'!E108</f>
        <v/>
      </c>
      <c r="AH9" s="106"/>
      <c r="AI9" s="107"/>
    </row>
    <row r="10" spans="2:38" ht="28.5" customHeight="1" x14ac:dyDescent="0.2">
      <c r="B10" s="42"/>
      <c r="C10" s="97" t="str">
        <f>'Garde journaliére'!E9</f>
        <v/>
      </c>
      <c r="D10" s="98" t="str">
        <f>'Garde journaliére'!J9</f>
        <v/>
      </c>
      <c r="E10" s="97" t="str">
        <f>'Garde journaliére'!O9</f>
        <v/>
      </c>
      <c r="F10" s="97" t="str">
        <f>'Garde journaliére'!E19</f>
        <v/>
      </c>
      <c r="G10" s="97" t="str">
        <f>'Garde journaliére'!J19</f>
        <v/>
      </c>
      <c r="H10" s="97" t="str">
        <f>'Garde journaliére'!O19</f>
        <v/>
      </c>
      <c r="I10" s="97" t="str">
        <f>'Garde journaliére'!E29</f>
        <v/>
      </c>
      <c r="J10" s="97" t="str">
        <f>'Garde journaliére'!J29</f>
        <v/>
      </c>
      <c r="K10" s="98" t="str">
        <f>'Garde journaliére'!O29</f>
        <v/>
      </c>
      <c r="L10" s="97" t="str">
        <f>'Garde journaliére'!E39</f>
        <v/>
      </c>
      <c r="M10" s="97" t="str">
        <f>'Garde journaliére'!J39</f>
        <v/>
      </c>
      <c r="N10" s="97" t="str">
        <f>'Garde journaliére'!O39</f>
        <v/>
      </c>
      <c r="O10" s="97" t="str">
        <f>'Garde journaliére'!E49</f>
        <v/>
      </c>
      <c r="P10" s="97" t="str">
        <f>'Garde journaliére'!J49</f>
        <v/>
      </c>
      <c r="Q10" s="97" t="str">
        <f>'Garde journaliére'!O49</f>
        <v/>
      </c>
      <c r="R10" s="98" t="str">
        <f>'Garde journaliére'!E59</f>
        <v/>
      </c>
      <c r="S10" s="97" t="str">
        <f>'Garde journaliére'!J59</f>
        <v/>
      </c>
      <c r="T10" s="97" t="str">
        <f>'Garde journaliére'!O59</f>
        <v/>
      </c>
      <c r="U10" s="97" t="str">
        <f>'Garde journaliére'!E69</f>
        <v/>
      </c>
      <c r="V10" s="97" t="str">
        <f>'Garde journaliére'!J69</f>
        <v/>
      </c>
      <c r="W10" s="97" t="str">
        <f>'Garde journaliére'!O69</f>
        <v/>
      </c>
      <c r="X10" s="97" t="str">
        <f>'Garde journaliére'!E79</f>
        <v/>
      </c>
      <c r="Y10" s="98" t="str">
        <f>'Garde journaliére'!J79</f>
        <v/>
      </c>
      <c r="Z10" s="97" t="str">
        <f>'Garde journaliére'!O79</f>
        <v/>
      </c>
      <c r="AA10" s="97" t="str">
        <f>'Garde journaliére'!E89</f>
        <v/>
      </c>
      <c r="AB10" s="97" t="str">
        <f>'Garde journaliére'!J89</f>
        <v/>
      </c>
      <c r="AC10" s="97" t="str">
        <f>'Garde journaliére'!O89</f>
        <v/>
      </c>
      <c r="AD10" s="97" t="str">
        <f>'Garde journaliére'!E99</f>
        <v/>
      </c>
      <c r="AE10" s="97" t="str">
        <f>'Garde journaliére'!J99</f>
        <v/>
      </c>
      <c r="AF10" s="98" t="str">
        <f>'Garde journaliére'!O99</f>
        <v/>
      </c>
      <c r="AG10" s="99" t="str">
        <f>'Garde journaliére'!E109</f>
        <v/>
      </c>
      <c r="AH10" s="108">
        <f>SUM(C10:AG11)</f>
        <v>0</v>
      </c>
      <c r="AI10" s="109"/>
    </row>
    <row r="11" spans="2:38" ht="28.5" customHeight="1" x14ac:dyDescent="0.2">
      <c r="B11" s="40"/>
      <c r="C11" s="4" t="str">
        <f>'Garde journaliére'!E10</f>
        <v/>
      </c>
      <c r="D11" s="4" t="str">
        <f>'Garde journaliére'!J10</f>
        <v/>
      </c>
      <c r="E11" s="4" t="str">
        <f>'Garde journaliére'!O10</f>
        <v/>
      </c>
      <c r="F11" s="4" t="str">
        <f>'Garde journaliére'!E20</f>
        <v/>
      </c>
      <c r="G11" s="4" t="str">
        <f>'Garde journaliére'!J20</f>
        <v/>
      </c>
      <c r="H11" s="4" t="str">
        <f>'Garde journaliére'!O20</f>
        <v/>
      </c>
      <c r="I11" s="4" t="str">
        <f>'Garde journaliére'!E30</f>
        <v/>
      </c>
      <c r="J11" s="4" t="str">
        <f>'Garde journaliére'!J30</f>
        <v/>
      </c>
      <c r="K11" s="4" t="str">
        <f>'Garde journaliére'!O30</f>
        <v/>
      </c>
      <c r="L11" s="4" t="str">
        <f>'Garde journaliére'!E40</f>
        <v/>
      </c>
      <c r="M11" s="4" t="str">
        <f>'Garde journaliére'!J40</f>
        <v/>
      </c>
      <c r="N11" s="4" t="str">
        <f>'Garde journaliére'!O40</f>
        <v/>
      </c>
      <c r="O11" s="4" t="str">
        <f>'Garde journaliére'!E50</f>
        <v/>
      </c>
      <c r="P11" s="4" t="str">
        <f>'Garde journaliére'!J50</f>
        <v/>
      </c>
      <c r="Q11" s="4" t="str">
        <f>'Garde journaliére'!O50</f>
        <v/>
      </c>
      <c r="R11" s="4" t="str">
        <f>'Garde journaliére'!E60</f>
        <v/>
      </c>
      <c r="S11" s="4" t="str">
        <f>'Garde journaliére'!J60</f>
        <v/>
      </c>
      <c r="T11" s="4" t="str">
        <f>'Garde journaliére'!O60</f>
        <v/>
      </c>
      <c r="U11" s="4" t="str">
        <f>'Garde journaliére'!E70</f>
        <v/>
      </c>
      <c r="V11" s="4" t="str">
        <f>'Garde journaliére'!J70</f>
        <v/>
      </c>
      <c r="W11" s="4" t="str">
        <f>'Garde journaliére'!O70</f>
        <v/>
      </c>
      <c r="X11" s="4" t="str">
        <f>'Garde journaliére'!E80</f>
        <v/>
      </c>
      <c r="Y11" s="4" t="str">
        <f>'Garde journaliére'!J80</f>
        <v/>
      </c>
      <c r="Z11" s="4" t="str">
        <f>'Garde journaliére'!O80</f>
        <v/>
      </c>
      <c r="AA11" s="4" t="str">
        <f>'Garde journaliére'!E90</f>
        <v/>
      </c>
      <c r="AB11" s="4" t="str">
        <f>'Garde journaliére'!J90</f>
        <v/>
      </c>
      <c r="AC11" s="4" t="str">
        <f>'Garde journaliére'!O90</f>
        <v/>
      </c>
      <c r="AD11" s="4" t="str">
        <f>'Garde journaliére'!E100</f>
        <v/>
      </c>
      <c r="AE11" s="4" t="str">
        <f>'Garde journaliére'!J100</f>
        <v/>
      </c>
      <c r="AF11" s="96" t="str">
        <f>'Garde journaliére'!O100</f>
        <v/>
      </c>
      <c r="AG11" s="4" t="str">
        <f>'Garde journaliére'!E110</f>
        <v/>
      </c>
      <c r="AH11" s="106"/>
      <c r="AI11" s="107"/>
    </row>
  </sheetData>
  <mergeCells count="37">
    <mergeCell ref="AH10:AI11"/>
    <mergeCell ref="AH2:AI3"/>
    <mergeCell ref="AH8:AI9"/>
    <mergeCell ref="AH7:AI7"/>
    <mergeCell ref="C2:C3"/>
    <mergeCell ref="E2:E3"/>
    <mergeCell ref="G2:G3"/>
    <mergeCell ref="D2:D3"/>
    <mergeCell ref="F2:F3"/>
    <mergeCell ref="R2:R3"/>
    <mergeCell ref="S2:S3"/>
    <mergeCell ref="T2:T3"/>
    <mergeCell ref="U2:U3"/>
    <mergeCell ref="V2:V3"/>
    <mergeCell ref="M2:M3"/>
    <mergeCell ref="N2:N3"/>
    <mergeCell ref="O2:O3"/>
    <mergeCell ref="P2:P3"/>
    <mergeCell ref="Q2:Q3"/>
    <mergeCell ref="H2:H3"/>
    <mergeCell ref="I2:I3"/>
    <mergeCell ref="J2:J3"/>
    <mergeCell ref="K2:K3"/>
    <mergeCell ref="L2:L3"/>
    <mergeCell ref="W2:W3"/>
    <mergeCell ref="X2:X3"/>
    <mergeCell ref="Y2:Y3"/>
    <mergeCell ref="AH5:AI6"/>
    <mergeCell ref="AH4:AI4"/>
    <mergeCell ref="AA2:AA3"/>
    <mergeCell ref="Z2:Z3"/>
    <mergeCell ref="AF2:AF3"/>
    <mergeCell ref="AG2:AG3"/>
    <mergeCell ref="AB2:AB3"/>
    <mergeCell ref="AC2:AC3"/>
    <mergeCell ref="AD2:AD3"/>
    <mergeCell ref="AE2:AE3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22"/>
  <sheetViews>
    <sheetView tabSelected="1" workbookViewId="0">
      <selection activeCell="F15" sqref="F15:G15"/>
    </sheetView>
  </sheetViews>
  <sheetFormatPr baseColWidth="10" defaultColWidth="13.42578125" defaultRowHeight="18.75" customHeight="1" x14ac:dyDescent="0.2"/>
  <cols>
    <col min="1" max="1" width="2.85546875" customWidth="1"/>
    <col min="2" max="2" width="10.42578125" customWidth="1"/>
    <col min="3" max="3" width="15.5703125" customWidth="1"/>
    <col min="4" max="4" width="15.28515625" customWidth="1"/>
    <col min="5" max="5" width="14.140625" customWidth="1"/>
    <col min="6" max="7" width="8.7109375" customWidth="1"/>
    <col min="8" max="8" width="9.85546875" customWidth="1"/>
    <col min="9" max="10" width="8.7109375" customWidth="1"/>
    <col min="11" max="11" width="9.85546875" customWidth="1"/>
  </cols>
  <sheetData>
    <row r="1" spans="2:14" ht="18.75" customHeight="1" thickBot="1" x14ac:dyDescent="0.25"/>
    <row r="2" spans="2:14" ht="26.25" customHeight="1" thickTop="1" x14ac:dyDescent="0.2">
      <c r="B2" s="11"/>
      <c r="C2" s="58" t="s">
        <v>4</v>
      </c>
      <c r="D2" s="60" t="s">
        <v>3</v>
      </c>
      <c r="E2" s="62" t="s">
        <v>7</v>
      </c>
      <c r="F2" s="79" t="s">
        <v>9</v>
      </c>
      <c r="G2" s="79"/>
      <c r="H2" s="79"/>
      <c r="I2" s="79" t="s">
        <v>10</v>
      </c>
      <c r="J2" s="79"/>
      <c r="K2" s="79"/>
      <c r="L2" s="62" t="s">
        <v>6</v>
      </c>
      <c r="M2" s="73" t="s">
        <v>8</v>
      </c>
    </row>
    <row r="3" spans="2:14" ht="26.25" customHeight="1" thickBot="1" x14ac:dyDescent="0.25">
      <c r="B3" s="1"/>
      <c r="C3" s="59"/>
      <c r="D3" s="61"/>
      <c r="E3" s="63"/>
      <c r="F3" s="16" t="s">
        <v>11</v>
      </c>
      <c r="G3" s="16" t="s">
        <v>12</v>
      </c>
      <c r="H3" s="16" t="s">
        <v>5</v>
      </c>
      <c r="I3" s="16"/>
      <c r="J3" s="16" t="s">
        <v>12</v>
      </c>
      <c r="K3" s="16" t="s">
        <v>5</v>
      </c>
      <c r="L3" s="63"/>
      <c r="M3" s="74"/>
    </row>
    <row r="4" spans="2:14" ht="18.75" customHeight="1" thickTop="1" x14ac:dyDescent="0.2">
      <c r="B4" s="40"/>
      <c r="C4" s="110">
        <f>SUM('Cumul mensuel'!C4:AG4)</f>
        <v>4.84375</v>
      </c>
      <c r="D4" s="12">
        <v>2.35</v>
      </c>
      <c r="E4" s="12">
        <f t="shared" ref="E4:E11" si="0">D4*C4</f>
        <v>11.3828125</v>
      </c>
      <c r="F4" s="13"/>
      <c r="G4" s="12">
        <v>3.07</v>
      </c>
      <c r="H4" s="12">
        <f t="shared" ref="H4:H11" si="1">F4*G4</f>
        <v>0</v>
      </c>
      <c r="I4" s="13"/>
      <c r="J4" s="12">
        <v>1.05</v>
      </c>
      <c r="K4" s="12">
        <f>J4*I4</f>
        <v>0</v>
      </c>
      <c r="L4" s="12">
        <f t="shared" ref="L4:L11" si="2">0.33*C4</f>
        <v>1.5984375000000002</v>
      </c>
      <c r="M4" s="17">
        <f t="shared" ref="M4:M11" si="3">E4+H4+K4+L4</f>
        <v>12.981249999999999</v>
      </c>
      <c r="N4" s="39"/>
    </row>
    <row r="5" spans="2:14" ht="18.75" customHeight="1" x14ac:dyDescent="0.2">
      <c r="B5" s="40"/>
      <c r="C5" s="111">
        <f>SUM('Cumul mensuel'!C5:AG5)</f>
        <v>0</v>
      </c>
      <c r="D5" s="12">
        <v>2.35</v>
      </c>
      <c r="E5" s="14">
        <f t="shared" si="0"/>
        <v>0</v>
      </c>
      <c r="F5" s="15"/>
      <c r="G5" s="12">
        <f t="shared" ref="G5:G9" si="4">$G$4</f>
        <v>3.07</v>
      </c>
      <c r="H5" s="12">
        <f t="shared" si="1"/>
        <v>0</v>
      </c>
      <c r="I5" s="15"/>
      <c r="J5" s="12">
        <f t="shared" ref="J5:J10" si="5">$J$4</f>
        <v>1.05</v>
      </c>
      <c r="K5" s="12">
        <f t="shared" ref="K5:K11" si="6">J5*I5</f>
        <v>0</v>
      </c>
      <c r="L5" s="12">
        <f t="shared" si="2"/>
        <v>0</v>
      </c>
      <c r="M5" s="17">
        <f t="shared" si="3"/>
        <v>0</v>
      </c>
    </row>
    <row r="6" spans="2:14" ht="18.75" customHeight="1" x14ac:dyDescent="0.2">
      <c r="B6" s="40"/>
      <c r="C6" s="111">
        <f>SUM('Cumul mensuel'!C6:AG6)</f>
        <v>0</v>
      </c>
      <c r="D6" s="12">
        <v>2.35</v>
      </c>
      <c r="E6" s="14">
        <f t="shared" si="0"/>
        <v>0</v>
      </c>
      <c r="F6" s="15"/>
      <c r="G6" s="12">
        <v>3.07</v>
      </c>
      <c r="H6" s="12">
        <f t="shared" si="1"/>
        <v>0</v>
      </c>
      <c r="I6" s="15"/>
      <c r="J6" s="12">
        <v>1.05</v>
      </c>
      <c r="K6" s="12">
        <f t="shared" si="6"/>
        <v>0</v>
      </c>
      <c r="L6" s="12">
        <f t="shared" si="2"/>
        <v>0</v>
      </c>
      <c r="M6" s="17">
        <f t="shared" si="3"/>
        <v>0</v>
      </c>
    </row>
    <row r="7" spans="2:14" ht="18.75" customHeight="1" x14ac:dyDescent="0.2">
      <c r="B7" s="40"/>
      <c r="C7" s="111">
        <f>SUM('Cumul mensuel'!C7:AG7)</f>
        <v>0</v>
      </c>
      <c r="D7" s="12">
        <v>2.5</v>
      </c>
      <c r="E7" s="14">
        <f t="shared" si="0"/>
        <v>0</v>
      </c>
      <c r="F7" s="15"/>
      <c r="G7" s="12">
        <f t="shared" si="4"/>
        <v>3.07</v>
      </c>
      <c r="H7" s="12">
        <f t="shared" si="1"/>
        <v>0</v>
      </c>
      <c r="I7" s="15"/>
      <c r="J7" s="12">
        <f t="shared" si="5"/>
        <v>1.05</v>
      </c>
      <c r="K7" s="12">
        <f t="shared" si="6"/>
        <v>0</v>
      </c>
      <c r="L7" s="12">
        <f t="shared" si="2"/>
        <v>0</v>
      </c>
      <c r="M7" s="17">
        <f t="shared" si="3"/>
        <v>0</v>
      </c>
    </row>
    <row r="8" spans="2:14" ht="18.75" customHeight="1" x14ac:dyDescent="0.2">
      <c r="B8" s="40"/>
      <c r="C8" s="111">
        <f>SUM('Cumul mensuel'!C8:AG8)</f>
        <v>0</v>
      </c>
      <c r="D8" s="12">
        <v>2.35</v>
      </c>
      <c r="E8" s="14">
        <f t="shared" si="0"/>
        <v>0</v>
      </c>
      <c r="F8" s="15"/>
      <c r="G8" s="12">
        <f t="shared" si="4"/>
        <v>3.07</v>
      </c>
      <c r="H8" s="12">
        <f t="shared" si="1"/>
        <v>0</v>
      </c>
      <c r="I8" s="15"/>
      <c r="J8" s="12">
        <f t="shared" si="5"/>
        <v>1.05</v>
      </c>
      <c r="K8" s="12">
        <f t="shared" si="6"/>
        <v>0</v>
      </c>
      <c r="L8" s="12">
        <f t="shared" si="2"/>
        <v>0</v>
      </c>
      <c r="M8" s="17">
        <f t="shared" si="3"/>
        <v>0</v>
      </c>
    </row>
    <row r="9" spans="2:14" ht="18.75" customHeight="1" x14ac:dyDescent="0.2">
      <c r="B9" s="40"/>
      <c r="C9" s="111">
        <f>SUM('Cumul mensuel'!C9:AG9)</f>
        <v>0</v>
      </c>
      <c r="D9" s="12">
        <v>2.35</v>
      </c>
      <c r="E9" s="14">
        <f t="shared" si="0"/>
        <v>0</v>
      </c>
      <c r="F9" s="15"/>
      <c r="G9" s="12">
        <f t="shared" si="4"/>
        <v>3.07</v>
      </c>
      <c r="H9" s="12">
        <f t="shared" si="1"/>
        <v>0</v>
      </c>
      <c r="I9" s="15"/>
      <c r="J9" s="12">
        <f t="shared" si="5"/>
        <v>1.05</v>
      </c>
      <c r="K9" s="12">
        <f t="shared" si="6"/>
        <v>0</v>
      </c>
      <c r="L9" s="12"/>
      <c r="M9" s="17">
        <f t="shared" si="3"/>
        <v>0</v>
      </c>
    </row>
    <row r="10" spans="2:14" ht="18.75" customHeight="1" x14ac:dyDescent="0.2">
      <c r="B10" s="42"/>
      <c r="C10" s="112">
        <f>SUM('Cumul mensuel'!C10:AG10)</f>
        <v>0</v>
      </c>
      <c r="D10" s="12">
        <v>2.5</v>
      </c>
      <c r="E10" s="23">
        <f t="shared" si="0"/>
        <v>0</v>
      </c>
      <c r="F10" s="24"/>
      <c r="G10" s="23">
        <v>3.07</v>
      </c>
      <c r="H10" s="23">
        <f t="shared" si="1"/>
        <v>0</v>
      </c>
      <c r="I10" s="24"/>
      <c r="J10" s="23">
        <f t="shared" si="5"/>
        <v>1.05</v>
      </c>
      <c r="K10" s="23">
        <f t="shared" si="6"/>
        <v>0</v>
      </c>
      <c r="L10" s="25">
        <f t="shared" si="2"/>
        <v>0</v>
      </c>
      <c r="M10" s="36">
        <f t="shared" si="3"/>
        <v>0</v>
      </c>
      <c r="N10" s="37"/>
    </row>
    <row r="11" spans="2:14" ht="18.75" customHeight="1" thickBot="1" x14ac:dyDescent="0.25">
      <c r="B11" s="40"/>
      <c r="C11" s="111">
        <f>SUM('Cumul mensuel'!C11:AG11)</f>
        <v>0</v>
      </c>
      <c r="D11" s="12">
        <v>2.35</v>
      </c>
      <c r="E11" s="14">
        <f t="shared" si="0"/>
        <v>0</v>
      </c>
      <c r="F11" s="15"/>
      <c r="G11" s="14">
        <v>3.07</v>
      </c>
      <c r="H11" s="14">
        <f t="shared" si="1"/>
        <v>0</v>
      </c>
      <c r="I11" s="15"/>
      <c r="J11" s="14">
        <v>1.05</v>
      </c>
      <c r="K11" s="14">
        <f t="shared" si="6"/>
        <v>0</v>
      </c>
      <c r="L11" s="14">
        <f t="shared" si="2"/>
        <v>0</v>
      </c>
      <c r="M11" s="38">
        <f t="shared" si="3"/>
        <v>0</v>
      </c>
      <c r="N11" s="8"/>
    </row>
    <row r="12" spans="2:14" ht="18.75" customHeight="1" thickTop="1" x14ac:dyDescent="0.2">
      <c r="B12" s="10"/>
      <c r="C12" s="64"/>
      <c r="D12" s="64"/>
      <c r="E12" s="9"/>
      <c r="F12" s="8"/>
      <c r="G12" s="8"/>
      <c r="H12" s="8"/>
      <c r="I12" s="8"/>
      <c r="J12" s="8"/>
      <c r="K12" s="8"/>
      <c r="L12" s="11"/>
      <c r="M12" s="75">
        <f>SUM(M4:M11)</f>
        <v>12.981249999999999</v>
      </c>
      <c r="N12" s="76"/>
    </row>
    <row r="13" spans="2:14" ht="18.75" customHeight="1" thickBot="1" x14ac:dyDescent="0.25">
      <c r="B13" s="8"/>
      <c r="C13" s="8"/>
      <c r="D13" s="8"/>
      <c r="E13" s="8"/>
      <c r="F13" s="8"/>
      <c r="L13" s="11"/>
      <c r="M13" s="77"/>
      <c r="N13" s="78"/>
    </row>
    <row r="14" spans="2:14" ht="26.25" customHeight="1" thickTop="1" thickBot="1" x14ac:dyDescent="0.25">
      <c r="B14" s="31"/>
      <c r="C14" s="32"/>
      <c r="D14" s="19" t="s">
        <v>13</v>
      </c>
      <c r="E14" s="18" t="s">
        <v>14</v>
      </c>
      <c r="F14" s="67" t="s">
        <v>15</v>
      </c>
      <c r="G14" s="68"/>
    </row>
    <row r="15" spans="2:14" ht="26.25" customHeight="1" thickTop="1" x14ac:dyDescent="0.2">
      <c r="B15" s="69" t="s">
        <v>19</v>
      </c>
      <c r="C15" s="70"/>
      <c r="D15" s="33">
        <f>M4</f>
        <v>12.981249999999999</v>
      </c>
      <c r="E15" s="34"/>
      <c r="F15" s="71">
        <f t="shared" ref="F15:F21" si="7">E15-D15</f>
        <v>-12.981249999999999</v>
      </c>
      <c r="G15" s="72"/>
    </row>
    <row r="16" spans="2:14" ht="26.25" customHeight="1" x14ac:dyDescent="0.2">
      <c r="B16" s="84" t="s">
        <v>18</v>
      </c>
      <c r="C16" s="85"/>
      <c r="D16" s="20">
        <f>M5+M6</f>
        <v>0</v>
      </c>
      <c r="E16" s="20"/>
      <c r="F16" s="82">
        <f t="shared" si="7"/>
        <v>0</v>
      </c>
      <c r="G16" s="83"/>
    </row>
    <row r="17" spans="2:11" ht="26.25" customHeight="1" x14ac:dyDescent="0.2">
      <c r="B17" s="84"/>
      <c r="C17" s="86"/>
      <c r="D17" s="20">
        <f>M7</f>
        <v>0</v>
      </c>
      <c r="E17" s="20"/>
      <c r="F17" s="82">
        <f t="shared" si="7"/>
        <v>0</v>
      </c>
      <c r="G17" s="83"/>
    </row>
    <row r="18" spans="2:11" ht="26.25" customHeight="1" x14ac:dyDescent="0.2">
      <c r="B18" s="84" t="s">
        <v>17</v>
      </c>
      <c r="C18" s="86"/>
      <c r="D18" s="20">
        <f>M8+M9</f>
        <v>0</v>
      </c>
      <c r="E18" s="20"/>
      <c r="F18" s="65">
        <f t="shared" si="7"/>
        <v>0</v>
      </c>
      <c r="G18" s="66"/>
    </row>
    <row r="19" spans="2:11" ht="26.25" customHeight="1" x14ac:dyDescent="0.2">
      <c r="B19" s="84" t="s">
        <v>20</v>
      </c>
      <c r="C19" s="91"/>
      <c r="D19" s="20">
        <f>M10</f>
        <v>0</v>
      </c>
      <c r="E19" s="20"/>
      <c r="F19" s="65">
        <f>E19-D19</f>
        <v>0</v>
      </c>
      <c r="G19" s="92"/>
    </row>
    <row r="20" spans="2:11" ht="26.25" customHeight="1" thickBot="1" x14ac:dyDescent="0.25">
      <c r="B20" s="84"/>
      <c r="C20" s="85"/>
      <c r="D20" s="20">
        <f>M11</f>
        <v>0</v>
      </c>
      <c r="E20" s="20"/>
      <c r="F20" s="82">
        <f t="shared" si="7"/>
        <v>0</v>
      </c>
      <c r="G20" s="83"/>
    </row>
    <row r="21" spans="2:11" ht="31.5" customHeight="1" thickTop="1" thickBot="1" x14ac:dyDescent="0.25">
      <c r="B21" s="89" t="s">
        <v>5</v>
      </c>
      <c r="C21" s="90"/>
      <c r="D21" s="27">
        <f>SUM(D15:D20)</f>
        <v>12.981249999999999</v>
      </c>
      <c r="E21" s="27">
        <f>SUM(E15:E20)</f>
        <v>0</v>
      </c>
      <c r="F21" s="87">
        <f t="shared" si="7"/>
        <v>-12.981249999999999</v>
      </c>
      <c r="G21" s="88"/>
      <c r="J21" s="80" t="str">
        <f>IF(F21&gt;0,"GENIAL !!","pas bien")</f>
        <v>pas bien</v>
      </c>
      <c r="K21" s="81"/>
    </row>
    <row r="22" spans="2:11" ht="18.75" customHeight="1" thickTop="1" x14ac:dyDescent="0.2"/>
  </sheetData>
  <mergeCells count="25">
    <mergeCell ref="J21:K21"/>
    <mergeCell ref="F20:G20"/>
    <mergeCell ref="B16:C16"/>
    <mergeCell ref="F16:G16"/>
    <mergeCell ref="B17:C17"/>
    <mergeCell ref="F17:G17"/>
    <mergeCell ref="F21:G21"/>
    <mergeCell ref="B20:C20"/>
    <mergeCell ref="B21:C21"/>
    <mergeCell ref="B18:C18"/>
    <mergeCell ref="B19:C19"/>
    <mergeCell ref="F19:G19"/>
    <mergeCell ref="M2:M3"/>
    <mergeCell ref="M12:N13"/>
    <mergeCell ref="F2:H2"/>
    <mergeCell ref="I2:K2"/>
    <mergeCell ref="L2:L3"/>
    <mergeCell ref="C2:C3"/>
    <mergeCell ref="D2:D3"/>
    <mergeCell ref="E2:E3"/>
    <mergeCell ref="C12:D12"/>
    <mergeCell ref="F18:G18"/>
    <mergeCell ref="F14:G14"/>
    <mergeCell ref="B15:C15"/>
    <mergeCell ref="F15:G15"/>
  </mergeCells>
  <phoneticPr fontId="2" type="noConversion"/>
  <conditionalFormatting sqref="F16:F21">
    <cfRule type="cellIs" dxfId="3" priority="7" stopIfTrue="1" operator="greaterThanOrEqual">
      <formula>0</formula>
    </cfRule>
    <cfRule type="cellIs" dxfId="2" priority="8" stopIfTrue="1" operator="lessThan">
      <formula>0</formula>
    </cfRule>
  </conditionalFormatting>
  <conditionalFormatting sqref="F15">
    <cfRule type="cellIs" dxfId="1" priority="5" stopIfTrue="1" operator="greaterThanOrEqual">
      <formula>0</formula>
    </cfRule>
    <cfRule type="cellIs" dxfId="0" priority="6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Garde journaliére</vt:lpstr>
      <vt:lpstr>Cumul mensuel</vt:lpstr>
      <vt:lpstr>Récapitulatif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Michel</cp:lastModifiedBy>
  <cp:lastPrinted>2006-09-25T16:15:52Z</cp:lastPrinted>
  <dcterms:created xsi:type="dcterms:W3CDTF">2006-09-25T15:00:11Z</dcterms:created>
  <dcterms:modified xsi:type="dcterms:W3CDTF">2016-03-13T10:48:37Z</dcterms:modified>
</cp:coreProperties>
</file>