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8605" windowHeight="16440" activeTab="1"/>
  </bookViews>
  <sheets>
    <sheet name="Hors contrat 2020" sheetId="1" r:id="rId1"/>
    <sheet name="Suivi Hors Contrat 2020" sheetId="13" r:id="rId2"/>
    <sheet name="Support" sheetId="2" r:id="rId3"/>
  </sheets>
  <definedNames>
    <definedName name="_xlnm.Print_Area" localSheetId="0">'Hors contrat 2020'!$C$1:$F$30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3" l="1"/>
  <c r="D3" i="13"/>
  <c r="E3" i="13"/>
  <c r="F3" i="13"/>
  <c r="G3" i="13"/>
  <c r="H3" i="13"/>
  <c r="I3" i="13"/>
  <c r="J3" i="13"/>
  <c r="K3" i="13"/>
  <c r="L3" i="13"/>
  <c r="M3" i="13"/>
  <c r="C4" i="13"/>
  <c r="D4" i="13"/>
  <c r="E4" i="13"/>
  <c r="F4" i="13"/>
  <c r="G4" i="13"/>
  <c r="H4" i="13"/>
  <c r="I4" i="13"/>
  <c r="J4" i="13"/>
  <c r="K4" i="13"/>
  <c r="L4" i="13"/>
  <c r="M4" i="13"/>
  <c r="C5" i="13"/>
  <c r="D5" i="13"/>
  <c r="E5" i="13"/>
  <c r="F5" i="13"/>
  <c r="G5" i="13"/>
  <c r="H5" i="13"/>
  <c r="I5" i="13"/>
  <c r="J5" i="13"/>
  <c r="K5" i="13"/>
  <c r="L5" i="13"/>
  <c r="M5" i="13"/>
  <c r="C6" i="13"/>
  <c r="D6" i="13"/>
  <c r="E6" i="13"/>
  <c r="F6" i="13"/>
  <c r="G6" i="13"/>
  <c r="H6" i="13"/>
  <c r="I6" i="13"/>
  <c r="J6" i="13"/>
  <c r="K6" i="13"/>
  <c r="L6" i="13"/>
  <c r="M6" i="13"/>
  <c r="C7" i="13"/>
  <c r="D7" i="13"/>
  <c r="E7" i="13"/>
  <c r="F7" i="13"/>
  <c r="G7" i="13"/>
  <c r="H7" i="13"/>
  <c r="I7" i="13"/>
  <c r="J7" i="13"/>
  <c r="K7" i="13"/>
  <c r="L7" i="13"/>
  <c r="M7" i="13"/>
  <c r="C8" i="13"/>
  <c r="D8" i="13"/>
  <c r="E8" i="13"/>
  <c r="F8" i="13"/>
  <c r="G8" i="13"/>
  <c r="H8" i="13"/>
  <c r="I8" i="13"/>
  <c r="J8" i="13"/>
  <c r="K8" i="13"/>
  <c r="L8" i="13"/>
  <c r="M8" i="13"/>
  <c r="C9" i="13"/>
  <c r="D9" i="13"/>
  <c r="E9" i="13"/>
  <c r="F9" i="13"/>
  <c r="G9" i="13"/>
  <c r="H9" i="13"/>
  <c r="I9" i="13"/>
  <c r="J9" i="13"/>
  <c r="K9" i="13"/>
  <c r="L9" i="13"/>
  <c r="M9" i="13"/>
  <c r="C10" i="13"/>
  <c r="D10" i="13"/>
  <c r="E10" i="13"/>
  <c r="F10" i="13"/>
  <c r="G10" i="13"/>
  <c r="H10" i="13"/>
  <c r="I10" i="13"/>
  <c r="J10" i="13"/>
  <c r="K10" i="13"/>
  <c r="L10" i="13"/>
  <c r="M10" i="13"/>
  <c r="C11" i="13"/>
  <c r="D11" i="13"/>
  <c r="E11" i="13"/>
  <c r="F11" i="13"/>
  <c r="G11" i="13"/>
  <c r="H11" i="13"/>
  <c r="I11" i="13"/>
  <c r="J11" i="13"/>
  <c r="K11" i="13"/>
  <c r="L11" i="13"/>
  <c r="M11" i="13"/>
  <c r="C12" i="13"/>
  <c r="D12" i="13"/>
  <c r="E12" i="13"/>
  <c r="F12" i="13"/>
  <c r="G12" i="13"/>
  <c r="H12" i="13"/>
  <c r="I12" i="13"/>
  <c r="J12" i="13"/>
  <c r="K12" i="13"/>
  <c r="L12" i="13"/>
  <c r="M12" i="13"/>
  <c r="C13" i="13"/>
  <c r="D13" i="13"/>
  <c r="E13" i="13"/>
  <c r="F13" i="13"/>
  <c r="G13" i="13"/>
  <c r="H13" i="13"/>
  <c r="I13" i="13"/>
  <c r="J13" i="13"/>
  <c r="K13" i="13"/>
  <c r="L13" i="13"/>
  <c r="M13" i="13"/>
  <c r="C14" i="13"/>
  <c r="D14" i="13"/>
  <c r="E14" i="13"/>
  <c r="F14" i="13"/>
  <c r="G14" i="13"/>
  <c r="H14" i="13"/>
  <c r="I14" i="13"/>
  <c r="J14" i="13"/>
  <c r="K14" i="13"/>
  <c r="L14" i="13"/>
  <c r="M14" i="13"/>
  <c r="C15" i="13"/>
  <c r="D15" i="13"/>
  <c r="E15" i="13"/>
  <c r="F15" i="13"/>
  <c r="G15" i="13"/>
  <c r="H15" i="13"/>
  <c r="I15" i="13"/>
  <c r="J15" i="13"/>
  <c r="K15" i="13"/>
  <c r="L15" i="13"/>
  <c r="M15" i="13"/>
  <c r="C16" i="13"/>
  <c r="D16" i="13"/>
  <c r="E16" i="13"/>
  <c r="F16" i="13"/>
  <c r="G16" i="13"/>
  <c r="H16" i="13"/>
  <c r="I16" i="13"/>
  <c r="J16" i="13"/>
  <c r="K16" i="13"/>
  <c r="L16" i="13"/>
  <c r="M16" i="13"/>
  <c r="C17" i="13"/>
  <c r="D17" i="13"/>
  <c r="E17" i="13"/>
  <c r="F17" i="13"/>
  <c r="G17" i="13"/>
  <c r="H17" i="13"/>
  <c r="I17" i="13"/>
  <c r="J17" i="13"/>
  <c r="K17" i="13"/>
  <c r="L17" i="13"/>
  <c r="M17" i="13"/>
  <c r="C18" i="13"/>
  <c r="D18" i="13"/>
  <c r="E18" i="13"/>
  <c r="F18" i="13"/>
  <c r="G18" i="13"/>
  <c r="H18" i="13"/>
  <c r="I18" i="13"/>
  <c r="J18" i="13"/>
  <c r="K18" i="13"/>
  <c r="L18" i="13"/>
  <c r="M18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3" i="13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N19" i="13" l="1"/>
  <c r="O19" i="13" l="1"/>
</calcChain>
</file>

<file path=xl/sharedStrings.xml><?xml version="1.0" encoding="utf-8"?>
<sst xmlns="http://schemas.openxmlformats.org/spreadsheetml/2006/main" count="158" uniqueCount="82">
  <si>
    <t>TYPE</t>
  </si>
  <si>
    <t>FOURNISSEUR</t>
  </si>
  <si>
    <t>site</t>
  </si>
  <si>
    <t>date validation devis</t>
  </si>
  <si>
    <t>ht</t>
  </si>
  <si>
    <t>ttc</t>
  </si>
  <si>
    <t>FACTURE</t>
  </si>
  <si>
    <t>Domaine</t>
  </si>
  <si>
    <t>ROGER</t>
  </si>
  <si>
    <t>COMPIEGNE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</si>
  <si>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</si>
  <si>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</si>
  <si>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</si>
  <si>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</si>
  <si>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</si>
  <si>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</si>
  <si>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</si>
  <si>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</si>
  <si>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</si>
  <si>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</si>
  <si>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</si>
  <si>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</si>
  <si>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DOMAINE</t>
  </si>
  <si>
    <t>ABBEVILLE</t>
  </si>
  <si>
    <t>Total Budget</t>
  </si>
  <si>
    <t xml:space="preserve">Total Dépense </t>
  </si>
  <si>
    <t>Nouveau budget</t>
  </si>
  <si>
    <t>Budget restant</t>
  </si>
  <si>
    <t>FOURMIES</t>
  </si>
  <si>
    <t>AMIENS</t>
  </si>
  <si>
    <t>LILLE SAINT MAURICE</t>
  </si>
  <si>
    <t>BOULOGNE SUR MER</t>
  </si>
  <si>
    <t>LE PLESSIS BELLEVILLE</t>
  </si>
  <si>
    <t>LE PORTEL</t>
  </si>
  <si>
    <t>LANDRECIES</t>
  </si>
  <si>
    <t>VALLEE DE L'OISE</t>
  </si>
  <si>
    <t>CLERMONT</t>
  </si>
  <si>
    <t>BEAUVAIS GREBER</t>
  </si>
  <si>
    <t>SEDAN</t>
  </si>
  <si>
    <t>OIGNIES</t>
  </si>
  <si>
    <t>CAMBRAI CATHEDRALE</t>
  </si>
  <si>
    <t>HAUTMONT</t>
  </si>
  <si>
    <t>LE TOUQUET</t>
  </si>
  <si>
    <t>HARDELOT</t>
  </si>
  <si>
    <t>CHAMBLY</t>
  </si>
  <si>
    <t>AMIENS MONTIERES</t>
  </si>
  <si>
    <t>CHAUMONT EN VEXIN</t>
  </si>
  <si>
    <t>AMIENS JACOBINS</t>
  </si>
  <si>
    <t>HAM</t>
  </si>
  <si>
    <t>SOLESMES</t>
  </si>
  <si>
    <t>ARRAS</t>
  </si>
  <si>
    <t>ARMENTIERES</t>
  </si>
  <si>
    <t>HAZEBROUCK NOUVEAU MONDE</t>
  </si>
  <si>
    <t>AMIENS ST PIERRE</t>
  </si>
  <si>
    <t>RONCHIN</t>
  </si>
  <si>
    <t>ELIS</t>
  </si>
  <si>
    <t>LYOVEL</t>
  </si>
  <si>
    <t>DENOYELLE</t>
  </si>
  <si>
    <t>FONTAINE A EAU</t>
  </si>
  <si>
    <t>BOISSONS CHAUDES</t>
  </si>
  <si>
    <t>STEELCASE</t>
  </si>
  <si>
    <t>JLS OFFICE</t>
  </si>
  <si>
    <t>NC DEMENAGEMENT</t>
  </si>
  <si>
    <t>TOLTEC SECURE</t>
  </si>
  <si>
    <t>MANUTAN</t>
  </si>
  <si>
    <t>NESPRESSO</t>
  </si>
  <si>
    <t>DARTY</t>
  </si>
  <si>
    <t>DESIGN ET SOLUTIONS</t>
  </si>
  <si>
    <t>CASTORAMA</t>
  </si>
  <si>
    <t>GORISSEN</t>
  </si>
  <si>
    <t>INDUS ISOL</t>
  </si>
  <si>
    <t>KINNARPS</t>
  </si>
  <si>
    <t>A-TRAIT</t>
  </si>
  <si>
    <t>MOBILIER</t>
  </si>
  <si>
    <t>DEMENAGEMENT</t>
  </si>
  <si>
    <t>AMENAGEMENT</t>
  </si>
  <si>
    <t>DIVERS MATERIELS</t>
  </si>
  <si>
    <t>BOISSONS CHUADES</t>
  </si>
  <si>
    <t>AGENCEMENT</t>
  </si>
  <si>
    <t>ELECTROMENAGER</t>
  </si>
  <si>
    <t>OUTILLAGE</t>
  </si>
  <si>
    <t>TEXTILE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</si>
</sst>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Fill="1"/>
    <xf numFmtId="165" fontId="1" fillId="0" borderId="2" xfId="0" applyNumberFormat="1" applyFon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/>
    <xf numFmtId="165" fontId="0" fillId="5" borderId="3" xfId="0" applyNumberFormat="1" applyFill="1" applyBorder="1"/>
    <xf numFmtId="165" fontId="0" fillId="4" borderId="3" xfId="0" applyNumberFormat="1" applyFill="1" applyBorder="1"/>
    <xf numFmtId="165" fontId="0" fillId="2" borderId="3" xfId="0" applyNumberFormat="1" applyFill="1" applyBorder="1"/>
    <xf numFmtId="165" fontId="0" fillId="3" borderId="3" xfId="0" applyNumberFormat="1" applyFill="1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164" fontId="0" fillId="0" borderId="3" xfId="0" applyNumberFormat="1" applyBorder="1"/>
  </cellXfs>
  <cellStyles count="1">
    <cellStyle name="Normal" xfId="0" builtinId="0"/>
  </cellStyles>
  <dxfs count="128"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bottom style="thin">
          <color theme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alignment horizontal="center" vertical="center" textRotation="0" indent="0" justifyLastLine="0" shrinkToFit="0" readingOrder="0"/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0" totalsRowShown="0" headerRowDxfId="127" totalsRowDxfId="126">
  <autoFilter ref="A1:F30"/>
  <tableColumns count="6">
    <tableColumn id="2" name="TYPE" dataDxfId="125" totalsRowDxfId="124"/>
    <tableColumn id="3" name="FOURNISSEUR" dataDxfId="123" totalsRowDxfId="122"/>
    <tableColumn id="4" name="site" dataDxfId="121" totalsRowDxfId="120"/>
    <tableColumn id="5" name="date validation devis" dataDxfId="119" totalsRowDxfId="118"/>
    <tableColumn id="8" name="ht" dataDxfId="117" totalsRowDxfId="116"/>
    <tableColumn id="9" name="ttc" dataDxfId="115" totalsRowDxfId="114">
      <calculatedColumnFormula>Tableau1[[#This Row],[ht]]*1.2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ableau12" displayName="Tableau12" ref="A1:A18" totalsRowShown="0" headerRowDxfId="68" headerRowBorderDxfId="67" tableBorderDxfId="66" totalsRowBorderDxfId="65">
  <tableColumns count="1">
    <tableColumn id="1" name="DOMAINE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eau11" displayName="Tableau11" ref="B1:Q19" totalsRowCount="1" headerRowDxfId="63">
  <autoFilter ref="B1:Q18"/>
  <tableColumns count="16">
    <tableColumn id="3" name="Janvier" dataDxfId="62" totalsRowDxfId="13"/>
    <tableColumn id="4" name="Février" dataDxfId="61" totalsRowDxfId="12"/>
    <tableColumn id="5" name="Mars" dataDxfId="60" totalsRowDxfId="11"/>
    <tableColumn id="6" name="Avril" dataDxfId="59" totalsRowDxfId="10"/>
    <tableColumn id="7" name="Mai" dataDxfId="58" totalsRowDxfId="9"/>
    <tableColumn id="8" name="Juin" dataDxfId="57" totalsRowDxfId="8"/>
    <tableColumn id="9" name="Juillet" dataDxfId="56" totalsRowDxfId="7"/>
    <tableColumn id="10" name="Août" dataDxfId="55" totalsRowDxfId="6"/>
    <tableColumn id="11" name="Septembre" dataDxfId="54" totalsRowDxfId="5"/>
    <tableColumn id="12" name="Octobre" dataDxfId="53" totalsRowDxfId="4"/>
    <tableColumn id="13" name="Novembre" dataDxfId="52" totalsRowDxfId="3"/>
    <tableColumn id="14" name="Décembre" dataDxfId="51" totalsRowDxfId="2"/>
    <tableColumn id="15" name="Total Budget" totalsRowFunction="sum" dataDxfId="50" totalsRowDxfId="1"/>
    <tableColumn id="16" name="Total Dépense " totalsRowFunction="sum" dataDxfId="49" totalsRowDxfId="0"/>
    <tableColumn id="1" name="Nouveau budget" dataDxfId="48"/>
    <tableColumn id="18" name="Budget restant" dataDxfId="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B18" totalsRowShown="0">
  <sortState ref="A2:B26">
    <sortCondition ref="A2:A24"/>
  </sortState>
  <tableColumns count="2">
    <tableColumn id="1" name="Domaine"/>
    <tableColumn id="3" name="FOURNISSEUR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150" zoomScaleNormal="100" workbookViewId="0">
      <pane ySplit="1" topLeftCell="A10" activePane="bottomLeft" state="frozen"/>
      <selection pane="bottomLeft" activeCell="C14" sqref="C14"/>
    </sheetView>
  </sheetViews>
  <sheetFormatPr baseColWidth="10" defaultRowHeight="15" x14ac:dyDescent="0.25"/>
  <cols>
    <col min="1" max="1" width="16.85546875" style="2" bestFit="1" customWidth="1"/>
    <col min="2" max="2" width="14.85546875" style="2" customWidth="1"/>
    <col min="3" max="3" width="32" customWidth="1"/>
    <col min="4" max="4" width="15" style="16" customWidth="1"/>
    <col min="5" max="5" width="15.7109375" style="2" customWidth="1"/>
    <col min="6" max="6" width="18" style="2" customWidth="1"/>
  </cols>
  <sheetData>
    <row r="1" spans="1:6" s="6" customFormat="1" ht="35.25" customHeight="1" x14ac:dyDescent="0.25">
      <c r="A1" s="8" t="s">
        <v>0</v>
      </c>
      <c r="B1" s="7" t="s">
        <v>1</v>
      </c>
      <c r="C1" s="7" t="s">
        <v>2</v>
      </c>
      <c r="D1" s="9" t="s">
        <v>3</v>
      </c>
      <c r="E1" s="8" t="s">
        <v>4</v>
      </c>
      <c r="F1" s="8" t="s">
        <v>5</v>
      </c>
    </row>
    <row r="2" spans="1:6" s="4" customFormat="1" x14ac:dyDescent="0.25">
      <c r="A2" s="11" t="s">
        <v>6</v>
      </c>
      <c r="B2" s="10" t="s">
        <v>57</v>
      </c>
      <c r="C2" s="1" t="s">
        <v>28</v>
      </c>
      <c r="D2" s="13">
        <v>43862</v>
      </c>
      <c r="E2" s="12">
        <v>337.4</v>
      </c>
      <c r="F2" s="11">
        <f>Tableau1[[#This Row],[ht]]*1.2</f>
        <v>404.87999999999994</v>
      </c>
    </row>
    <row r="3" spans="1:6" s="4" customFormat="1" x14ac:dyDescent="0.25">
      <c r="A3" s="11" t="s">
        <v>6</v>
      </c>
      <c r="B3" s="10" t="s">
        <v>60</v>
      </c>
      <c r="C3" s="1" t="s">
        <v>29</v>
      </c>
      <c r="D3" s="13">
        <v>43831</v>
      </c>
      <c r="E3" s="12">
        <v>970.75</v>
      </c>
      <c r="F3" s="11">
        <f>Tableau1[[#This Row],[ht]]*1.2</f>
        <v>1164.8999999999999</v>
      </c>
    </row>
    <row r="4" spans="1:6" s="4" customFormat="1" x14ac:dyDescent="0.25">
      <c r="A4" s="11" t="s">
        <v>6</v>
      </c>
      <c r="B4" s="10" t="s">
        <v>55</v>
      </c>
      <c r="C4" s="1" t="s">
        <v>23</v>
      </c>
      <c r="D4" s="13">
        <v>43831</v>
      </c>
      <c r="E4" s="14">
        <v>326.04000000000002</v>
      </c>
      <c r="F4" s="11">
        <f>Tableau1[[#This Row],[ht]]*1.2</f>
        <v>391.24799999999999</v>
      </c>
    </row>
    <row r="5" spans="1:6" s="4" customFormat="1" x14ac:dyDescent="0.25">
      <c r="A5" s="11" t="s">
        <v>6</v>
      </c>
      <c r="B5" s="10" t="s">
        <v>61</v>
      </c>
      <c r="C5" s="1" t="s">
        <v>30</v>
      </c>
      <c r="D5" s="13">
        <v>43831</v>
      </c>
      <c r="E5" s="15">
        <v>2625.9</v>
      </c>
      <c r="F5" s="11">
        <f>Tableau1[[#This Row],[ht]]*1.2</f>
        <v>3151.08</v>
      </c>
    </row>
    <row r="6" spans="1:6" s="4" customFormat="1" x14ac:dyDescent="0.25">
      <c r="A6" s="11" t="s">
        <v>6</v>
      </c>
      <c r="B6" s="10" t="s">
        <v>56</v>
      </c>
      <c r="C6" s="1" t="s">
        <v>31</v>
      </c>
      <c r="D6" s="13">
        <v>43831</v>
      </c>
      <c r="E6" s="15">
        <v>861.3</v>
      </c>
      <c r="F6" s="11">
        <f>Tableau1[[#This Row],[ht]]*1.2</f>
        <v>1033.56</v>
      </c>
    </row>
    <row r="7" spans="1:6" s="4" customFormat="1" x14ac:dyDescent="0.25">
      <c r="A7" s="11" t="s">
        <v>6</v>
      </c>
      <c r="B7" s="10" t="s">
        <v>56</v>
      </c>
      <c r="C7" s="1" t="s">
        <v>32</v>
      </c>
      <c r="D7" s="13">
        <v>43831</v>
      </c>
      <c r="E7" s="15">
        <v>228.64</v>
      </c>
      <c r="F7" s="11">
        <f>Tableau1[[#This Row],[ht]]*1.2</f>
        <v>274.36799999999999</v>
      </c>
    </row>
    <row r="8" spans="1:6" s="4" customFormat="1" x14ac:dyDescent="0.25">
      <c r="A8" s="11" t="s">
        <v>6</v>
      </c>
      <c r="B8" s="10" t="s">
        <v>56</v>
      </c>
      <c r="C8" s="1" t="s">
        <v>33</v>
      </c>
      <c r="D8" s="13">
        <v>43831</v>
      </c>
      <c r="E8" s="15">
        <v>323.44</v>
      </c>
      <c r="F8" s="11">
        <f>Tableau1[[#This Row],[ht]]*1.2</f>
        <v>388.12799999999999</v>
      </c>
    </row>
    <row r="9" spans="1:6" s="4" customFormat="1" x14ac:dyDescent="0.25">
      <c r="A9" s="11" t="s">
        <v>6</v>
      </c>
      <c r="B9" s="10" t="s">
        <v>60</v>
      </c>
      <c r="C9" s="1" t="s">
        <v>34</v>
      </c>
      <c r="D9" s="13">
        <v>43831</v>
      </c>
      <c r="E9" s="15">
        <v>577.91999999999996</v>
      </c>
      <c r="F9" s="11">
        <f>Tableau1[[#This Row],[ht]]*1.2</f>
        <v>693.50399999999991</v>
      </c>
    </row>
    <row r="10" spans="1:6" s="4" customFormat="1" x14ac:dyDescent="0.25">
      <c r="A10" s="11" t="s">
        <v>6</v>
      </c>
      <c r="B10" s="10" t="s">
        <v>60</v>
      </c>
      <c r="C10" s="1" t="s">
        <v>35</v>
      </c>
      <c r="D10" s="13">
        <v>43831</v>
      </c>
      <c r="E10" s="15">
        <v>763.87</v>
      </c>
      <c r="F10" s="11">
        <f>Tableau1[[#This Row],[ht]]*1.2</f>
        <v>916.64400000000001</v>
      </c>
    </row>
    <row r="11" spans="1:6" s="4" customFormat="1" x14ac:dyDescent="0.25">
      <c r="A11" s="11" t="s">
        <v>6</v>
      </c>
      <c r="B11" s="10" t="s">
        <v>60</v>
      </c>
      <c r="C11" s="1" t="s">
        <v>36</v>
      </c>
      <c r="D11" s="13">
        <v>43831</v>
      </c>
      <c r="E11" s="15">
        <v>207.59</v>
      </c>
      <c r="F11" s="11">
        <f>Tableau1[[#This Row],[ht]]*1.2</f>
        <v>249.108</v>
      </c>
    </row>
    <row r="12" spans="1:6" s="4" customFormat="1" x14ac:dyDescent="0.25">
      <c r="A12" s="11" t="s">
        <v>6</v>
      </c>
      <c r="B12" s="10" t="s">
        <v>60</v>
      </c>
      <c r="C12" s="1" t="s">
        <v>37</v>
      </c>
      <c r="D12" s="13">
        <v>43831</v>
      </c>
      <c r="E12" s="15">
        <v>384.4</v>
      </c>
      <c r="F12" s="11">
        <f>Tableau1[[#This Row],[ht]]*1.2</f>
        <v>461.28</v>
      </c>
    </row>
    <row r="13" spans="1:6" s="4" customFormat="1" x14ac:dyDescent="0.25">
      <c r="A13" s="11" t="s">
        <v>6</v>
      </c>
      <c r="B13" s="10" t="s">
        <v>60</v>
      </c>
      <c r="C13" s="1" t="s">
        <v>38</v>
      </c>
      <c r="D13" s="13">
        <v>43831</v>
      </c>
      <c r="E13" s="15">
        <v>510.49</v>
      </c>
      <c r="F13" s="11">
        <f>Tableau1[[#This Row],[ht]]*1.2</f>
        <v>612.58799999999997</v>
      </c>
    </row>
    <row r="14" spans="1:6" s="4" customFormat="1" x14ac:dyDescent="0.25">
      <c r="A14" s="11" t="s">
        <v>6</v>
      </c>
      <c r="B14" s="10" t="s">
        <v>60</v>
      </c>
      <c r="C14" s="1" t="s">
        <v>39</v>
      </c>
      <c r="D14" s="13">
        <v>43862</v>
      </c>
      <c r="E14" s="15">
        <v>880</v>
      </c>
      <c r="F14" s="11">
        <f>Tableau1[[#This Row],[ht]]*1.2</f>
        <v>1056</v>
      </c>
    </row>
    <row r="15" spans="1:6" s="4" customFormat="1" x14ac:dyDescent="0.25">
      <c r="A15" s="11" t="s">
        <v>6</v>
      </c>
      <c r="B15" s="10" t="s">
        <v>60</v>
      </c>
      <c r="C15" s="1" t="s">
        <v>40</v>
      </c>
      <c r="D15" s="13">
        <v>43862</v>
      </c>
      <c r="E15" s="15">
        <v>1528.17</v>
      </c>
      <c r="F15" s="11">
        <f>Tableau1[[#This Row],[ht]]*1.2</f>
        <v>1833.8040000000001</v>
      </c>
    </row>
    <row r="16" spans="1:6" s="4" customFormat="1" x14ac:dyDescent="0.25">
      <c r="A16" s="11" t="s">
        <v>6</v>
      </c>
      <c r="B16" s="10" t="s">
        <v>60</v>
      </c>
      <c r="C16" s="1" t="s">
        <v>41</v>
      </c>
      <c r="D16" s="13">
        <v>43862</v>
      </c>
      <c r="E16" s="15">
        <v>435.1</v>
      </c>
      <c r="F16" s="11">
        <f>Tableau1[[#This Row],[ht]]*1.2</f>
        <v>522.12</v>
      </c>
    </row>
    <row r="17" spans="1:6" s="4" customFormat="1" x14ac:dyDescent="0.25">
      <c r="A17" s="11" t="s">
        <v>6</v>
      </c>
      <c r="B17" s="10" t="s">
        <v>60</v>
      </c>
      <c r="C17" s="1" t="s">
        <v>9</v>
      </c>
      <c r="D17" s="13">
        <v>43862</v>
      </c>
      <c r="E17" s="15">
        <v>319.83999999999997</v>
      </c>
      <c r="F17" s="11">
        <f>Tableau1[[#This Row],[ht]]*1.2</f>
        <v>383.80799999999994</v>
      </c>
    </row>
    <row r="18" spans="1:6" s="4" customFormat="1" x14ac:dyDescent="0.25">
      <c r="A18" s="11" t="s">
        <v>6</v>
      </c>
      <c r="B18" s="10" t="s">
        <v>60</v>
      </c>
      <c r="C18" s="1" t="s">
        <v>42</v>
      </c>
      <c r="D18" s="13">
        <v>43862</v>
      </c>
      <c r="E18" s="15">
        <v>779</v>
      </c>
      <c r="F18" s="11">
        <f>Tableau1[[#This Row],[ht]]*1.2</f>
        <v>934.8</v>
      </c>
    </row>
    <row r="19" spans="1:6" s="4" customFormat="1" x14ac:dyDescent="0.25">
      <c r="A19" s="11" t="s">
        <v>6</v>
      </c>
      <c r="B19" s="10" t="s">
        <v>60</v>
      </c>
      <c r="C19" s="1" t="s">
        <v>43</v>
      </c>
      <c r="D19" s="13">
        <v>43862</v>
      </c>
      <c r="E19" s="15">
        <v>475.47</v>
      </c>
      <c r="F19" s="11">
        <f>Tableau1[[#This Row],[ht]]*1.2</f>
        <v>570.56399999999996</v>
      </c>
    </row>
    <row r="20" spans="1:6" s="4" customFormat="1" x14ac:dyDescent="0.25">
      <c r="A20" s="11" t="s">
        <v>6</v>
      </c>
      <c r="B20" s="10" t="s">
        <v>55</v>
      </c>
      <c r="C20" s="1" t="s">
        <v>44</v>
      </c>
      <c r="D20" s="13">
        <v>43862</v>
      </c>
      <c r="E20" s="15">
        <v>186.16</v>
      </c>
      <c r="F20" s="11">
        <f>Tableau1[[#This Row],[ht]]*1.2</f>
        <v>223.392</v>
      </c>
    </row>
    <row r="21" spans="1:6" s="4" customFormat="1" x14ac:dyDescent="0.25">
      <c r="A21" s="11" t="s">
        <v>6</v>
      </c>
      <c r="B21" s="10" t="s">
        <v>55</v>
      </c>
      <c r="C21" s="1" t="s">
        <v>45</v>
      </c>
      <c r="D21" s="13">
        <v>43862</v>
      </c>
      <c r="E21" s="15">
        <v>798.05</v>
      </c>
      <c r="F21" s="11">
        <f>Tableau1[[#This Row],[ht]]*1.2</f>
        <v>957.65999999999985</v>
      </c>
    </row>
    <row r="22" spans="1:6" s="4" customFormat="1" x14ac:dyDescent="0.25">
      <c r="A22" s="11" t="s">
        <v>6</v>
      </c>
      <c r="B22" s="10" t="s">
        <v>55</v>
      </c>
      <c r="C22" s="1" t="s">
        <v>46</v>
      </c>
      <c r="D22" s="13">
        <v>43862</v>
      </c>
      <c r="E22" s="15">
        <v>961</v>
      </c>
      <c r="F22" s="11">
        <f>Tableau1[[#This Row],[ht]]*1.2</f>
        <v>1153.2</v>
      </c>
    </row>
    <row r="23" spans="1:6" s="4" customFormat="1" x14ac:dyDescent="0.25">
      <c r="A23" s="11" t="s">
        <v>6</v>
      </c>
      <c r="B23" s="10" t="s">
        <v>55</v>
      </c>
      <c r="C23" s="1" t="s">
        <v>47</v>
      </c>
      <c r="D23" s="13">
        <v>43862</v>
      </c>
      <c r="E23" s="15">
        <v>393.96</v>
      </c>
      <c r="F23" s="11">
        <f>Tableau1[[#This Row],[ht]]*1.2</f>
        <v>472.75199999999995</v>
      </c>
    </row>
    <row r="24" spans="1:6" s="4" customFormat="1" x14ac:dyDescent="0.25">
      <c r="A24" s="11" t="s">
        <v>6</v>
      </c>
      <c r="B24" s="10" t="s">
        <v>55</v>
      </c>
      <c r="C24" s="1" t="s">
        <v>48</v>
      </c>
      <c r="D24" s="13">
        <v>43862</v>
      </c>
      <c r="E24" s="15">
        <v>295.76</v>
      </c>
      <c r="F24" s="11">
        <f>Tableau1[[#This Row],[ht]]*1.2</f>
        <v>354.91199999999998</v>
      </c>
    </row>
    <row r="25" spans="1:6" s="4" customFormat="1" x14ac:dyDescent="0.25">
      <c r="A25" s="11" t="s">
        <v>6</v>
      </c>
      <c r="B25" s="10" t="s">
        <v>55</v>
      </c>
      <c r="C25" s="1" t="s">
        <v>49</v>
      </c>
      <c r="D25" s="13">
        <v>43862</v>
      </c>
      <c r="E25" s="15">
        <v>1485</v>
      </c>
      <c r="F25" s="11">
        <f>Tableau1[[#This Row],[ht]]*1.2</f>
        <v>1782</v>
      </c>
    </row>
    <row r="26" spans="1:6" s="4" customFormat="1" x14ac:dyDescent="0.25">
      <c r="A26" s="11" t="s">
        <v>6</v>
      </c>
      <c r="B26" s="10" t="s">
        <v>56</v>
      </c>
      <c r="C26" s="1" t="s">
        <v>50</v>
      </c>
      <c r="D26" s="13">
        <v>43862</v>
      </c>
      <c r="E26" s="15">
        <v>22</v>
      </c>
      <c r="F26" s="11">
        <f>Tableau1[[#This Row],[ht]]*1.2</f>
        <v>26.4</v>
      </c>
    </row>
    <row r="27" spans="1:6" s="4" customFormat="1" x14ac:dyDescent="0.25">
      <c r="A27" s="11" t="s">
        <v>6</v>
      </c>
      <c r="B27" s="10" t="s">
        <v>56</v>
      </c>
      <c r="C27" s="1" t="s">
        <v>51</v>
      </c>
      <c r="D27" s="13">
        <v>43862</v>
      </c>
      <c r="E27" s="15">
        <v>3</v>
      </c>
      <c r="F27" s="11">
        <f>Tableau1[[#This Row],[ht]]*1.2</f>
        <v>3.5999999999999996</v>
      </c>
    </row>
    <row r="28" spans="1:6" s="4" customFormat="1" x14ac:dyDescent="0.25">
      <c r="A28" s="11" t="s">
        <v>6</v>
      </c>
      <c r="B28" s="10" t="s">
        <v>56</v>
      </c>
      <c r="C28" s="1" t="s">
        <v>52</v>
      </c>
      <c r="D28" s="13">
        <v>43862</v>
      </c>
      <c r="E28" s="15">
        <v>3</v>
      </c>
      <c r="F28" s="11">
        <f>Tableau1[[#This Row],[ht]]*1.2</f>
        <v>3.5999999999999996</v>
      </c>
    </row>
    <row r="29" spans="1:6" s="4" customFormat="1" x14ac:dyDescent="0.25">
      <c r="A29" s="11" t="s">
        <v>6</v>
      </c>
      <c r="B29" s="10" t="s">
        <v>56</v>
      </c>
      <c r="C29" s="1" t="s">
        <v>53</v>
      </c>
      <c r="D29" s="13">
        <v>43862</v>
      </c>
      <c r="E29" s="15">
        <v>4</v>
      </c>
      <c r="F29" s="11">
        <f>Tableau1[[#This Row],[ht]]*1.2</f>
        <v>4.8</v>
      </c>
    </row>
    <row r="30" spans="1:6" s="4" customFormat="1" x14ac:dyDescent="0.25">
      <c r="A30" s="11" t="s">
        <v>6</v>
      </c>
      <c r="B30" s="10" t="s">
        <v>56</v>
      </c>
      <c r="C30" s="1" t="s">
        <v>54</v>
      </c>
      <c r="D30" s="13">
        <v>43862</v>
      </c>
      <c r="E30" s="15">
        <v>66</v>
      </c>
      <c r="F30" s="11">
        <f>Tableau1[[#This Row],[ht]]*1.2</f>
        <v>79.2</v>
      </c>
    </row>
  </sheetData>
  <dataConsolidate/>
  <dataValidations count="1">
    <dataValidation type="list" allowBlank="1" showInputMessage="1" showErrorMessage="1" sqref="B1">
      <formula1>$B$1:$B$28</formula1>
    </dataValidation>
  </dataValidations>
  <pageMargins left="0.7" right="0.7" top="0.75" bottom="0.75" header="0.3" footer="0.3"/>
  <pageSetup paperSize="9" scale="74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Support!$B$2:$B$18</xm:f>
          </x14:formula1>
          <xm:sqref>B2:B30</xm:sqref>
        </x14:dataValidation>
        <x14:dataValidation type="list" allowBlank="1" showInputMessage="1" showErrorMessage="1">
          <x14:formula1>
            <xm:f>Support!$B$1:$B$27</xm:f>
          </x14:formula1>
          <xm:sqref>B31:B1048576</xm:sqref>
        </x14:dataValidation>
        <x14:dataValidation type="list" allowBlank="1" showInputMessage="1" showErrorMessage="1">
          <x14:formula1>
            <xm:f>Support!#REF!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zoomScale="142" zoomScaleNormal="80" workbookViewId="0">
      <selection activeCell="B3" sqref="B3"/>
    </sheetView>
  </sheetViews>
  <sheetFormatPr baseColWidth="10" defaultRowHeight="15" x14ac:dyDescent="0.25"/>
  <cols>
    <col min="1" max="1" width="35.42578125" customWidth="1"/>
    <col min="14" max="15" width="15" customWidth="1"/>
    <col min="16" max="16" width="18.140625" customWidth="1"/>
    <col min="17" max="17" width="17" customWidth="1"/>
  </cols>
  <sheetData>
    <row r="1" spans="1:17" s="2" customFormat="1" x14ac:dyDescent="0.25">
      <c r="A1" s="23" t="s">
        <v>22</v>
      </c>
      <c r="B1" s="17" t="s">
        <v>10</v>
      </c>
      <c r="C1" s="17" t="s">
        <v>11</v>
      </c>
      <c r="D1" s="17" t="s">
        <v>12</v>
      </c>
      <c r="E1" s="17" t="s">
        <v>13</v>
      </c>
      <c r="F1" s="17" t="s">
        <v>14</v>
      </c>
      <c r="G1" s="17" t="s">
        <v>15</v>
      </c>
      <c r="H1" s="17" t="s">
        <v>16</v>
      </c>
      <c r="I1" s="17" t="s">
        <v>17</v>
      </c>
      <c r="J1" s="17" t="s">
        <v>18</v>
      </c>
      <c r="K1" s="17" t="s">
        <v>19</v>
      </c>
      <c r="L1" s="17" t="s">
        <v>20</v>
      </c>
      <c r="M1" s="17" t="s">
        <v>21</v>
      </c>
      <c r="N1" s="17" t="s">
        <v>24</v>
      </c>
      <c r="O1" s="17" t="s">
        <v>25</v>
      </c>
      <c r="P1" s="17" t="s">
        <v>26</v>
      </c>
      <c r="Q1" s="17" t="s">
        <v>27</v>
      </c>
    </row>
    <row r="2" spans="1:17" x14ac:dyDescent="0.25">
      <c r="A2" s="24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9"/>
      <c r="O2" s="18"/>
      <c r="P2" s="18"/>
      <c r="Q2" s="18"/>
    </row>
    <row r="3" spans="1:17" x14ac:dyDescent="0.25">
      <c r="A3" s="24" t="s">
        <v>67</v>
      </c>
      <c r="B3" s="26">
        <f>IFERROR(SUMPRODUCT(('Hors contrat 2020'!$B$2:$B$30=$A3)*(MONTH('Hors contrat 2020'!$D$2:$D$30)=COLUMN()-1)*('Hors contrat 2020'!$E$2:$E$30)),"")</f>
        <v>0</v>
      </c>
      <c r="C3" s="26">
        <f>IFERROR(SUMPRODUCT(('Hors contrat 2020'!$B$2:$B$30=$A3)*(MONTH('Hors contrat 2020'!$D$2:$D$30)=COLUMN()-1)*('Hors contrat 2020'!$E$2:$E$30)),"")</f>
        <v>0</v>
      </c>
      <c r="D3" s="26">
        <f>IFERROR(SUMPRODUCT(('Hors contrat 2020'!$B$2:$B$30=$A3)*(MONTH('Hors contrat 2020'!$D$2:$D$30)=COLUMN()-1)*('Hors contrat 2020'!$E$2:$E$30)),"")</f>
        <v>0</v>
      </c>
      <c r="E3" s="26">
        <f>IFERROR(SUMPRODUCT(('Hors contrat 2020'!$B$2:$B$30=$A3)*(MONTH('Hors contrat 2020'!$D$2:$D$30)=COLUMN()-1)*('Hors contrat 2020'!$E$2:$E$30)),"")</f>
        <v>0</v>
      </c>
      <c r="F3" s="26">
        <f>IFERROR(SUMPRODUCT(('Hors contrat 2020'!$B$2:$B$30=$A3)*(MONTH('Hors contrat 2020'!$D$2:$D$30)=COLUMN()-1)*('Hors contrat 2020'!$E$2:$E$30)),"")</f>
        <v>0</v>
      </c>
      <c r="G3" s="26">
        <f>IFERROR(SUMPRODUCT(('Hors contrat 2020'!$B$2:$B$30=$A3)*(MONTH('Hors contrat 2020'!$D$2:$D$30)=COLUMN()-1)*('Hors contrat 2020'!$E$2:$E$30)),"")</f>
        <v>0</v>
      </c>
      <c r="H3" s="26">
        <f>IFERROR(SUMPRODUCT(('Hors contrat 2020'!$B$2:$B$30=$A3)*(MONTH('Hors contrat 2020'!$D$2:$D$30)=COLUMN()-1)*('Hors contrat 2020'!$E$2:$E$30)),"")</f>
        <v>0</v>
      </c>
      <c r="I3" s="26">
        <f>IFERROR(SUMPRODUCT(('Hors contrat 2020'!$B$2:$B$30=$A3)*(MONTH('Hors contrat 2020'!$D$2:$D$30)=COLUMN()-1)*('Hors contrat 2020'!$E$2:$E$30)),"")</f>
        <v>0</v>
      </c>
      <c r="J3" s="26">
        <f>IFERROR(SUMPRODUCT(('Hors contrat 2020'!$B$2:$B$30=$A3)*(MONTH('Hors contrat 2020'!$D$2:$D$30)=COLUMN()-1)*('Hors contrat 2020'!$E$2:$E$30)),"")</f>
        <v>0</v>
      </c>
      <c r="K3" s="26">
        <f>IFERROR(SUMPRODUCT(('Hors contrat 2020'!$B$2:$B$30=$A3)*(MONTH('Hors contrat 2020'!$D$2:$D$30)=COLUMN()-1)*('Hors contrat 2020'!$E$2:$E$30)),"")</f>
        <v>0</v>
      </c>
      <c r="L3" s="26">
        <f>IFERROR(SUMPRODUCT(('Hors contrat 2020'!$B$2:$B$30=$A3)*(MONTH('Hors contrat 2020'!$D$2:$D$30)=COLUMN()-1)*('Hors contrat 2020'!$E$2:$E$30)),"")</f>
        <v>0</v>
      </c>
      <c r="M3" s="26">
        <f>IFERROR(SUMPRODUCT(('Hors contrat 2020'!$B$2:$B$30=$A3)*(MONTH('Hors contrat 2020'!$D$2:$D$30)=COLUMN()-1)*('Hors contrat 2020'!$E$2:$E$30)),"")</f>
        <v>0</v>
      </c>
      <c r="N3" s="18"/>
      <c r="O3" s="18"/>
      <c r="P3" s="18"/>
      <c r="Q3" s="20"/>
    </row>
    <row r="4" spans="1:17" x14ac:dyDescent="0.25">
      <c r="A4" s="24" t="s">
        <v>61</v>
      </c>
      <c r="B4" s="26">
        <f>IFERROR(SUMPRODUCT(('Hors contrat 2020'!$B$2:$B$30=$A4)*(MONTH('Hors contrat 2020'!$D$2:$D$30)=COLUMN()-1)*('Hors contrat 2020'!$E$2:$E$30)),"")</f>
        <v>2625.9</v>
      </c>
      <c r="C4" s="26">
        <f>IFERROR(SUMPRODUCT(('Hors contrat 2020'!$B$2:$B$30=$A4)*(MONTH('Hors contrat 2020'!$D$2:$D$30)=COLUMN()-1)*('Hors contrat 2020'!$E$2:$E$30)),"")</f>
        <v>0</v>
      </c>
      <c r="D4" s="26">
        <f>IFERROR(SUMPRODUCT(('Hors contrat 2020'!$B$2:$B$30=$A4)*(MONTH('Hors contrat 2020'!$D$2:$D$30)=COLUMN()-1)*('Hors contrat 2020'!$E$2:$E$30)),"")</f>
        <v>0</v>
      </c>
      <c r="E4" s="26">
        <f>IFERROR(SUMPRODUCT(('Hors contrat 2020'!$B$2:$B$30=$A4)*(MONTH('Hors contrat 2020'!$D$2:$D$30)=COLUMN()-1)*('Hors contrat 2020'!$E$2:$E$30)),"")</f>
        <v>0</v>
      </c>
      <c r="F4" s="26">
        <f>IFERROR(SUMPRODUCT(('Hors contrat 2020'!$B$2:$B$30=$A4)*(MONTH('Hors contrat 2020'!$D$2:$D$30)=COLUMN()-1)*('Hors contrat 2020'!$E$2:$E$30)),"")</f>
        <v>0</v>
      </c>
      <c r="G4" s="26">
        <f>IFERROR(SUMPRODUCT(('Hors contrat 2020'!$B$2:$B$30=$A4)*(MONTH('Hors contrat 2020'!$D$2:$D$30)=COLUMN()-1)*('Hors contrat 2020'!$E$2:$E$30)),"")</f>
        <v>0</v>
      </c>
      <c r="H4" s="26">
        <f>IFERROR(SUMPRODUCT(('Hors contrat 2020'!$B$2:$B$30=$A4)*(MONTH('Hors contrat 2020'!$D$2:$D$30)=COLUMN()-1)*('Hors contrat 2020'!$E$2:$E$30)),"")</f>
        <v>0</v>
      </c>
      <c r="I4" s="26">
        <f>IFERROR(SUMPRODUCT(('Hors contrat 2020'!$B$2:$B$30=$A4)*(MONTH('Hors contrat 2020'!$D$2:$D$30)=COLUMN()-1)*('Hors contrat 2020'!$E$2:$E$30)),"")</f>
        <v>0</v>
      </c>
      <c r="J4" s="26">
        <f>IFERROR(SUMPRODUCT(('Hors contrat 2020'!$B$2:$B$30=$A4)*(MONTH('Hors contrat 2020'!$D$2:$D$30)=COLUMN()-1)*('Hors contrat 2020'!$E$2:$E$30)),"")</f>
        <v>0</v>
      </c>
      <c r="K4" s="26">
        <f>IFERROR(SUMPRODUCT(('Hors contrat 2020'!$B$2:$B$30=$A4)*(MONTH('Hors contrat 2020'!$D$2:$D$30)=COLUMN()-1)*('Hors contrat 2020'!$E$2:$E$30)),"")</f>
        <v>0</v>
      </c>
      <c r="L4" s="26">
        <f>IFERROR(SUMPRODUCT(('Hors contrat 2020'!$B$2:$B$30=$A4)*(MONTH('Hors contrat 2020'!$D$2:$D$30)=COLUMN()-1)*('Hors contrat 2020'!$E$2:$E$30)),"")</f>
        <v>0</v>
      </c>
      <c r="M4" s="26">
        <f>IFERROR(SUMPRODUCT(('Hors contrat 2020'!$B$2:$B$30=$A4)*(MONTH('Hors contrat 2020'!$D$2:$D$30)=COLUMN()-1)*('Hors contrat 2020'!$E$2:$E$30)),"")</f>
        <v>0</v>
      </c>
      <c r="N4" s="18"/>
      <c r="O4" s="18"/>
      <c r="P4" s="18"/>
      <c r="Q4" s="18"/>
    </row>
    <row r="5" spans="1:17" x14ac:dyDescent="0.25">
      <c r="A5" s="24" t="s">
        <v>8</v>
      </c>
      <c r="B5" s="26">
        <f>IFERROR(SUMPRODUCT(('Hors contrat 2020'!$B$2:$B$30=$A5)*(MONTH('Hors contrat 2020'!$D$2:$D$30)=COLUMN()-1)*('Hors contrat 2020'!$E$2:$E$30)),"")</f>
        <v>0</v>
      </c>
      <c r="C5" s="26">
        <f>IFERROR(SUMPRODUCT(('Hors contrat 2020'!$B$2:$B$30=$A5)*(MONTH('Hors contrat 2020'!$D$2:$D$30)=COLUMN()-1)*('Hors contrat 2020'!$E$2:$E$30)),"")</f>
        <v>0</v>
      </c>
      <c r="D5" s="26">
        <f>IFERROR(SUMPRODUCT(('Hors contrat 2020'!$B$2:$B$30=$A5)*(MONTH('Hors contrat 2020'!$D$2:$D$30)=COLUMN()-1)*('Hors contrat 2020'!$E$2:$E$30)),"")</f>
        <v>0</v>
      </c>
      <c r="E5" s="26">
        <f>IFERROR(SUMPRODUCT(('Hors contrat 2020'!$B$2:$B$30=$A5)*(MONTH('Hors contrat 2020'!$D$2:$D$30)=COLUMN()-1)*('Hors contrat 2020'!$E$2:$E$30)),"")</f>
        <v>0</v>
      </c>
      <c r="F5" s="26">
        <f>IFERROR(SUMPRODUCT(('Hors contrat 2020'!$B$2:$B$30=$A5)*(MONTH('Hors contrat 2020'!$D$2:$D$30)=COLUMN()-1)*('Hors contrat 2020'!$E$2:$E$30)),"")</f>
        <v>0</v>
      </c>
      <c r="G5" s="26">
        <f>IFERROR(SUMPRODUCT(('Hors contrat 2020'!$B$2:$B$30=$A5)*(MONTH('Hors contrat 2020'!$D$2:$D$30)=COLUMN()-1)*('Hors contrat 2020'!$E$2:$E$30)),"")</f>
        <v>0</v>
      </c>
      <c r="H5" s="26">
        <f>IFERROR(SUMPRODUCT(('Hors contrat 2020'!$B$2:$B$30=$A5)*(MONTH('Hors contrat 2020'!$D$2:$D$30)=COLUMN()-1)*('Hors contrat 2020'!$E$2:$E$30)),"")</f>
        <v>0</v>
      </c>
      <c r="I5" s="26">
        <f>IFERROR(SUMPRODUCT(('Hors contrat 2020'!$B$2:$B$30=$A5)*(MONTH('Hors contrat 2020'!$D$2:$D$30)=COLUMN()-1)*('Hors contrat 2020'!$E$2:$E$30)),"")</f>
        <v>0</v>
      </c>
      <c r="J5" s="26">
        <f>IFERROR(SUMPRODUCT(('Hors contrat 2020'!$B$2:$B$30=$A5)*(MONTH('Hors contrat 2020'!$D$2:$D$30)=COLUMN()-1)*('Hors contrat 2020'!$E$2:$E$30)),"")</f>
        <v>0</v>
      </c>
      <c r="K5" s="26">
        <f>IFERROR(SUMPRODUCT(('Hors contrat 2020'!$B$2:$B$30=$A5)*(MONTH('Hors contrat 2020'!$D$2:$D$30)=COLUMN()-1)*('Hors contrat 2020'!$E$2:$E$30)),"")</f>
        <v>0</v>
      </c>
      <c r="L5" s="26">
        <f>IFERROR(SUMPRODUCT(('Hors contrat 2020'!$B$2:$B$30=$A5)*(MONTH('Hors contrat 2020'!$D$2:$D$30)=COLUMN()-1)*('Hors contrat 2020'!$E$2:$E$30)),"")</f>
        <v>0</v>
      </c>
      <c r="M5" s="26">
        <f>IFERROR(SUMPRODUCT(('Hors contrat 2020'!$B$2:$B$30=$A5)*(MONTH('Hors contrat 2020'!$D$2:$D$30)=COLUMN()-1)*('Hors contrat 2020'!$E$2:$E$30)),"")</f>
        <v>0</v>
      </c>
      <c r="N5" s="18"/>
      <c r="O5" s="18"/>
      <c r="P5" s="18"/>
      <c r="Q5" s="21"/>
    </row>
    <row r="6" spans="1:17" x14ac:dyDescent="0.25">
      <c r="A6" s="24" t="s">
        <v>62</v>
      </c>
      <c r="B6" s="26">
        <f>IFERROR(SUMPRODUCT(('Hors contrat 2020'!$B$2:$B$30=$A6)*(MONTH('Hors contrat 2020'!$D$2:$D$30)=COLUMN()-1)*('Hors contrat 2020'!$E$2:$E$30)),"")</f>
        <v>0</v>
      </c>
      <c r="C6" s="26">
        <f>IFERROR(SUMPRODUCT(('Hors contrat 2020'!$B$2:$B$30=$A6)*(MONTH('Hors contrat 2020'!$D$2:$D$30)=COLUMN()-1)*('Hors contrat 2020'!$E$2:$E$30)),"")</f>
        <v>0</v>
      </c>
      <c r="D6" s="26">
        <f>IFERROR(SUMPRODUCT(('Hors contrat 2020'!$B$2:$B$30=$A6)*(MONTH('Hors contrat 2020'!$D$2:$D$30)=COLUMN()-1)*('Hors contrat 2020'!$E$2:$E$30)),"")</f>
        <v>0</v>
      </c>
      <c r="E6" s="26">
        <f>IFERROR(SUMPRODUCT(('Hors contrat 2020'!$B$2:$B$30=$A6)*(MONTH('Hors contrat 2020'!$D$2:$D$30)=COLUMN()-1)*('Hors contrat 2020'!$E$2:$E$30)),"")</f>
        <v>0</v>
      </c>
      <c r="F6" s="26">
        <f>IFERROR(SUMPRODUCT(('Hors contrat 2020'!$B$2:$B$30=$A6)*(MONTH('Hors contrat 2020'!$D$2:$D$30)=COLUMN()-1)*('Hors contrat 2020'!$E$2:$E$30)),"")</f>
        <v>0</v>
      </c>
      <c r="G6" s="26">
        <f>IFERROR(SUMPRODUCT(('Hors contrat 2020'!$B$2:$B$30=$A6)*(MONTH('Hors contrat 2020'!$D$2:$D$30)=COLUMN()-1)*('Hors contrat 2020'!$E$2:$E$30)),"")</f>
        <v>0</v>
      </c>
      <c r="H6" s="26">
        <f>IFERROR(SUMPRODUCT(('Hors contrat 2020'!$B$2:$B$30=$A6)*(MONTH('Hors contrat 2020'!$D$2:$D$30)=COLUMN()-1)*('Hors contrat 2020'!$E$2:$E$30)),"")</f>
        <v>0</v>
      </c>
      <c r="I6" s="26">
        <f>IFERROR(SUMPRODUCT(('Hors contrat 2020'!$B$2:$B$30=$A6)*(MONTH('Hors contrat 2020'!$D$2:$D$30)=COLUMN()-1)*('Hors contrat 2020'!$E$2:$E$30)),"")</f>
        <v>0</v>
      </c>
      <c r="J6" s="26">
        <f>IFERROR(SUMPRODUCT(('Hors contrat 2020'!$B$2:$B$30=$A6)*(MONTH('Hors contrat 2020'!$D$2:$D$30)=COLUMN()-1)*('Hors contrat 2020'!$E$2:$E$30)),"")</f>
        <v>0</v>
      </c>
      <c r="K6" s="26">
        <f>IFERROR(SUMPRODUCT(('Hors contrat 2020'!$B$2:$B$30=$A6)*(MONTH('Hors contrat 2020'!$D$2:$D$30)=COLUMN()-1)*('Hors contrat 2020'!$E$2:$E$30)),"")</f>
        <v>0</v>
      </c>
      <c r="L6" s="26">
        <f>IFERROR(SUMPRODUCT(('Hors contrat 2020'!$B$2:$B$30=$A6)*(MONTH('Hors contrat 2020'!$D$2:$D$30)=COLUMN()-1)*('Hors contrat 2020'!$E$2:$E$30)),"")</f>
        <v>0</v>
      </c>
      <c r="M6" s="26">
        <f>IFERROR(SUMPRODUCT(('Hors contrat 2020'!$B$2:$B$30=$A6)*(MONTH('Hors contrat 2020'!$D$2:$D$30)=COLUMN()-1)*('Hors contrat 2020'!$E$2:$E$30)),"")</f>
        <v>0</v>
      </c>
      <c r="N6" s="19"/>
      <c r="O6" s="18"/>
      <c r="P6" s="18"/>
      <c r="Q6" s="18"/>
    </row>
    <row r="7" spans="1:17" x14ac:dyDescent="0.25">
      <c r="A7" s="24" t="s">
        <v>60</v>
      </c>
      <c r="B7" s="26">
        <f>IFERROR(SUMPRODUCT(('Hors contrat 2020'!$B$2:$B$30=$A7)*(MONTH('Hors contrat 2020'!$D$2:$D$30)=COLUMN()-1)*('Hors contrat 2020'!$E$2:$E$30)),"")</f>
        <v>3415.0200000000004</v>
      </c>
      <c r="C7" s="26">
        <f>IFERROR(SUMPRODUCT(('Hors contrat 2020'!$B$2:$B$30=$A7)*(MONTH('Hors contrat 2020'!$D$2:$D$30)=COLUMN()-1)*('Hors contrat 2020'!$E$2:$E$30)),"")</f>
        <v>4417.58</v>
      </c>
      <c r="D7" s="26">
        <f>IFERROR(SUMPRODUCT(('Hors contrat 2020'!$B$2:$B$30=$A7)*(MONTH('Hors contrat 2020'!$D$2:$D$30)=COLUMN()-1)*('Hors contrat 2020'!$E$2:$E$30)),"")</f>
        <v>0</v>
      </c>
      <c r="E7" s="26">
        <f>IFERROR(SUMPRODUCT(('Hors contrat 2020'!$B$2:$B$30=$A7)*(MONTH('Hors contrat 2020'!$D$2:$D$30)=COLUMN()-1)*('Hors contrat 2020'!$E$2:$E$30)),"")</f>
        <v>0</v>
      </c>
      <c r="F7" s="26">
        <f>IFERROR(SUMPRODUCT(('Hors contrat 2020'!$B$2:$B$30=$A7)*(MONTH('Hors contrat 2020'!$D$2:$D$30)=COLUMN()-1)*('Hors contrat 2020'!$E$2:$E$30)),"")</f>
        <v>0</v>
      </c>
      <c r="G7" s="26">
        <f>IFERROR(SUMPRODUCT(('Hors contrat 2020'!$B$2:$B$30=$A7)*(MONTH('Hors contrat 2020'!$D$2:$D$30)=COLUMN()-1)*('Hors contrat 2020'!$E$2:$E$30)),"")</f>
        <v>0</v>
      </c>
      <c r="H7" s="26">
        <f>IFERROR(SUMPRODUCT(('Hors contrat 2020'!$B$2:$B$30=$A7)*(MONTH('Hors contrat 2020'!$D$2:$D$30)=COLUMN()-1)*('Hors contrat 2020'!$E$2:$E$30)),"")</f>
        <v>0</v>
      </c>
      <c r="I7" s="26">
        <f>IFERROR(SUMPRODUCT(('Hors contrat 2020'!$B$2:$B$30=$A7)*(MONTH('Hors contrat 2020'!$D$2:$D$30)=COLUMN()-1)*('Hors contrat 2020'!$E$2:$E$30)),"")</f>
        <v>0</v>
      </c>
      <c r="J7" s="26">
        <f>IFERROR(SUMPRODUCT(('Hors contrat 2020'!$B$2:$B$30=$A7)*(MONTH('Hors contrat 2020'!$D$2:$D$30)=COLUMN()-1)*('Hors contrat 2020'!$E$2:$E$30)),"")</f>
        <v>0</v>
      </c>
      <c r="K7" s="26">
        <f>IFERROR(SUMPRODUCT(('Hors contrat 2020'!$B$2:$B$30=$A7)*(MONTH('Hors contrat 2020'!$D$2:$D$30)=COLUMN()-1)*('Hors contrat 2020'!$E$2:$E$30)),"")</f>
        <v>0</v>
      </c>
      <c r="L7" s="26">
        <f>IFERROR(SUMPRODUCT(('Hors contrat 2020'!$B$2:$B$30=$A7)*(MONTH('Hors contrat 2020'!$D$2:$D$30)=COLUMN()-1)*('Hors contrat 2020'!$E$2:$E$30)),"")</f>
        <v>0</v>
      </c>
      <c r="M7" s="26">
        <f>IFERROR(SUMPRODUCT(('Hors contrat 2020'!$B$2:$B$30=$A7)*(MONTH('Hors contrat 2020'!$D$2:$D$30)=COLUMN()-1)*('Hors contrat 2020'!$E$2:$E$30)),"")</f>
        <v>0</v>
      </c>
      <c r="N7" s="18"/>
      <c r="O7" s="18"/>
      <c r="P7" s="18"/>
      <c r="Q7" s="21"/>
    </row>
    <row r="8" spans="1:17" ht="21.75" customHeight="1" x14ac:dyDescent="0.25">
      <c r="A8" s="24" t="s">
        <v>63</v>
      </c>
      <c r="B8" s="26">
        <f>IFERROR(SUMPRODUCT(('Hors contrat 2020'!$B$2:$B$30=$A8)*(MONTH('Hors contrat 2020'!$D$2:$D$30)=COLUMN()-1)*('Hors contrat 2020'!$E$2:$E$30)),"")</f>
        <v>0</v>
      </c>
      <c r="C8" s="26">
        <f>IFERROR(SUMPRODUCT(('Hors contrat 2020'!$B$2:$B$30=$A8)*(MONTH('Hors contrat 2020'!$D$2:$D$30)=COLUMN()-1)*('Hors contrat 2020'!$E$2:$E$30)),"")</f>
        <v>0</v>
      </c>
      <c r="D8" s="26">
        <f>IFERROR(SUMPRODUCT(('Hors contrat 2020'!$B$2:$B$30=$A8)*(MONTH('Hors contrat 2020'!$D$2:$D$30)=COLUMN()-1)*('Hors contrat 2020'!$E$2:$E$30)),"")</f>
        <v>0</v>
      </c>
      <c r="E8" s="26">
        <f>IFERROR(SUMPRODUCT(('Hors contrat 2020'!$B$2:$B$30=$A8)*(MONTH('Hors contrat 2020'!$D$2:$D$30)=COLUMN()-1)*('Hors contrat 2020'!$E$2:$E$30)),"")</f>
        <v>0</v>
      </c>
      <c r="F8" s="26">
        <f>IFERROR(SUMPRODUCT(('Hors contrat 2020'!$B$2:$B$30=$A8)*(MONTH('Hors contrat 2020'!$D$2:$D$30)=COLUMN()-1)*('Hors contrat 2020'!$E$2:$E$30)),"")</f>
        <v>0</v>
      </c>
      <c r="G8" s="26">
        <f>IFERROR(SUMPRODUCT(('Hors contrat 2020'!$B$2:$B$30=$A8)*(MONTH('Hors contrat 2020'!$D$2:$D$30)=COLUMN()-1)*('Hors contrat 2020'!$E$2:$E$30)),"")</f>
        <v>0</v>
      </c>
      <c r="H8" s="26">
        <f>IFERROR(SUMPRODUCT(('Hors contrat 2020'!$B$2:$B$30=$A8)*(MONTH('Hors contrat 2020'!$D$2:$D$30)=COLUMN()-1)*('Hors contrat 2020'!$E$2:$E$30)),"")</f>
        <v>0</v>
      </c>
      <c r="I8" s="26">
        <f>IFERROR(SUMPRODUCT(('Hors contrat 2020'!$B$2:$B$30=$A8)*(MONTH('Hors contrat 2020'!$D$2:$D$30)=COLUMN()-1)*('Hors contrat 2020'!$E$2:$E$30)),"")</f>
        <v>0</v>
      </c>
      <c r="J8" s="26">
        <f>IFERROR(SUMPRODUCT(('Hors contrat 2020'!$B$2:$B$30=$A8)*(MONTH('Hors contrat 2020'!$D$2:$D$30)=COLUMN()-1)*('Hors contrat 2020'!$E$2:$E$30)),"")</f>
        <v>0</v>
      </c>
      <c r="K8" s="26">
        <f>IFERROR(SUMPRODUCT(('Hors contrat 2020'!$B$2:$B$30=$A8)*(MONTH('Hors contrat 2020'!$D$2:$D$30)=COLUMN()-1)*('Hors contrat 2020'!$E$2:$E$30)),"")</f>
        <v>0</v>
      </c>
      <c r="L8" s="26">
        <f>IFERROR(SUMPRODUCT(('Hors contrat 2020'!$B$2:$B$30=$A8)*(MONTH('Hors contrat 2020'!$D$2:$D$30)=COLUMN()-1)*('Hors contrat 2020'!$E$2:$E$30)),"")</f>
        <v>0</v>
      </c>
      <c r="M8" s="26">
        <f>IFERROR(SUMPRODUCT(('Hors contrat 2020'!$B$2:$B$30=$A8)*(MONTH('Hors contrat 2020'!$D$2:$D$30)=COLUMN()-1)*('Hors contrat 2020'!$E$2:$E$30)),"")</f>
        <v>0</v>
      </c>
      <c r="N8" s="18"/>
      <c r="O8" s="18"/>
      <c r="P8" s="18"/>
      <c r="Q8" s="18"/>
    </row>
    <row r="9" spans="1:17" x14ac:dyDescent="0.25">
      <c r="A9" s="24" t="s">
        <v>72</v>
      </c>
      <c r="B9" s="26">
        <f>IFERROR(SUMPRODUCT(('Hors contrat 2020'!$B$2:$B$30=$A9)*(MONTH('Hors contrat 2020'!$D$2:$D$30)=COLUMN()-1)*('Hors contrat 2020'!$E$2:$E$30)),"")</f>
        <v>0</v>
      </c>
      <c r="C9" s="26">
        <f>IFERROR(SUMPRODUCT(('Hors contrat 2020'!$B$2:$B$30=$A9)*(MONTH('Hors contrat 2020'!$D$2:$D$30)=COLUMN()-1)*('Hors contrat 2020'!$E$2:$E$30)),"")</f>
        <v>0</v>
      </c>
      <c r="D9" s="26">
        <f>IFERROR(SUMPRODUCT(('Hors contrat 2020'!$B$2:$B$30=$A9)*(MONTH('Hors contrat 2020'!$D$2:$D$30)=COLUMN()-1)*('Hors contrat 2020'!$E$2:$E$30)),"")</f>
        <v>0</v>
      </c>
      <c r="E9" s="26">
        <f>IFERROR(SUMPRODUCT(('Hors contrat 2020'!$B$2:$B$30=$A9)*(MONTH('Hors contrat 2020'!$D$2:$D$30)=COLUMN()-1)*('Hors contrat 2020'!$E$2:$E$30)),"")</f>
        <v>0</v>
      </c>
      <c r="F9" s="26">
        <f>IFERROR(SUMPRODUCT(('Hors contrat 2020'!$B$2:$B$30=$A9)*(MONTH('Hors contrat 2020'!$D$2:$D$30)=COLUMN()-1)*('Hors contrat 2020'!$E$2:$E$30)),"")</f>
        <v>0</v>
      </c>
      <c r="G9" s="26">
        <f>IFERROR(SUMPRODUCT(('Hors contrat 2020'!$B$2:$B$30=$A9)*(MONTH('Hors contrat 2020'!$D$2:$D$30)=COLUMN()-1)*('Hors contrat 2020'!$E$2:$E$30)),"")</f>
        <v>0</v>
      </c>
      <c r="H9" s="26">
        <f>IFERROR(SUMPRODUCT(('Hors contrat 2020'!$B$2:$B$30=$A9)*(MONTH('Hors contrat 2020'!$D$2:$D$30)=COLUMN()-1)*('Hors contrat 2020'!$E$2:$E$30)),"")</f>
        <v>0</v>
      </c>
      <c r="I9" s="26">
        <f>IFERROR(SUMPRODUCT(('Hors contrat 2020'!$B$2:$B$30=$A9)*(MONTH('Hors contrat 2020'!$D$2:$D$30)=COLUMN()-1)*('Hors contrat 2020'!$E$2:$E$30)),"")</f>
        <v>0</v>
      </c>
      <c r="J9" s="26">
        <f>IFERROR(SUMPRODUCT(('Hors contrat 2020'!$B$2:$B$30=$A9)*(MONTH('Hors contrat 2020'!$D$2:$D$30)=COLUMN()-1)*('Hors contrat 2020'!$E$2:$E$30)),"")</f>
        <v>0</v>
      </c>
      <c r="K9" s="26">
        <f>IFERROR(SUMPRODUCT(('Hors contrat 2020'!$B$2:$B$30=$A9)*(MONTH('Hors contrat 2020'!$D$2:$D$30)=COLUMN()-1)*('Hors contrat 2020'!$E$2:$E$30)),"")</f>
        <v>0</v>
      </c>
      <c r="L9" s="26">
        <f>IFERROR(SUMPRODUCT(('Hors contrat 2020'!$B$2:$B$30=$A9)*(MONTH('Hors contrat 2020'!$D$2:$D$30)=COLUMN()-1)*('Hors contrat 2020'!$E$2:$E$30)),"")</f>
        <v>0</v>
      </c>
      <c r="M9" s="26">
        <f>IFERROR(SUMPRODUCT(('Hors contrat 2020'!$B$2:$B$30=$A9)*(MONTH('Hors contrat 2020'!$D$2:$D$30)=COLUMN()-1)*('Hors contrat 2020'!$E$2:$E$30)),"")</f>
        <v>0</v>
      </c>
      <c r="N9" s="18"/>
      <c r="O9" s="18"/>
      <c r="P9" s="18"/>
      <c r="Q9" s="18"/>
    </row>
    <row r="10" spans="1:17" x14ac:dyDescent="0.25">
      <c r="A10" s="24" t="s">
        <v>55</v>
      </c>
      <c r="B10" s="26">
        <f>IFERROR(SUMPRODUCT(('Hors contrat 2020'!$B$2:$B$30=$A10)*(MONTH('Hors contrat 2020'!$D$2:$D$30)=COLUMN()-1)*('Hors contrat 2020'!$E$2:$E$30)),"")</f>
        <v>326.04000000000002</v>
      </c>
      <c r="C10" s="26">
        <f>IFERROR(SUMPRODUCT(('Hors contrat 2020'!$B$2:$B$30=$A10)*(MONTH('Hors contrat 2020'!$D$2:$D$30)=COLUMN()-1)*('Hors contrat 2020'!$E$2:$E$30)),"")</f>
        <v>4119.93</v>
      </c>
      <c r="D10" s="26">
        <f>IFERROR(SUMPRODUCT(('Hors contrat 2020'!$B$2:$B$30=$A10)*(MONTH('Hors contrat 2020'!$D$2:$D$30)=COLUMN()-1)*('Hors contrat 2020'!$E$2:$E$30)),"")</f>
        <v>0</v>
      </c>
      <c r="E10" s="26">
        <f>IFERROR(SUMPRODUCT(('Hors contrat 2020'!$B$2:$B$30=$A10)*(MONTH('Hors contrat 2020'!$D$2:$D$30)=COLUMN()-1)*('Hors contrat 2020'!$E$2:$E$30)),"")</f>
        <v>0</v>
      </c>
      <c r="F10" s="26">
        <f>IFERROR(SUMPRODUCT(('Hors contrat 2020'!$B$2:$B$30=$A10)*(MONTH('Hors contrat 2020'!$D$2:$D$30)=COLUMN()-1)*('Hors contrat 2020'!$E$2:$E$30)),"")</f>
        <v>0</v>
      </c>
      <c r="G10" s="26">
        <f>IFERROR(SUMPRODUCT(('Hors contrat 2020'!$B$2:$B$30=$A10)*(MONTH('Hors contrat 2020'!$D$2:$D$30)=COLUMN()-1)*('Hors contrat 2020'!$E$2:$E$30)),"")</f>
        <v>0</v>
      </c>
      <c r="H10" s="26">
        <f>IFERROR(SUMPRODUCT(('Hors contrat 2020'!$B$2:$B$30=$A10)*(MONTH('Hors contrat 2020'!$D$2:$D$30)=COLUMN()-1)*('Hors contrat 2020'!$E$2:$E$30)),"")</f>
        <v>0</v>
      </c>
      <c r="I10" s="26">
        <f>IFERROR(SUMPRODUCT(('Hors contrat 2020'!$B$2:$B$30=$A10)*(MONTH('Hors contrat 2020'!$D$2:$D$30)=COLUMN()-1)*('Hors contrat 2020'!$E$2:$E$30)),"")</f>
        <v>0</v>
      </c>
      <c r="J10" s="26">
        <f>IFERROR(SUMPRODUCT(('Hors contrat 2020'!$B$2:$B$30=$A10)*(MONTH('Hors contrat 2020'!$D$2:$D$30)=COLUMN()-1)*('Hors contrat 2020'!$E$2:$E$30)),"")</f>
        <v>0</v>
      </c>
      <c r="K10" s="26">
        <f>IFERROR(SUMPRODUCT(('Hors contrat 2020'!$B$2:$B$30=$A10)*(MONTH('Hors contrat 2020'!$D$2:$D$30)=COLUMN()-1)*('Hors contrat 2020'!$E$2:$E$30)),"")</f>
        <v>0</v>
      </c>
      <c r="L10" s="26">
        <f>IFERROR(SUMPRODUCT(('Hors contrat 2020'!$B$2:$B$30=$A10)*(MONTH('Hors contrat 2020'!$D$2:$D$30)=COLUMN()-1)*('Hors contrat 2020'!$E$2:$E$30)),"")</f>
        <v>0</v>
      </c>
      <c r="M10" s="26">
        <f>IFERROR(SUMPRODUCT(('Hors contrat 2020'!$B$2:$B$30=$A10)*(MONTH('Hors contrat 2020'!$D$2:$D$30)=COLUMN()-1)*('Hors contrat 2020'!$E$2:$E$30)),"")</f>
        <v>0</v>
      </c>
      <c r="N10" s="19"/>
      <c r="O10" s="18"/>
      <c r="P10" s="18"/>
      <c r="Q10" s="18"/>
    </row>
    <row r="11" spans="1:17" x14ac:dyDescent="0.25">
      <c r="A11" s="24"/>
      <c r="B11" s="26">
        <f>IFERROR(SUMPRODUCT(('Hors contrat 2020'!$B$2:$B$30=$A11)*(MONTH('Hors contrat 2020'!$D$2:$D$30)=COLUMN()-1)*('Hors contrat 2020'!$E$2:$E$30)),"")</f>
        <v>0</v>
      </c>
      <c r="C11" s="26">
        <f>IFERROR(SUMPRODUCT(('Hors contrat 2020'!$B$2:$B$30=$A11)*(MONTH('Hors contrat 2020'!$D$2:$D$30)=COLUMN()-1)*('Hors contrat 2020'!$E$2:$E$30)),"")</f>
        <v>0</v>
      </c>
      <c r="D11" s="26">
        <f>IFERROR(SUMPRODUCT(('Hors contrat 2020'!$B$2:$B$30=$A11)*(MONTH('Hors contrat 2020'!$D$2:$D$30)=COLUMN()-1)*('Hors contrat 2020'!$E$2:$E$30)),"")</f>
        <v>0</v>
      </c>
      <c r="E11" s="26">
        <f>IFERROR(SUMPRODUCT(('Hors contrat 2020'!$B$2:$B$30=$A11)*(MONTH('Hors contrat 2020'!$D$2:$D$30)=COLUMN()-1)*('Hors contrat 2020'!$E$2:$E$30)),"")</f>
        <v>0</v>
      </c>
      <c r="F11" s="26">
        <f>IFERROR(SUMPRODUCT(('Hors contrat 2020'!$B$2:$B$30=$A11)*(MONTH('Hors contrat 2020'!$D$2:$D$30)=COLUMN()-1)*('Hors contrat 2020'!$E$2:$E$30)),"")</f>
        <v>0</v>
      </c>
      <c r="G11" s="26">
        <f>IFERROR(SUMPRODUCT(('Hors contrat 2020'!$B$2:$B$30=$A11)*(MONTH('Hors contrat 2020'!$D$2:$D$30)=COLUMN()-1)*('Hors contrat 2020'!$E$2:$E$30)),"")</f>
        <v>0</v>
      </c>
      <c r="H11" s="26">
        <f>IFERROR(SUMPRODUCT(('Hors contrat 2020'!$B$2:$B$30=$A11)*(MONTH('Hors contrat 2020'!$D$2:$D$30)=COLUMN()-1)*('Hors contrat 2020'!$E$2:$E$30)),"")</f>
        <v>0</v>
      </c>
      <c r="I11" s="26">
        <f>IFERROR(SUMPRODUCT(('Hors contrat 2020'!$B$2:$B$30=$A11)*(MONTH('Hors contrat 2020'!$D$2:$D$30)=COLUMN()-1)*('Hors contrat 2020'!$E$2:$E$30)),"")</f>
        <v>0</v>
      </c>
      <c r="J11" s="26">
        <f>IFERROR(SUMPRODUCT(('Hors contrat 2020'!$B$2:$B$30=$A11)*(MONTH('Hors contrat 2020'!$D$2:$D$30)=COLUMN()-1)*('Hors contrat 2020'!$E$2:$E$30)),"")</f>
        <v>0</v>
      </c>
      <c r="K11" s="26">
        <f>IFERROR(SUMPRODUCT(('Hors contrat 2020'!$B$2:$B$30=$A11)*(MONTH('Hors contrat 2020'!$D$2:$D$30)=COLUMN()-1)*('Hors contrat 2020'!$E$2:$E$30)),"")</f>
        <v>0</v>
      </c>
      <c r="L11" s="26">
        <f>IFERROR(SUMPRODUCT(('Hors contrat 2020'!$B$2:$B$30=$A11)*(MONTH('Hors contrat 2020'!$D$2:$D$30)=COLUMN()-1)*('Hors contrat 2020'!$E$2:$E$30)),"")</f>
        <v>0</v>
      </c>
      <c r="M11" s="26">
        <f>IFERROR(SUMPRODUCT(('Hors contrat 2020'!$B$2:$B$30=$A11)*(MONTH('Hors contrat 2020'!$D$2:$D$30)=COLUMN()-1)*('Hors contrat 2020'!$E$2:$E$30)),"")</f>
        <v>0</v>
      </c>
      <c r="N11" s="18"/>
      <c r="O11" s="18"/>
      <c r="P11" s="18"/>
      <c r="Q11" s="21"/>
    </row>
    <row r="12" spans="1:17" x14ac:dyDescent="0.25">
      <c r="A12" s="24" t="s">
        <v>57</v>
      </c>
      <c r="B12" s="26">
        <f>IFERROR(SUMPRODUCT(('Hors contrat 2020'!$B$2:$B$30=$A12)*(MONTH('Hors contrat 2020'!$D$2:$D$30)=COLUMN()-1)*('Hors contrat 2020'!$E$2:$E$30)),"")</f>
        <v>0</v>
      </c>
      <c r="C12" s="26">
        <f>IFERROR(SUMPRODUCT(('Hors contrat 2020'!$B$2:$B$30=$A12)*(MONTH('Hors contrat 2020'!$D$2:$D$30)=COLUMN()-1)*('Hors contrat 2020'!$E$2:$E$30)),"")</f>
        <v>337.4</v>
      </c>
      <c r="D12" s="26">
        <f>IFERROR(SUMPRODUCT(('Hors contrat 2020'!$B$2:$B$30=$A12)*(MONTH('Hors contrat 2020'!$D$2:$D$30)=COLUMN()-1)*('Hors contrat 2020'!$E$2:$E$30)),"")</f>
        <v>0</v>
      </c>
      <c r="E12" s="26">
        <f>IFERROR(SUMPRODUCT(('Hors contrat 2020'!$B$2:$B$30=$A12)*(MONTH('Hors contrat 2020'!$D$2:$D$30)=COLUMN()-1)*('Hors contrat 2020'!$E$2:$E$30)),"")</f>
        <v>0</v>
      </c>
      <c r="F12" s="26">
        <f>IFERROR(SUMPRODUCT(('Hors contrat 2020'!$B$2:$B$30=$A12)*(MONTH('Hors contrat 2020'!$D$2:$D$30)=COLUMN()-1)*('Hors contrat 2020'!$E$2:$E$30)),"")</f>
        <v>0</v>
      </c>
      <c r="G12" s="26">
        <f>IFERROR(SUMPRODUCT(('Hors contrat 2020'!$B$2:$B$30=$A12)*(MONTH('Hors contrat 2020'!$D$2:$D$30)=COLUMN()-1)*('Hors contrat 2020'!$E$2:$E$30)),"")</f>
        <v>0</v>
      </c>
      <c r="H12" s="26">
        <f>IFERROR(SUMPRODUCT(('Hors contrat 2020'!$B$2:$B$30=$A12)*(MONTH('Hors contrat 2020'!$D$2:$D$30)=COLUMN()-1)*('Hors contrat 2020'!$E$2:$E$30)),"")</f>
        <v>0</v>
      </c>
      <c r="I12" s="26">
        <f>IFERROR(SUMPRODUCT(('Hors contrat 2020'!$B$2:$B$30=$A12)*(MONTH('Hors contrat 2020'!$D$2:$D$30)=COLUMN()-1)*('Hors contrat 2020'!$E$2:$E$30)),"")</f>
        <v>0</v>
      </c>
      <c r="J12" s="26">
        <f>IFERROR(SUMPRODUCT(('Hors contrat 2020'!$B$2:$B$30=$A12)*(MONTH('Hors contrat 2020'!$D$2:$D$30)=COLUMN()-1)*('Hors contrat 2020'!$E$2:$E$30)),"")</f>
        <v>0</v>
      </c>
      <c r="K12" s="26">
        <f>IFERROR(SUMPRODUCT(('Hors contrat 2020'!$B$2:$B$30=$A12)*(MONTH('Hors contrat 2020'!$D$2:$D$30)=COLUMN()-1)*('Hors contrat 2020'!$E$2:$E$30)),"")</f>
        <v>0</v>
      </c>
      <c r="L12" s="26">
        <f>IFERROR(SUMPRODUCT(('Hors contrat 2020'!$B$2:$B$30=$A12)*(MONTH('Hors contrat 2020'!$D$2:$D$30)=COLUMN()-1)*('Hors contrat 2020'!$E$2:$E$30)),"")</f>
        <v>0</v>
      </c>
      <c r="M12" s="26">
        <f>IFERROR(SUMPRODUCT(('Hors contrat 2020'!$B$2:$B$30=$A12)*(MONTH('Hors contrat 2020'!$D$2:$D$30)=COLUMN()-1)*('Hors contrat 2020'!$E$2:$E$30)),"")</f>
        <v>0</v>
      </c>
      <c r="N12" s="19"/>
      <c r="O12" s="18"/>
      <c r="P12" s="18"/>
      <c r="Q12" s="18"/>
    </row>
    <row r="13" spans="1:17" x14ac:dyDescent="0.25">
      <c r="A13" s="24"/>
      <c r="B13" s="26">
        <f>IFERROR(SUMPRODUCT(('Hors contrat 2020'!$B$2:$B$30=$A13)*(MONTH('Hors contrat 2020'!$D$2:$D$30)=COLUMN()-1)*('Hors contrat 2020'!$E$2:$E$30)),"")</f>
        <v>0</v>
      </c>
      <c r="C13" s="26">
        <f>IFERROR(SUMPRODUCT(('Hors contrat 2020'!$B$2:$B$30=$A13)*(MONTH('Hors contrat 2020'!$D$2:$D$30)=COLUMN()-1)*('Hors contrat 2020'!$E$2:$E$30)),"")</f>
        <v>0</v>
      </c>
      <c r="D13" s="26">
        <f>IFERROR(SUMPRODUCT(('Hors contrat 2020'!$B$2:$B$30=$A13)*(MONTH('Hors contrat 2020'!$D$2:$D$30)=COLUMN()-1)*('Hors contrat 2020'!$E$2:$E$30)),"")</f>
        <v>0</v>
      </c>
      <c r="E13" s="26">
        <f>IFERROR(SUMPRODUCT(('Hors contrat 2020'!$B$2:$B$30=$A13)*(MONTH('Hors contrat 2020'!$D$2:$D$30)=COLUMN()-1)*('Hors contrat 2020'!$E$2:$E$30)),"")</f>
        <v>0</v>
      </c>
      <c r="F13" s="26">
        <f>IFERROR(SUMPRODUCT(('Hors contrat 2020'!$B$2:$B$30=$A13)*(MONTH('Hors contrat 2020'!$D$2:$D$30)=COLUMN()-1)*('Hors contrat 2020'!$E$2:$E$30)),"")</f>
        <v>0</v>
      </c>
      <c r="G13" s="26">
        <f>IFERROR(SUMPRODUCT(('Hors contrat 2020'!$B$2:$B$30=$A13)*(MONTH('Hors contrat 2020'!$D$2:$D$30)=COLUMN()-1)*('Hors contrat 2020'!$E$2:$E$30)),"")</f>
        <v>0</v>
      </c>
      <c r="H13" s="26">
        <f>IFERROR(SUMPRODUCT(('Hors contrat 2020'!$B$2:$B$30=$A13)*(MONTH('Hors contrat 2020'!$D$2:$D$30)=COLUMN()-1)*('Hors contrat 2020'!$E$2:$E$30)),"")</f>
        <v>0</v>
      </c>
      <c r="I13" s="26">
        <f>IFERROR(SUMPRODUCT(('Hors contrat 2020'!$B$2:$B$30=$A13)*(MONTH('Hors contrat 2020'!$D$2:$D$30)=COLUMN()-1)*('Hors contrat 2020'!$E$2:$E$30)),"")</f>
        <v>0</v>
      </c>
      <c r="J13" s="26">
        <f>IFERROR(SUMPRODUCT(('Hors contrat 2020'!$B$2:$B$30=$A13)*(MONTH('Hors contrat 2020'!$D$2:$D$30)=COLUMN()-1)*('Hors contrat 2020'!$E$2:$E$30)),"")</f>
        <v>0</v>
      </c>
      <c r="K13" s="26">
        <f>IFERROR(SUMPRODUCT(('Hors contrat 2020'!$B$2:$B$30=$A13)*(MONTH('Hors contrat 2020'!$D$2:$D$30)=COLUMN()-1)*('Hors contrat 2020'!$E$2:$E$30)),"")</f>
        <v>0</v>
      </c>
      <c r="L13" s="26">
        <f>IFERROR(SUMPRODUCT(('Hors contrat 2020'!$B$2:$B$30=$A13)*(MONTH('Hors contrat 2020'!$D$2:$D$30)=COLUMN()-1)*('Hors contrat 2020'!$E$2:$E$30)),"")</f>
        <v>0</v>
      </c>
      <c r="M13" s="26">
        <f>IFERROR(SUMPRODUCT(('Hors contrat 2020'!$B$2:$B$30=$A13)*(MONTH('Hors contrat 2020'!$D$2:$D$30)=COLUMN()-1)*('Hors contrat 2020'!$E$2:$E$30)),"")</f>
        <v>0</v>
      </c>
      <c r="N13" s="18"/>
      <c r="O13" s="18"/>
      <c r="P13" s="18"/>
      <c r="Q13" s="22"/>
    </row>
    <row r="14" spans="1:17" x14ac:dyDescent="0.25">
      <c r="A14" s="24" t="s">
        <v>56</v>
      </c>
      <c r="B14" s="26">
        <f>IFERROR(SUMPRODUCT(('Hors contrat 2020'!$B$2:$B$30=$A14)*(MONTH('Hors contrat 2020'!$D$2:$D$30)=COLUMN()-1)*('Hors contrat 2020'!$E$2:$E$30)),"")</f>
        <v>1413.38</v>
      </c>
      <c r="C14" s="26">
        <f>IFERROR(SUMPRODUCT(('Hors contrat 2020'!$B$2:$B$30=$A14)*(MONTH('Hors contrat 2020'!$D$2:$D$30)=COLUMN()-1)*('Hors contrat 2020'!$E$2:$E$30)),"")</f>
        <v>98</v>
      </c>
      <c r="D14" s="26">
        <f>IFERROR(SUMPRODUCT(('Hors contrat 2020'!$B$2:$B$30=$A14)*(MONTH('Hors contrat 2020'!$D$2:$D$30)=COLUMN()-1)*('Hors contrat 2020'!$E$2:$E$30)),"")</f>
        <v>0</v>
      </c>
      <c r="E14" s="26">
        <f>IFERROR(SUMPRODUCT(('Hors contrat 2020'!$B$2:$B$30=$A14)*(MONTH('Hors contrat 2020'!$D$2:$D$30)=COLUMN()-1)*('Hors contrat 2020'!$E$2:$E$30)),"")</f>
        <v>0</v>
      </c>
      <c r="F14" s="26">
        <f>IFERROR(SUMPRODUCT(('Hors contrat 2020'!$B$2:$B$30=$A14)*(MONTH('Hors contrat 2020'!$D$2:$D$30)=COLUMN()-1)*('Hors contrat 2020'!$E$2:$E$30)),"")</f>
        <v>0</v>
      </c>
      <c r="G14" s="26">
        <f>IFERROR(SUMPRODUCT(('Hors contrat 2020'!$B$2:$B$30=$A14)*(MONTH('Hors contrat 2020'!$D$2:$D$30)=COLUMN()-1)*('Hors contrat 2020'!$E$2:$E$30)),"")</f>
        <v>0</v>
      </c>
      <c r="H14" s="26">
        <f>IFERROR(SUMPRODUCT(('Hors contrat 2020'!$B$2:$B$30=$A14)*(MONTH('Hors contrat 2020'!$D$2:$D$30)=COLUMN()-1)*('Hors contrat 2020'!$E$2:$E$30)),"")</f>
        <v>0</v>
      </c>
      <c r="I14" s="26">
        <f>IFERROR(SUMPRODUCT(('Hors contrat 2020'!$B$2:$B$30=$A14)*(MONTH('Hors contrat 2020'!$D$2:$D$30)=COLUMN()-1)*('Hors contrat 2020'!$E$2:$E$30)),"")</f>
        <v>0</v>
      </c>
      <c r="J14" s="26">
        <f>IFERROR(SUMPRODUCT(('Hors contrat 2020'!$B$2:$B$30=$A14)*(MONTH('Hors contrat 2020'!$D$2:$D$30)=COLUMN()-1)*('Hors contrat 2020'!$E$2:$E$30)),"")</f>
        <v>0</v>
      </c>
      <c r="K14" s="26">
        <f>IFERROR(SUMPRODUCT(('Hors contrat 2020'!$B$2:$B$30=$A14)*(MONTH('Hors contrat 2020'!$D$2:$D$30)=COLUMN()-1)*('Hors contrat 2020'!$E$2:$E$30)),"")</f>
        <v>0</v>
      </c>
      <c r="L14" s="26">
        <f>IFERROR(SUMPRODUCT(('Hors contrat 2020'!$B$2:$B$30=$A14)*(MONTH('Hors contrat 2020'!$D$2:$D$30)=COLUMN()-1)*('Hors contrat 2020'!$E$2:$E$30)),"")</f>
        <v>0</v>
      </c>
      <c r="M14" s="26">
        <f>IFERROR(SUMPRODUCT(('Hors contrat 2020'!$B$2:$B$30=$A14)*(MONTH('Hors contrat 2020'!$D$2:$D$30)=COLUMN()-1)*('Hors contrat 2020'!$E$2:$E$30)),"")</f>
        <v>0</v>
      </c>
      <c r="N14" s="19"/>
      <c r="O14" s="18"/>
      <c r="P14" s="18"/>
      <c r="Q14" s="18"/>
    </row>
    <row r="15" spans="1:17" x14ac:dyDescent="0.25">
      <c r="A15" s="24"/>
      <c r="B15" s="26">
        <f>IFERROR(SUMPRODUCT(('Hors contrat 2020'!$B$2:$B$30=$A15)*(MONTH('Hors contrat 2020'!$D$2:$D$30)=COLUMN()-1)*('Hors contrat 2020'!$E$2:$E$30)),"")</f>
        <v>0</v>
      </c>
      <c r="C15" s="26">
        <f>IFERROR(SUMPRODUCT(('Hors contrat 2020'!$B$2:$B$30=$A15)*(MONTH('Hors contrat 2020'!$D$2:$D$30)=COLUMN()-1)*('Hors contrat 2020'!$E$2:$E$30)),"")</f>
        <v>0</v>
      </c>
      <c r="D15" s="26">
        <f>IFERROR(SUMPRODUCT(('Hors contrat 2020'!$B$2:$B$30=$A15)*(MONTH('Hors contrat 2020'!$D$2:$D$30)=COLUMN()-1)*('Hors contrat 2020'!$E$2:$E$30)),"")</f>
        <v>0</v>
      </c>
      <c r="E15" s="26">
        <f>IFERROR(SUMPRODUCT(('Hors contrat 2020'!$B$2:$B$30=$A15)*(MONTH('Hors contrat 2020'!$D$2:$D$30)=COLUMN()-1)*('Hors contrat 2020'!$E$2:$E$30)),"")</f>
        <v>0</v>
      </c>
      <c r="F15" s="26">
        <f>IFERROR(SUMPRODUCT(('Hors contrat 2020'!$B$2:$B$30=$A15)*(MONTH('Hors contrat 2020'!$D$2:$D$30)=COLUMN()-1)*('Hors contrat 2020'!$E$2:$E$30)),"")</f>
        <v>0</v>
      </c>
      <c r="G15" s="26">
        <f>IFERROR(SUMPRODUCT(('Hors contrat 2020'!$B$2:$B$30=$A15)*(MONTH('Hors contrat 2020'!$D$2:$D$30)=COLUMN()-1)*('Hors contrat 2020'!$E$2:$E$30)),"")</f>
        <v>0</v>
      </c>
      <c r="H15" s="26">
        <f>IFERROR(SUMPRODUCT(('Hors contrat 2020'!$B$2:$B$30=$A15)*(MONTH('Hors contrat 2020'!$D$2:$D$30)=COLUMN()-1)*('Hors contrat 2020'!$E$2:$E$30)),"")</f>
        <v>0</v>
      </c>
      <c r="I15" s="26">
        <f>IFERROR(SUMPRODUCT(('Hors contrat 2020'!$B$2:$B$30=$A15)*(MONTH('Hors contrat 2020'!$D$2:$D$30)=COLUMN()-1)*('Hors contrat 2020'!$E$2:$E$30)),"")</f>
        <v>0</v>
      </c>
      <c r="J15" s="26">
        <f>IFERROR(SUMPRODUCT(('Hors contrat 2020'!$B$2:$B$30=$A15)*(MONTH('Hors contrat 2020'!$D$2:$D$30)=COLUMN()-1)*('Hors contrat 2020'!$E$2:$E$30)),"")</f>
        <v>0</v>
      </c>
      <c r="K15" s="26">
        <f>IFERROR(SUMPRODUCT(('Hors contrat 2020'!$B$2:$B$30=$A15)*(MONTH('Hors contrat 2020'!$D$2:$D$30)=COLUMN()-1)*('Hors contrat 2020'!$E$2:$E$30)),"")</f>
        <v>0</v>
      </c>
      <c r="L15" s="26">
        <f>IFERROR(SUMPRODUCT(('Hors contrat 2020'!$B$2:$B$30=$A15)*(MONTH('Hors contrat 2020'!$D$2:$D$30)=COLUMN()-1)*('Hors contrat 2020'!$E$2:$E$30)),"")</f>
        <v>0</v>
      </c>
      <c r="M15" s="26">
        <f>IFERROR(SUMPRODUCT(('Hors contrat 2020'!$B$2:$B$30=$A15)*(MONTH('Hors contrat 2020'!$D$2:$D$30)=COLUMN()-1)*('Hors contrat 2020'!$E$2:$E$30)),"")</f>
        <v>0</v>
      </c>
      <c r="N15" s="18"/>
      <c r="O15" s="18"/>
      <c r="P15" s="18"/>
      <c r="Q15" s="22"/>
    </row>
    <row r="16" spans="1:17" x14ac:dyDescent="0.25">
      <c r="A16" s="24" t="s">
        <v>71</v>
      </c>
      <c r="B16" s="26">
        <f>IFERROR(SUMPRODUCT(('Hors contrat 2020'!$B$2:$B$30=$A16)*(MONTH('Hors contrat 2020'!$D$2:$D$30)=COLUMN()-1)*('Hors contrat 2020'!$E$2:$E$30)),"")</f>
        <v>0</v>
      </c>
      <c r="C16" s="26">
        <f>IFERROR(SUMPRODUCT(('Hors contrat 2020'!$B$2:$B$30=$A16)*(MONTH('Hors contrat 2020'!$D$2:$D$30)=COLUMN()-1)*('Hors contrat 2020'!$E$2:$E$30)),"")</f>
        <v>0</v>
      </c>
      <c r="D16" s="26">
        <f>IFERROR(SUMPRODUCT(('Hors contrat 2020'!$B$2:$B$30=$A16)*(MONTH('Hors contrat 2020'!$D$2:$D$30)=COLUMN()-1)*('Hors contrat 2020'!$E$2:$E$30)),"")</f>
        <v>0</v>
      </c>
      <c r="E16" s="26">
        <f>IFERROR(SUMPRODUCT(('Hors contrat 2020'!$B$2:$B$30=$A16)*(MONTH('Hors contrat 2020'!$D$2:$D$30)=COLUMN()-1)*('Hors contrat 2020'!$E$2:$E$30)),"")</f>
        <v>0</v>
      </c>
      <c r="F16" s="26">
        <f>IFERROR(SUMPRODUCT(('Hors contrat 2020'!$B$2:$B$30=$A16)*(MONTH('Hors contrat 2020'!$D$2:$D$30)=COLUMN()-1)*('Hors contrat 2020'!$E$2:$E$30)),"")</f>
        <v>0</v>
      </c>
      <c r="G16" s="26">
        <f>IFERROR(SUMPRODUCT(('Hors contrat 2020'!$B$2:$B$30=$A16)*(MONTH('Hors contrat 2020'!$D$2:$D$30)=COLUMN()-1)*('Hors contrat 2020'!$E$2:$E$30)),"")</f>
        <v>0</v>
      </c>
      <c r="H16" s="26">
        <f>IFERROR(SUMPRODUCT(('Hors contrat 2020'!$B$2:$B$30=$A16)*(MONTH('Hors contrat 2020'!$D$2:$D$30)=COLUMN()-1)*('Hors contrat 2020'!$E$2:$E$30)),"")</f>
        <v>0</v>
      </c>
      <c r="I16" s="26">
        <f>IFERROR(SUMPRODUCT(('Hors contrat 2020'!$B$2:$B$30=$A16)*(MONTH('Hors contrat 2020'!$D$2:$D$30)=COLUMN()-1)*('Hors contrat 2020'!$E$2:$E$30)),"")</f>
        <v>0</v>
      </c>
      <c r="J16" s="26">
        <f>IFERROR(SUMPRODUCT(('Hors contrat 2020'!$B$2:$B$30=$A16)*(MONTH('Hors contrat 2020'!$D$2:$D$30)=COLUMN()-1)*('Hors contrat 2020'!$E$2:$E$30)),"")</f>
        <v>0</v>
      </c>
      <c r="K16" s="26">
        <f>IFERROR(SUMPRODUCT(('Hors contrat 2020'!$B$2:$B$30=$A16)*(MONTH('Hors contrat 2020'!$D$2:$D$30)=COLUMN()-1)*('Hors contrat 2020'!$E$2:$E$30)),"")</f>
        <v>0</v>
      </c>
      <c r="L16" s="26">
        <f>IFERROR(SUMPRODUCT(('Hors contrat 2020'!$B$2:$B$30=$A16)*(MONTH('Hors contrat 2020'!$D$2:$D$30)=COLUMN()-1)*('Hors contrat 2020'!$E$2:$E$30)),"")</f>
        <v>0</v>
      </c>
      <c r="M16" s="26">
        <f>IFERROR(SUMPRODUCT(('Hors contrat 2020'!$B$2:$B$30=$A16)*(MONTH('Hors contrat 2020'!$D$2:$D$30)=COLUMN()-1)*('Hors contrat 2020'!$E$2:$E$30)),"")</f>
        <v>0</v>
      </c>
      <c r="N16" s="18"/>
      <c r="O16" s="18"/>
      <c r="P16" s="18"/>
      <c r="Q16" s="18"/>
    </row>
    <row r="17" spans="1:17" x14ac:dyDescent="0.25">
      <c r="A17" s="24" t="s">
        <v>68</v>
      </c>
      <c r="B17" s="26">
        <f>IFERROR(SUMPRODUCT(('Hors contrat 2020'!$B$2:$B$30=$A17)*(MONTH('Hors contrat 2020'!$D$2:$D$30)=COLUMN()-1)*('Hors contrat 2020'!$E$2:$E$30)),"")</f>
        <v>0</v>
      </c>
      <c r="C17" s="26">
        <f>IFERROR(SUMPRODUCT(('Hors contrat 2020'!$B$2:$B$30=$A17)*(MONTH('Hors contrat 2020'!$D$2:$D$30)=COLUMN()-1)*('Hors contrat 2020'!$E$2:$E$30)),"")</f>
        <v>0</v>
      </c>
      <c r="D17" s="26">
        <f>IFERROR(SUMPRODUCT(('Hors contrat 2020'!$B$2:$B$30=$A17)*(MONTH('Hors contrat 2020'!$D$2:$D$30)=COLUMN()-1)*('Hors contrat 2020'!$E$2:$E$30)),"")</f>
        <v>0</v>
      </c>
      <c r="E17" s="26">
        <f>IFERROR(SUMPRODUCT(('Hors contrat 2020'!$B$2:$B$30=$A17)*(MONTH('Hors contrat 2020'!$D$2:$D$30)=COLUMN()-1)*('Hors contrat 2020'!$E$2:$E$30)),"")</f>
        <v>0</v>
      </c>
      <c r="F17" s="26">
        <f>IFERROR(SUMPRODUCT(('Hors contrat 2020'!$B$2:$B$30=$A17)*(MONTH('Hors contrat 2020'!$D$2:$D$30)=COLUMN()-1)*('Hors contrat 2020'!$E$2:$E$30)),"")</f>
        <v>0</v>
      </c>
      <c r="G17" s="26">
        <f>IFERROR(SUMPRODUCT(('Hors contrat 2020'!$B$2:$B$30=$A17)*(MONTH('Hors contrat 2020'!$D$2:$D$30)=COLUMN()-1)*('Hors contrat 2020'!$E$2:$E$30)),"")</f>
        <v>0</v>
      </c>
      <c r="H17" s="26">
        <f>IFERROR(SUMPRODUCT(('Hors contrat 2020'!$B$2:$B$30=$A17)*(MONTH('Hors contrat 2020'!$D$2:$D$30)=COLUMN()-1)*('Hors contrat 2020'!$E$2:$E$30)),"")</f>
        <v>0</v>
      </c>
      <c r="I17" s="26">
        <f>IFERROR(SUMPRODUCT(('Hors contrat 2020'!$B$2:$B$30=$A17)*(MONTH('Hors contrat 2020'!$D$2:$D$30)=COLUMN()-1)*('Hors contrat 2020'!$E$2:$E$30)),"")</f>
        <v>0</v>
      </c>
      <c r="J17" s="26">
        <f>IFERROR(SUMPRODUCT(('Hors contrat 2020'!$B$2:$B$30=$A17)*(MONTH('Hors contrat 2020'!$D$2:$D$30)=COLUMN()-1)*('Hors contrat 2020'!$E$2:$E$30)),"")</f>
        <v>0</v>
      </c>
      <c r="K17" s="26">
        <f>IFERROR(SUMPRODUCT(('Hors contrat 2020'!$B$2:$B$30=$A17)*(MONTH('Hors contrat 2020'!$D$2:$D$30)=COLUMN()-1)*('Hors contrat 2020'!$E$2:$E$30)),"")</f>
        <v>0</v>
      </c>
      <c r="L17" s="26">
        <f>IFERROR(SUMPRODUCT(('Hors contrat 2020'!$B$2:$B$30=$A17)*(MONTH('Hors contrat 2020'!$D$2:$D$30)=COLUMN()-1)*('Hors contrat 2020'!$E$2:$E$30)),"")</f>
        <v>0</v>
      </c>
      <c r="M17" s="26">
        <f>IFERROR(SUMPRODUCT(('Hors contrat 2020'!$B$2:$B$30=$A17)*(MONTH('Hors contrat 2020'!$D$2:$D$30)=COLUMN()-1)*('Hors contrat 2020'!$E$2:$E$30)),"")</f>
        <v>0</v>
      </c>
      <c r="N17" s="18"/>
      <c r="O17" s="18"/>
      <c r="P17" s="18"/>
      <c r="Q17" s="18"/>
    </row>
    <row r="18" spans="1:17" x14ac:dyDescent="0.25">
      <c r="A18" s="25" t="s">
        <v>65</v>
      </c>
      <c r="B18" s="26">
        <f>IFERROR(SUMPRODUCT(('Hors contrat 2020'!$B$2:$B$30=$A18)*(MONTH('Hors contrat 2020'!$D$2:$D$30)=COLUMN()-1)*('Hors contrat 2020'!$E$2:$E$30)),"")</f>
        <v>0</v>
      </c>
      <c r="C18" s="26">
        <f>IFERROR(SUMPRODUCT(('Hors contrat 2020'!$B$2:$B$30=$A18)*(MONTH('Hors contrat 2020'!$D$2:$D$30)=COLUMN()-1)*('Hors contrat 2020'!$E$2:$E$30)),"")</f>
        <v>0</v>
      </c>
      <c r="D18" s="26">
        <f>IFERROR(SUMPRODUCT(('Hors contrat 2020'!$B$2:$B$30=$A18)*(MONTH('Hors contrat 2020'!$D$2:$D$30)=COLUMN()-1)*('Hors contrat 2020'!$E$2:$E$30)),"")</f>
        <v>0</v>
      </c>
      <c r="E18" s="26">
        <f>IFERROR(SUMPRODUCT(('Hors contrat 2020'!$B$2:$B$30=$A18)*(MONTH('Hors contrat 2020'!$D$2:$D$30)=COLUMN()-1)*('Hors contrat 2020'!$E$2:$E$30)),"")</f>
        <v>0</v>
      </c>
      <c r="F18" s="26">
        <f>IFERROR(SUMPRODUCT(('Hors contrat 2020'!$B$2:$B$30=$A18)*(MONTH('Hors contrat 2020'!$D$2:$D$30)=COLUMN()-1)*('Hors contrat 2020'!$E$2:$E$30)),"")</f>
        <v>0</v>
      </c>
      <c r="G18" s="26">
        <f>IFERROR(SUMPRODUCT(('Hors contrat 2020'!$B$2:$B$30=$A18)*(MONTH('Hors contrat 2020'!$D$2:$D$30)=COLUMN()-1)*('Hors contrat 2020'!$E$2:$E$30)),"")</f>
        <v>0</v>
      </c>
      <c r="H18" s="26">
        <f>IFERROR(SUMPRODUCT(('Hors contrat 2020'!$B$2:$B$30=$A18)*(MONTH('Hors contrat 2020'!$D$2:$D$30)=COLUMN()-1)*('Hors contrat 2020'!$E$2:$E$30)),"")</f>
        <v>0</v>
      </c>
      <c r="I18" s="26">
        <f>IFERROR(SUMPRODUCT(('Hors contrat 2020'!$B$2:$B$30=$A18)*(MONTH('Hors contrat 2020'!$D$2:$D$30)=COLUMN()-1)*('Hors contrat 2020'!$E$2:$E$30)),"")</f>
        <v>0</v>
      </c>
      <c r="J18" s="26">
        <f>IFERROR(SUMPRODUCT(('Hors contrat 2020'!$B$2:$B$30=$A18)*(MONTH('Hors contrat 2020'!$D$2:$D$30)=COLUMN()-1)*('Hors contrat 2020'!$E$2:$E$30)),"")</f>
        <v>0</v>
      </c>
      <c r="K18" s="26">
        <f>IFERROR(SUMPRODUCT(('Hors contrat 2020'!$B$2:$B$30=$A18)*(MONTH('Hors contrat 2020'!$D$2:$D$30)=COLUMN()-1)*('Hors contrat 2020'!$E$2:$E$30)),"")</f>
        <v>0</v>
      </c>
      <c r="L18" s="26">
        <f>IFERROR(SUMPRODUCT(('Hors contrat 2020'!$B$2:$B$30=$A18)*(MONTH('Hors contrat 2020'!$D$2:$D$30)=COLUMN()-1)*('Hors contrat 2020'!$E$2:$E$30)),"")</f>
        <v>0</v>
      </c>
      <c r="M18" s="26">
        <f>IFERROR(SUMPRODUCT(('Hors contrat 2020'!$B$2:$B$30=$A18)*(MONTH('Hors contrat 2020'!$D$2:$D$30)=COLUMN()-1)*('Hors contrat 2020'!$E$2:$E$30)),"")</f>
        <v>0</v>
      </c>
      <c r="N18" s="18"/>
      <c r="O18" s="18"/>
      <c r="P18" s="18"/>
      <c r="Q18" s="18"/>
    </row>
    <row r="19" spans="1:17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>
        <f>SUBTOTAL(109,Tableau11[Total Budget])</f>
        <v>0</v>
      </c>
      <c r="O19" s="3">
        <f>SUBTOTAL(109,Tableau11[[Total Dépense ]])</f>
        <v>0</v>
      </c>
    </row>
    <row r="20" spans="1:17" ht="15.75" thickBot="1" x14ac:dyDescent="0.3"/>
    <row r="21" spans="1:17" ht="15.75" thickTop="1" x14ac:dyDescent="0.25">
      <c r="N21" s="5"/>
    </row>
  </sheetData>
  <dataConsolidate/>
  <conditionalFormatting sqref="N3">
    <cfRule type="cellIs" dxfId="113" priority="88" operator="lessThan">
      <formula>300000</formula>
    </cfRule>
    <cfRule type="cellIs" dxfId="112" priority="89" operator="greaterThan">
      <formula>300000</formula>
    </cfRule>
  </conditionalFormatting>
  <conditionalFormatting sqref="N5:O5">
    <cfRule type="cellIs" dxfId="111" priority="86" operator="lessThan">
      <formula>300000</formula>
    </cfRule>
    <cfRule type="cellIs" dxfId="110" priority="87" operator="greaterThan">
      <formula>300000</formula>
    </cfRule>
  </conditionalFormatting>
  <conditionalFormatting sqref="N7:O7">
    <cfRule type="cellIs" dxfId="109" priority="84" operator="lessThan">
      <formula>95000</formula>
    </cfRule>
    <cfRule type="cellIs" dxfId="108" priority="85" operator="greaterThan">
      <formula>95000</formula>
    </cfRule>
  </conditionalFormatting>
  <conditionalFormatting sqref="N9:O9">
    <cfRule type="cellIs" dxfId="107" priority="82" operator="lessThan">
      <formula>30000</formula>
    </cfRule>
    <cfRule type="cellIs" dxfId="106" priority="83" operator="greaterThan">
      <formula>30000</formula>
    </cfRule>
  </conditionalFormatting>
  <conditionalFormatting sqref="N11:O11">
    <cfRule type="cellIs" dxfId="105" priority="80" operator="lessThan">
      <formula>30000</formula>
    </cfRule>
    <cfRule type="cellIs" dxfId="104" priority="81" operator="greaterThan">
      <formula>30000</formula>
    </cfRule>
  </conditionalFormatting>
  <conditionalFormatting sqref="N13:O13">
    <cfRule type="cellIs" dxfId="103" priority="78" operator="lessThan">
      <formula>150000</formula>
    </cfRule>
    <cfRule type="cellIs" dxfId="102" priority="79" operator="greaterThan">
      <formula>150000</formula>
    </cfRule>
  </conditionalFormatting>
  <conditionalFormatting sqref="N15:O16">
    <cfRule type="cellIs" dxfId="101" priority="76" operator="lessThan">
      <formula>30000</formula>
    </cfRule>
    <cfRule type="cellIs" dxfId="100" priority="77" operator="greaterThan">
      <formula>30000</formula>
    </cfRule>
  </conditionalFormatting>
  <conditionalFormatting sqref="N17:O17">
    <cfRule type="cellIs" dxfId="99" priority="64" operator="lessThan">
      <formula>2500</formula>
    </cfRule>
    <cfRule type="cellIs" dxfId="98" priority="65" operator="greaterThan">
      <formula>2500</formula>
    </cfRule>
  </conditionalFormatting>
  <conditionalFormatting sqref="N17:O17">
    <cfRule type="cellIs" dxfId="97" priority="63" operator="greaterThan">
      <formula>0</formula>
    </cfRule>
  </conditionalFormatting>
  <conditionalFormatting sqref="O3">
    <cfRule type="cellIs" dxfId="96" priority="55" operator="lessThan">
      <formula>300000</formula>
    </cfRule>
    <cfRule type="cellIs" dxfId="95" priority="56" operator="greaterThan">
      <formula>300000</formula>
    </cfRule>
  </conditionalFormatting>
  <conditionalFormatting sqref="B3:M18">
    <cfRule type="cellIs" dxfId="94" priority="26" operator="lessThan">
      <formula>25000</formula>
    </cfRule>
    <cfRule type="cellIs" dxfId="93" priority="27" operator="greaterThan">
      <formula>25000</formula>
    </cfRule>
  </conditionalFormatting>
  <conditionalFormatting sqref="B3:M18">
    <cfRule type="cellIs" dxfId="73" priority="5" operator="greaterThan">
      <formula>$C$2</formula>
    </cfRule>
  </conditionalFormatting>
  <pageMargins left="0.7" right="0.7" top="0.75" bottom="0.75" header="0.3" footer="0.3"/>
  <pageSetup paperSize="8" scale="62" fitToHeight="0" orientation="landscape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D21" sqref="D21"/>
    </sheetView>
  </sheetViews>
  <sheetFormatPr baseColWidth="10" defaultRowHeight="15" x14ac:dyDescent="0.25"/>
  <cols>
    <col min="1" max="1" width="32.42578125" customWidth="1"/>
    <col min="2" max="2" width="34.140625" bestFit="1" customWidth="1"/>
  </cols>
  <sheetData>
    <row r="1" spans="1:2" x14ac:dyDescent="0.25">
      <c r="A1" t="s">
        <v>7</v>
      </c>
      <c r="B1" t="s">
        <v>1</v>
      </c>
    </row>
    <row r="2" spans="1:2" x14ac:dyDescent="0.25">
      <c r="A2" t="s">
        <v>58</v>
      </c>
      <c r="B2" t="s">
        <v>55</v>
      </c>
    </row>
    <row r="3" spans="1:2" x14ac:dyDescent="0.25">
      <c r="A3" t="s">
        <v>59</v>
      </c>
      <c r="B3" t="s">
        <v>56</v>
      </c>
    </row>
    <row r="4" spans="1:2" x14ac:dyDescent="0.25">
      <c r="A4" t="s">
        <v>59</v>
      </c>
      <c r="B4" t="s">
        <v>57</v>
      </c>
    </row>
    <row r="5" spans="1:2" x14ac:dyDescent="0.25">
      <c r="A5" t="s">
        <v>73</v>
      </c>
      <c r="B5" t="s">
        <v>60</v>
      </c>
    </row>
    <row r="6" spans="1:2" x14ac:dyDescent="0.25">
      <c r="A6" t="s">
        <v>73</v>
      </c>
      <c r="B6" t="s">
        <v>61</v>
      </c>
    </row>
    <row r="7" spans="1:2" x14ac:dyDescent="0.25">
      <c r="A7" t="s">
        <v>74</v>
      </c>
      <c r="B7" t="s">
        <v>62</v>
      </c>
    </row>
    <row r="8" spans="1:2" x14ac:dyDescent="0.25">
      <c r="A8" t="s">
        <v>75</v>
      </c>
      <c r="B8" t="s">
        <v>63</v>
      </c>
    </row>
    <row r="9" spans="1:2" x14ac:dyDescent="0.25">
      <c r="A9" t="s">
        <v>76</v>
      </c>
      <c r="B9" t="s">
        <v>64</v>
      </c>
    </row>
    <row r="10" spans="1:2" x14ac:dyDescent="0.25">
      <c r="A10" t="s">
        <v>77</v>
      </c>
      <c r="B10" t="s">
        <v>65</v>
      </c>
    </row>
    <row r="11" spans="1:2" x14ac:dyDescent="0.25">
      <c r="A11" t="s">
        <v>78</v>
      </c>
      <c r="B11" t="s">
        <v>8</v>
      </c>
    </row>
    <row r="12" spans="1:2" x14ac:dyDescent="0.25">
      <c r="A12" t="s">
        <v>79</v>
      </c>
      <c r="B12" t="s">
        <v>66</v>
      </c>
    </row>
    <row r="13" spans="1:2" x14ac:dyDescent="0.25">
      <c r="A13" t="s">
        <v>73</v>
      </c>
      <c r="B13" t="s">
        <v>67</v>
      </c>
    </row>
    <row r="14" spans="1:2" x14ac:dyDescent="0.25">
      <c r="A14" t="s">
        <v>80</v>
      </c>
      <c r="B14" t="s">
        <v>68</v>
      </c>
    </row>
    <row r="15" spans="1:2" x14ac:dyDescent="0.25">
      <c r="A15" t="s">
        <v>81</v>
      </c>
      <c r="B15" t="s">
        <v>69</v>
      </c>
    </row>
    <row r="16" spans="1:2" x14ac:dyDescent="0.25">
      <c r="B16" t="s">
        <v>70</v>
      </c>
    </row>
    <row r="17" spans="1:2" x14ac:dyDescent="0.25">
      <c r="A17" t="s">
        <v>73</v>
      </c>
      <c r="B17" t="s">
        <v>71</v>
      </c>
    </row>
    <row r="18" spans="1:2" x14ac:dyDescent="0.25">
      <c r="A18" t="s">
        <v>78</v>
      </c>
      <c r="B18" t="s">
        <v>72</v>
      </c>
    </row>
  </sheetData>
  <dataValidations count="1">
    <dataValidation type="list" allowBlank="1" showInputMessage="1" showErrorMessage="1" sqref="B1">
      <formula1>$B$2:$B$18</formula1>
    </dataValidation>
  </dataValidations>
  <pageMargins left="0.7" right="0.7" top="0.75" bottom="0.75" header="0.3" footer="0.3"/>
  <pageSetup paperSize="9" orientation="landscape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Hors contrat 2020</vt:lpstr>
      <vt:lpstr>Suivi Hors Contrat 2020</vt:lpstr>
      <vt:lpstr>Support</vt:lpstr>
      <vt:lpstr>'Hors contrat 2020'!Zone_d_impression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cp:lastPrinted>2020-01-14T13:05:20Z</cp:lastPrinted>
  <dcterms:created xsi:type="dcterms:W3CDTF">2017-11-17T13:28:38Z</dcterms:created>
  <dcterms:modified xsi:type="dcterms:W3CDTF">2020-02-02T10:44:10Z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