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/>
  </bookViews>
  <sheets>
    <sheet name="Essai avec semaine" sheetId="1" r:id="rId1"/>
  </sheets>
  <definedNames>
    <definedName name="_xlnm._FilterDatabase" localSheetId="0" hidden="1">'Essai avec semaine'!$A$11:$XEQ$11</definedName>
    <definedName name="debut_chantier4" localSheetId="0">'Essai avec semaine'!$C$6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11" i="1" l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Z11" i="1"/>
  <c r="F49" i="1" l="1"/>
  <c r="G49" i="1" s="1"/>
  <c r="G48" i="1"/>
  <c r="G43" i="1"/>
  <c r="F44" i="1" s="1"/>
  <c r="F45" i="1" s="1"/>
  <c r="G45" i="1" s="1"/>
  <c r="F46" i="1" s="1"/>
  <c r="G46" i="1" s="1"/>
  <c r="G42" i="1"/>
  <c r="F42" i="1"/>
  <c r="F43" i="1" s="1"/>
  <c r="G41" i="1"/>
  <c r="F35" i="1"/>
  <c r="G35" i="1" s="1"/>
  <c r="G34" i="1"/>
  <c r="F28" i="1"/>
  <c r="G28" i="1" s="1"/>
  <c r="G27" i="1"/>
  <c r="G21" i="1"/>
  <c r="F21" i="1"/>
  <c r="F22" i="1" s="1"/>
  <c r="G22" i="1" s="1"/>
  <c r="F23" i="1" s="1"/>
  <c r="G20" i="1"/>
  <c r="G15" i="1"/>
  <c r="F16" i="1" s="1"/>
  <c r="F17" i="1" s="1"/>
  <c r="G17" i="1" s="1"/>
  <c r="F18" i="1" s="1"/>
  <c r="G18" i="1" s="1"/>
  <c r="C15" i="1"/>
  <c r="D15" i="1" s="1"/>
  <c r="C16" i="1" s="1"/>
  <c r="G14" i="1"/>
  <c r="F14" i="1"/>
  <c r="F15" i="1" s="1"/>
  <c r="C14" i="1"/>
  <c r="D14" i="1" s="1"/>
  <c r="G13" i="1"/>
  <c r="D13" i="1"/>
  <c r="H10" i="1"/>
  <c r="H11" i="1" s="1"/>
  <c r="D6" i="1"/>
  <c r="I10" i="1" l="1"/>
  <c r="I11" i="1" s="1"/>
  <c r="D16" i="1"/>
  <c r="C17" i="1"/>
  <c r="D17" i="1" s="1"/>
  <c r="C18" i="1" s="1"/>
  <c r="D18" i="1" s="1"/>
  <c r="C20" i="1" s="1"/>
  <c r="F36" i="1"/>
  <c r="G36" i="1" s="1"/>
  <c r="F37" i="1" s="1"/>
  <c r="G44" i="1"/>
  <c r="G23" i="1"/>
  <c r="F24" i="1"/>
  <c r="G24" i="1" s="1"/>
  <c r="F25" i="1" s="1"/>
  <c r="G25" i="1" s="1"/>
  <c r="G16" i="1"/>
  <c r="F29" i="1"/>
  <c r="G29" i="1" s="1"/>
  <c r="F30" i="1" s="1"/>
  <c r="F50" i="1"/>
  <c r="G50" i="1" s="1"/>
  <c r="F51" i="1" s="1"/>
  <c r="J10" i="1" l="1"/>
  <c r="K10" i="1" s="1"/>
  <c r="L10" i="1" s="1"/>
  <c r="M10" i="1" s="1"/>
  <c r="G51" i="1"/>
  <c r="F52" i="1"/>
  <c r="G52" i="1" s="1"/>
  <c r="F53" i="1" s="1"/>
  <c r="G53" i="1" s="1"/>
  <c r="G37" i="1"/>
  <c r="F38" i="1"/>
  <c r="G38" i="1" s="1"/>
  <c r="F39" i="1" s="1"/>
  <c r="G39" i="1" s="1"/>
  <c r="G30" i="1"/>
  <c r="F31" i="1"/>
  <c r="G31" i="1" s="1"/>
  <c r="F32" i="1" s="1"/>
  <c r="G32" i="1" s="1"/>
  <c r="D20" i="1"/>
  <c r="C21" i="1"/>
  <c r="L11" i="1" l="1"/>
  <c r="K11" i="1"/>
  <c r="J11" i="1"/>
  <c r="D21" i="1"/>
  <c r="C22" i="1"/>
  <c r="D22" i="1" s="1"/>
  <c r="C23" i="1" s="1"/>
  <c r="M11" i="1"/>
  <c r="N10" i="1"/>
  <c r="D23" i="1" l="1"/>
  <c r="C24" i="1"/>
  <c r="D24" i="1" s="1"/>
  <c r="C25" i="1" s="1"/>
  <c r="D25" i="1" s="1"/>
  <c r="C27" i="1" s="1"/>
  <c r="O10" i="1"/>
  <c r="N11" i="1"/>
  <c r="C28" i="1" l="1"/>
  <c r="D27" i="1"/>
  <c r="P10" i="1"/>
  <c r="O11" i="1"/>
  <c r="P11" i="1" l="1"/>
  <c r="Q10" i="1"/>
  <c r="C29" i="1"/>
  <c r="D29" i="1" s="1"/>
  <c r="C30" i="1" s="1"/>
  <c r="D28" i="1"/>
  <c r="C31" i="1" l="1"/>
  <c r="D31" i="1" s="1"/>
  <c r="C32" i="1" s="1"/>
  <c r="D32" i="1" s="1"/>
  <c r="C34" i="1" s="1"/>
  <c r="D30" i="1"/>
  <c r="Q11" i="1"/>
  <c r="R10" i="1"/>
  <c r="S10" i="1" l="1"/>
  <c r="R11" i="1"/>
  <c r="C35" i="1"/>
  <c r="D34" i="1"/>
  <c r="D35" i="1" l="1"/>
  <c r="C36" i="1"/>
  <c r="D36" i="1" s="1"/>
  <c r="C37" i="1" s="1"/>
  <c r="T10" i="1"/>
  <c r="S11" i="1"/>
  <c r="T11" i="1" l="1"/>
  <c r="U10" i="1"/>
  <c r="D37" i="1"/>
  <c r="C38" i="1"/>
  <c r="D38" i="1" s="1"/>
  <c r="C39" i="1" s="1"/>
  <c r="D39" i="1" s="1"/>
  <c r="C41" i="1" s="1"/>
  <c r="D41" i="1" l="1"/>
  <c r="C42" i="1"/>
  <c r="U11" i="1"/>
  <c r="V10" i="1"/>
  <c r="W10" i="1" l="1"/>
  <c r="V11" i="1"/>
  <c r="C43" i="1"/>
  <c r="D43" i="1" s="1"/>
  <c r="C44" i="1" s="1"/>
  <c r="D42" i="1"/>
  <c r="D44" i="1" l="1"/>
  <c r="C45" i="1"/>
  <c r="D45" i="1" s="1"/>
  <c r="C46" i="1" s="1"/>
  <c r="D46" i="1" s="1"/>
  <c r="C48" i="1" s="1"/>
  <c r="X10" i="1"/>
  <c r="W11" i="1"/>
  <c r="D48" i="1" l="1"/>
  <c r="C49" i="1"/>
  <c r="X11" i="1"/>
  <c r="Y10" i="1"/>
  <c r="Y11" i="1" l="1"/>
  <c r="Z10" i="1"/>
  <c r="D49" i="1"/>
  <c r="C50" i="1"/>
  <c r="D50" i="1" s="1"/>
  <c r="C51" i="1" s="1"/>
  <c r="AA10" i="1" l="1"/>
  <c r="D51" i="1"/>
  <c r="C52" i="1"/>
  <c r="D52" i="1" s="1"/>
  <c r="C53" i="1" s="1"/>
  <c r="D53" i="1" s="1"/>
  <c r="AB10" i="1" l="1"/>
  <c r="AC10" i="1" l="1"/>
  <c r="AD10" i="1" l="1"/>
  <c r="AE10" i="1" l="1"/>
  <c r="AF10" i="1" l="1"/>
  <c r="AG10" i="1" l="1"/>
  <c r="AH10" i="1" l="1"/>
  <c r="AI10" i="1" l="1"/>
  <c r="AJ10" i="1" l="1"/>
  <c r="AK10" i="1" l="1"/>
  <c r="AL10" i="1" l="1"/>
  <c r="AM10" i="1" l="1"/>
  <c r="AN10" i="1" l="1"/>
  <c r="AO10" i="1" l="1"/>
  <c r="AP10" i="1" l="1"/>
  <c r="AQ10" i="1" l="1"/>
  <c r="AR10" i="1" l="1"/>
  <c r="AS10" i="1" l="1"/>
  <c r="AT10" i="1" l="1"/>
  <c r="AU10" i="1" l="1"/>
  <c r="AV10" i="1" l="1"/>
  <c r="AW10" i="1" l="1"/>
  <c r="AX10" i="1" l="1"/>
  <c r="AY10" i="1" l="1"/>
  <c r="AZ10" i="1" l="1"/>
  <c r="BA10" i="1" l="1"/>
  <c r="BB10" i="1" l="1"/>
  <c r="BC10" i="1" l="1"/>
  <c r="BD10" i="1" l="1"/>
  <c r="BE10" i="1" l="1"/>
  <c r="BF10" i="1" l="1"/>
  <c r="BG10" i="1" l="1"/>
  <c r="BH10" i="1" l="1"/>
  <c r="BI10" i="1" l="1"/>
  <c r="BJ10" i="1" l="1"/>
  <c r="BK10" i="1" l="1"/>
  <c r="BL10" i="1" l="1"/>
  <c r="BM10" i="1" l="1"/>
  <c r="BN10" i="1" l="1"/>
  <c r="BO10" i="1" l="1"/>
  <c r="BP10" i="1" l="1"/>
  <c r="BQ10" i="1" l="1"/>
  <c r="BR10" i="1" l="1"/>
  <c r="BS10" i="1" l="1"/>
  <c r="BT10" i="1" l="1"/>
  <c r="BU10" i="1" l="1"/>
  <c r="BV10" i="1" l="1"/>
  <c r="BW10" i="1" l="1"/>
  <c r="BV11" i="1"/>
  <c r="BX10" i="1" l="1"/>
  <c r="BW11" i="1"/>
  <c r="BX11" i="1" l="1"/>
  <c r="BY10" i="1"/>
  <c r="BY11" i="1" l="1"/>
  <c r="BZ10" i="1"/>
  <c r="CA10" i="1" l="1"/>
  <c r="BZ11" i="1"/>
  <c r="CB10" i="1" l="1"/>
  <c r="CA11" i="1"/>
  <c r="CB11" i="1" l="1"/>
  <c r="CC10" i="1"/>
  <c r="CC11" i="1" l="1"/>
  <c r="CD10" i="1"/>
  <c r="CE10" i="1" l="1"/>
  <c r="CD11" i="1"/>
  <c r="CF10" i="1" l="1"/>
  <c r="CE11" i="1"/>
  <c r="CF11" i="1" l="1"/>
  <c r="CG10" i="1"/>
  <c r="CG11" i="1" l="1"/>
  <c r="CH10" i="1"/>
  <c r="CI10" i="1" l="1"/>
  <c r="CH11" i="1"/>
  <c r="CJ10" i="1" l="1"/>
  <c r="CI11" i="1"/>
  <c r="CJ11" i="1" l="1"/>
  <c r="CK10" i="1"/>
  <c r="CK11" i="1" l="1"/>
  <c r="CL10" i="1"/>
  <c r="CM10" i="1" l="1"/>
  <c r="CM11" i="1" s="1"/>
  <c r="CL11" i="1"/>
</calcChain>
</file>

<file path=xl/sharedStrings.xml><?xml version="1.0" encoding="utf-8"?>
<sst xmlns="http://schemas.openxmlformats.org/spreadsheetml/2006/main" count="18" uniqueCount="17">
  <si>
    <t>Description du projet :</t>
  </si>
  <si>
    <t>Dates à modifier</t>
  </si>
  <si>
    <t>Début du projet :</t>
  </si>
  <si>
    <t>Prévision</t>
  </si>
  <si>
    <t>Réalité</t>
  </si>
  <si>
    <t>Génération</t>
  </si>
  <si>
    <t>Tâches</t>
  </si>
  <si>
    <t>Début tâche</t>
  </si>
  <si>
    <t>Fin tâche</t>
  </si>
  <si>
    <t>Opérateur</t>
  </si>
  <si>
    <t>Fin tâches</t>
  </si>
  <si>
    <t>FO</t>
  </si>
  <si>
    <t>F1</t>
  </si>
  <si>
    <t>BC1</t>
  </si>
  <si>
    <t>BC2</t>
  </si>
  <si>
    <t>BC3</t>
  </si>
  <si>
    <t>Autof BC4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</si>
</sst>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4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3" fillId="0" borderId="0" xfId="0" applyFont="1"/>
    <xf numFmtId="1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6" fillId="2" borderId="3" xfId="0" applyNumberFormat="1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5" fontId="1" fillId="3" borderId="5" xfId="0" applyNumberFormat="1" applyFont="1" applyFill="1" applyBorder="1" applyAlignment="1">
      <alignment vertical="center"/>
    </xf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3"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C$7" horiz="1" inc="4" max="150" page="2" val="6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885825</xdr:colOff>
          <xdr:row>5</xdr:row>
          <xdr:rowOff>276225</xdr:rowOff>
        </xdr:from>
        <xdr:to>
          <xdr:col>19</xdr:col>
          <xdr:colOff>809625</xdr:colOff>
          <xdr:row>7</xdr:row>
          <xdr:rowOff>161925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F8B0A1AC-3874-47E2-8DD8-1E95B5DA4E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CM53"/>
  <sheetViews>
    <sheetView showGridLines="0" tabSelected="1" zoomScale="55" zoomScaleNormal="55" workbookViewId="0">
      <pane ySplit="11" topLeftCell="A12" activePane="bottomLeft" state="frozen"/>
      <selection pane="bottomLeft" activeCell="T16" sqref="T16"/>
    </sheetView>
  </sheetViews>
  <sheetFormatPr baseColWidth="10" defaultRowHeight="15" x14ac:dyDescent="0.25"/>
  <cols>
    <col min="1" max="1" width="13.5703125" customWidth="1"/>
    <col min="2" max="2" width="40.140625" style="2" customWidth="1"/>
    <col min="3" max="3" width="20.140625" style="2" customWidth="1"/>
    <col min="4" max="4" width="14.28515625" style="2" customWidth="1"/>
    <col min="5" max="5" width="17.7109375" style="3" bestFit="1" customWidth="1"/>
    <col min="6" max="6" width="13.7109375" style="2" customWidth="1"/>
    <col min="7" max="7" width="13.5703125" style="2" bestFit="1" customWidth="1"/>
    <col min="8" max="8" width="14.7109375" style="3" customWidth="1"/>
    <col min="9" max="91" width="14.7109375" customWidth="1"/>
    <col min="92" max="92" width="4" bestFit="1" customWidth="1"/>
  </cols>
  <sheetData>
    <row r="1" spans="1:91" ht="31.5" x14ac:dyDescent="0.5">
      <c r="A1" s="1"/>
    </row>
    <row r="2" spans="1:91" ht="15.75" thickBot="1" x14ac:dyDescent="0.3"/>
    <row r="3" spans="1:91" ht="33" thickTop="1" thickBot="1" x14ac:dyDescent="0.55000000000000004">
      <c r="B3" s="4" t="s">
        <v>0</v>
      </c>
      <c r="Q3" s="5"/>
      <c r="S3" s="6" t="s">
        <v>1</v>
      </c>
    </row>
    <row r="4" spans="1:91" ht="15.75" thickTop="1" x14ac:dyDescent="0.25"/>
    <row r="5" spans="1:91" x14ac:dyDescent="0.25"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91" ht="31.5" x14ac:dyDescent="0.25">
      <c r="A6" s="2"/>
      <c r="B6" s="4" t="s">
        <v>2</v>
      </c>
      <c r="C6" s="7">
        <v>43101</v>
      </c>
      <c r="D6" s="2">
        <f>_xlfn.ISOWEEKNUM(debut_chantier4)</f>
        <v>1</v>
      </c>
    </row>
    <row r="7" spans="1:91" x14ac:dyDescent="0.25">
      <c r="C7" s="8">
        <v>67</v>
      </c>
    </row>
    <row r="8" spans="1:91" x14ac:dyDescent="0.25">
      <c r="D8" s="3"/>
      <c r="E8" s="2"/>
      <c r="G8" s="3"/>
      <c r="H8"/>
    </row>
    <row r="9" spans="1:91" s="9" customFormat="1" x14ac:dyDescent="0.25">
      <c r="B9" s="10"/>
      <c r="C9" s="10"/>
      <c r="D9" s="11"/>
      <c r="E9" s="10"/>
      <c r="F9" s="10"/>
      <c r="G9" s="11"/>
    </row>
    <row r="10" spans="1:91" ht="18.75" x14ac:dyDescent="0.25">
      <c r="C10" s="12" t="s">
        <v>3</v>
      </c>
      <c r="D10" s="13"/>
      <c r="E10" s="2"/>
      <c r="F10" s="12" t="s">
        <v>4</v>
      </c>
      <c r="G10" s="13"/>
      <c r="H10" s="14">
        <f>debut_chantier4+($C$7-1)*7</f>
        <v>43563</v>
      </c>
      <c r="I10" s="14">
        <f>H10+7</f>
        <v>43570</v>
      </c>
      <c r="J10" s="14">
        <f t="shared" ref="J10:BU10" si="0">I10+7</f>
        <v>43577</v>
      </c>
      <c r="K10" s="14">
        <f t="shared" si="0"/>
        <v>43584</v>
      </c>
      <c r="L10" s="14">
        <f t="shared" si="0"/>
        <v>43591</v>
      </c>
      <c r="M10" s="14">
        <f t="shared" si="0"/>
        <v>43598</v>
      </c>
      <c r="N10" s="14">
        <f t="shared" si="0"/>
        <v>43605</v>
      </c>
      <c r="O10" s="14">
        <f t="shared" si="0"/>
        <v>43612</v>
      </c>
      <c r="P10" s="14">
        <f t="shared" si="0"/>
        <v>43619</v>
      </c>
      <c r="Q10" s="14">
        <f t="shared" si="0"/>
        <v>43626</v>
      </c>
      <c r="R10" s="14">
        <f t="shared" si="0"/>
        <v>43633</v>
      </c>
      <c r="S10" s="14">
        <f t="shared" si="0"/>
        <v>43640</v>
      </c>
      <c r="T10" s="14">
        <f t="shared" si="0"/>
        <v>43647</v>
      </c>
      <c r="U10" s="14">
        <f t="shared" si="0"/>
        <v>43654</v>
      </c>
      <c r="V10" s="14">
        <f t="shared" si="0"/>
        <v>43661</v>
      </c>
      <c r="W10" s="14">
        <f t="shared" si="0"/>
        <v>43668</v>
      </c>
      <c r="X10" s="14">
        <f t="shared" si="0"/>
        <v>43675</v>
      </c>
      <c r="Y10" s="14">
        <f t="shared" si="0"/>
        <v>43682</v>
      </c>
      <c r="Z10" s="14">
        <f t="shared" si="0"/>
        <v>43689</v>
      </c>
      <c r="AA10" s="14">
        <f t="shared" si="0"/>
        <v>43696</v>
      </c>
      <c r="AB10" s="14">
        <f t="shared" si="0"/>
        <v>43703</v>
      </c>
      <c r="AC10" s="14">
        <f t="shared" si="0"/>
        <v>43710</v>
      </c>
      <c r="AD10" s="14">
        <f t="shared" si="0"/>
        <v>43717</v>
      </c>
      <c r="AE10" s="14">
        <f t="shared" si="0"/>
        <v>43724</v>
      </c>
      <c r="AF10" s="14">
        <f t="shared" si="0"/>
        <v>43731</v>
      </c>
      <c r="AG10" s="14">
        <f t="shared" si="0"/>
        <v>43738</v>
      </c>
      <c r="AH10" s="14">
        <f t="shared" si="0"/>
        <v>43745</v>
      </c>
      <c r="AI10" s="14">
        <f t="shared" si="0"/>
        <v>43752</v>
      </c>
      <c r="AJ10" s="14">
        <f t="shared" si="0"/>
        <v>43759</v>
      </c>
      <c r="AK10" s="14">
        <f t="shared" si="0"/>
        <v>43766</v>
      </c>
      <c r="AL10" s="14">
        <f t="shared" si="0"/>
        <v>43773</v>
      </c>
      <c r="AM10" s="14">
        <f t="shared" si="0"/>
        <v>43780</v>
      </c>
      <c r="AN10" s="14">
        <f t="shared" si="0"/>
        <v>43787</v>
      </c>
      <c r="AO10" s="14">
        <f t="shared" si="0"/>
        <v>43794</v>
      </c>
      <c r="AP10" s="14">
        <f t="shared" si="0"/>
        <v>43801</v>
      </c>
      <c r="AQ10" s="14">
        <f t="shared" si="0"/>
        <v>43808</v>
      </c>
      <c r="AR10" s="14">
        <f t="shared" si="0"/>
        <v>43815</v>
      </c>
      <c r="AS10" s="14">
        <f t="shared" si="0"/>
        <v>43822</v>
      </c>
      <c r="AT10" s="14">
        <f t="shared" si="0"/>
        <v>43829</v>
      </c>
      <c r="AU10" s="14">
        <f t="shared" si="0"/>
        <v>43836</v>
      </c>
      <c r="AV10" s="14">
        <f t="shared" si="0"/>
        <v>43843</v>
      </c>
      <c r="AW10" s="14">
        <f t="shared" si="0"/>
        <v>43850</v>
      </c>
      <c r="AX10" s="14">
        <f t="shared" si="0"/>
        <v>43857</v>
      </c>
      <c r="AY10" s="14">
        <f t="shared" si="0"/>
        <v>43864</v>
      </c>
      <c r="AZ10" s="14">
        <f t="shared" si="0"/>
        <v>43871</v>
      </c>
      <c r="BA10" s="14">
        <f t="shared" si="0"/>
        <v>43878</v>
      </c>
      <c r="BB10" s="14">
        <f t="shared" si="0"/>
        <v>43885</v>
      </c>
      <c r="BC10" s="14">
        <f t="shared" si="0"/>
        <v>43892</v>
      </c>
      <c r="BD10" s="14">
        <f t="shared" si="0"/>
        <v>43899</v>
      </c>
      <c r="BE10" s="14">
        <f t="shared" si="0"/>
        <v>43906</v>
      </c>
      <c r="BF10" s="14">
        <f t="shared" si="0"/>
        <v>43913</v>
      </c>
      <c r="BG10" s="14">
        <f t="shared" si="0"/>
        <v>43920</v>
      </c>
      <c r="BH10" s="14">
        <f t="shared" si="0"/>
        <v>43927</v>
      </c>
      <c r="BI10" s="14">
        <f t="shared" si="0"/>
        <v>43934</v>
      </c>
      <c r="BJ10" s="14">
        <f t="shared" si="0"/>
        <v>43941</v>
      </c>
      <c r="BK10" s="14">
        <f t="shared" si="0"/>
        <v>43948</v>
      </c>
      <c r="BL10" s="14">
        <f t="shared" si="0"/>
        <v>43955</v>
      </c>
      <c r="BM10" s="14">
        <f t="shared" si="0"/>
        <v>43962</v>
      </c>
      <c r="BN10" s="14">
        <f t="shared" si="0"/>
        <v>43969</v>
      </c>
      <c r="BO10" s="14">
        <f t="shared" si="0"/>
        <v>43976</v>
      </c>
      <c r="BP10" s="14">
        <f t="shared" si="0"/>
        <v>43983</v>
      </c>
      <c r="BQ10" s="14">
        <f t="shared" si="0"/>
        <v>43990</v>
      </c>
      <c r="BR10" s="14">
        <f t="shared" si="0"/>
        <v>43997</v>
      </c>
      <c r="BS10" s="14">
        <f t="shared" si="0"/>
        <v>44004</v>
      </c>
      <c r="BT10" s="14">
        <f t="shared" si="0"/>
        <v>44011</v>
      </c>
      <c r="BU10" s="14">
        <f t="shared" si="0"/>
        <v>44018</v>
      </c>
      <c r="BV10" s="14">
        <f t="shared" ref="BV10:CM10" si="1">BU10+7</f>
        <v>44025</v>
      </c>
      <c r="BW10" s="14">
        <f t="shared" si="1"/>
        <v>44032</v>
      </c>
      <c r="BX10" s="14">
        <f t="shared" si="1"/>
        <v>44039</v>
      </c>
      <c r="BY10" s="14">
        <f t="shared" si="1"/>
        <v>44046</v>
      </c>
      <c r="BZ10" s="14">
        <f t="shared" si="1"/>
        <v>44053</v>
      </c>
      <c r="CA10" s="14">
        <f t="shared" si="1"/>
        <v>44060</v>
      </c>
      <c r="CB10" s="14">
        <f t="shared" si="1"/>
        <v>44067</v>
      </c>
      <c r="CC10" s="14">
        <f t="shared" si="1"/>
        <v>44074</v>
      </c>
      <c r="CD10" s="14">
        <f t="shared" si="1"/>
        <v>44081</v>
      </c>
      <c r="CE10" s="14">
        <f t="shared" si="1"/>
        <v>44088</v>
      </c>
      <c r="CF10" s="14">
        <f t="shared" si="1"/>
        <v>44095</v>
      </c>
      <c r="CG10" s="14">
        <f t="shared" si="1"/>
        <v>44102</v>
      </c>
      <c r="CH10" s="14">
        <f t="shared" si="1"/>
        <v>44109</v>
      </c>
      <c r="CI10" s="14">
        <f t="shared" si="1"/>
        <v>44116</v>
      </c>
      <c r="CJ10" s="14">
        <f t="shared" si="1"/>
        <v>44123</v>
      </c>
      <c r="CK10" s="14">
        <f t="shared" si="1"/>
        <v>44130</v>
      </c>
      <c r="CL10" s="14">
        <f t="shared" si="1"/>
        <v>44137</v>
      </c>
      <c r="CM10" s="14">
        <f t="shared" si="1"/>
        <v>44144</v>
      </c>
    </row>
    <row r="11" spans="1:91" s="27" customFormat="1" x14ac:dyDescent="0.25">
      <c r="A11" s="25" t="s">
        <v>5</v>
      </c>
      <c r="B11" s="25" t="s">
        <v>6</v>
      </c>
      <c r="C11" s="25" t="s">
        <v>7</v>
      </c>
      <c r="D11" s="25" t="s">
        <v>8</v>
      </c>
      <c r="E11" s="25" t="s">
        <v>9</v>
      </c>
      <c r="F11" s="25" t="s">
        <v>7</v>
      </c>
      <c r="G11" s="25" t="s">
        <v>10</v>
      </c>
      <c r="H11" s="26">
        <f>_xlfn.ISOWEEKNUM(H10)</f>
        <v>15</v>
      </c>
      <c r="I11" s="26">
        <f t="shared" ref="I11:BT11" si="2">_xlfn.ISOWEEKNUM(I10)</f>
        <v>16</v>
      </c>
      <c r="J11" s="26">
        <f t="shared" si="2"/>
        <v>17</v>
      </c>
      <c r="K11" s="26">
        <f t="shared" si="2"/>
        <v>18</v>
      </c>
      <c r="L11" s="26">
        <f t="shared" si="2"/>
        <v>19</v>
      </c>
      <c r="M11" s="26">
        <f t="shared" si="2"/>
        <v>20</v>
      </c>
      <c r="N11" s="26">
        <f t="shared" si="2"/>
        <v>21</v>
      </c>
      <c r="O11" s="26">
        <f t="shared" si="2"/>
        <v>22</v>
      </c>
      <c r="P11" s="26">
        <f t="shared" si="2"/>
        <v>23</v>
      </c>
      <c r="Q11" s="26">
        <f t="shared" si="2"/>
        <v>24</v>
      </c>
      <c r="R11" s="26">
        <f t="shared" si="2"/>
        <v>25</v>
      </c>
      <c r="S11" s="26">
        <f t="shared" si="2"/>
        <v>26</v>
      </c>
      <c r="T11" s="26">
        <f t="shared" si="2"/>
        <v>27</v>
      </c>
      <c r="U11" s="26">
        <f t="shared" si="2"/>
        <v>28</v>
      </c>
      <c r="V11" s="26">
        <f t="shared" si="2"/>
        <v>29</v>
      </c>
      <c r="W11" s="26">
        <f t="shared" si="2"/>
        <v>30</v>
      </c>
      <c r="X11" s="26">
        <f t="shared" si="2"/>
        <v>31</v>
      </c>
      <c r="Y11" s="26">
        <f t="shared" si="2"/>
        <v>32</v>
      </c>
      <c r="Z11" s="26">
        <f t="shared" si="2"/>
        <v>33</v>
      </c>
      <c r="AA11" s="26">
        <f t="shared" si="2"/>
        <v>34</v>
      </c>
      <c r="AB11" s="26">
        <f t="shared" si="2"/>
        <v>35</v>
      </c>
      <c r="AC11" s="26">
        <f t="shared" si="2"/>
        <v>36</v>
      </c>
      <c r="AD11" s="26">
        <f t="shared" si="2"/>
        <v>37</v>
      </c>
      <c r="AE11" s="26">
        <f t="shared" si="2"/>
        <v>38</v>
      </c>
      <c r="AF11" s="26">
        <f t="shared" si="2"/>
        <v>39</v>
      </c>
      <c r="AG11" s="26">
        <f t="shared" si="2"/>
        <v>40</v>
      </c>
      <c r="AH11" s="26">
        <f t="shared" si="2"/>
        <v>41</v>
      </c>
      <c r="AI11" s="26">
        <f t="shared" si="2"/>
        <v>42</v>
      </c>
      <c r="AJ11" s="26">
        <f t="shared" si="2"/>
        <v>43</v>
      </c>
      <c r="AK11" s="26">
        <f t="shared" si="2"/>
        <v>44</v>
      </c>
      <c r="AL11" s="26">
        <f t="shared" si="2"/>
        <v>45</v>
      </c>
      <c r="AM11" s="26">
        <f t="shared" si="2"/>
        <v>46</v>
      </c>
      <c r="AN11" s="26">
        <f t="shared" si="2"/>
        <v>47</v>
      </c>
      <c r="AO11" s="26">
        <f t="shared" si="2"/>
        <v>48</v>
      </c>
      <c r="AP11" s="26">
        <f t="shared" si="2"/>
        <v>49</v>
      </c>
      <c r="AQ11" s="26">
        <f t="shared" si="2"/>
        <v>50</v>
      </c>
      <c r="AR11" s="26">
        <f t="shared" si="2"/>
        <v>51</v>
      </c>
      <c r="AS11" s="26">
        <f t="shared" si="2"/>
        <v>52</v>
      </c>
      <c r="AT11" s="26">
        <f t="shared" si="2"/>
        <v>1</v>
      </c>
      <c r="AU11" s="26">
        <f t="shared" si="2"/>
        <v>2</v>
      </c>
      <c r="AV11" s="26">
        <f t="shared" si="2"/>
        <v>3</v>
      </c>
      <c r="AW11" s="26">
        <f t="shared" si="2"/>
        <v>4</v>
      </c>
      <c r="AX11" s="26">
        <f t="shared" si="2"/>
        <v>5</v>
      </c>
      <c r="AY11" s="26">
        <f t="shared" si="2"/>
        <v>6</v>
      </c>
      <c r="AZ11" s="26">
        <f t="shared" si="2"/>
        <v>7</v>
      </c>
      <c r="BA11" s="26">
        <f t="shared" si="2"/>
        <v>8</v>
      </c>
      <c r="BB11" s="26">
        <f t="shared" si="2"/>
        <v>9</v>
      </c>
      <c r="BC11" s="26">
        <f t="shared" si="2"/>
        <v>10</v>
      </c>
      <c r="BD11" s="26">
        <f t="shared" si="2"/>
        <v>11</v>
      </c>
      <c r="BE11" s="26">
        <f t="shared" si="2"/>
        <v>12</v>
      </c>
      <c r="BF11" s="26">
        <f t="shared" si="2"/>
        <v>13</v>
      </c>
      <c r="BG11" s="26">
        <f t="shared" si="2"/>
        <v>14</v>
      </c>
      <c r="BH11" s="26">
        <f t="shared" si="2"/>
        <v>15</v>
      </c>
      <c r="BI11" s="26">
        <f t="shared" si="2"/>
        <v>16</v>
      </c>
      <c r="BJ11" s="26">
        <f t="shared" si="2"/>
        <v>17</v>
      </c>
      <c r="BK11" s="26">
        <f t="shared" si="2"/>
        <v>18</v>
      </c>
      <c r="BL11" s="26">
        <f t="shared" si="2"/>
        <v>19</v>
      </c>
      <c r="BM11" s="26">
        <f t="shared" si="2"/>
        <v>20</v>
      </c>
      <c r="BN11" s="26">
        <f t="shared" si="2"/>
        <v>21</v>
      </c>
      <c r="BO11" s="26">
        <f t="shared" si="2"/>
        <v>22</v>
      </c>
      <c r="BP11" s="26">
        <f t="shared" si="2"/>
        <v>23</v>
      </c>
      <c r="BQ11" s="26">
        <f t="shared" si="2"/>
        <v>24</v>
      </c>
      <c r="BR11" s="26">
        <f t="shared" si="2"/>
        <v>25</v>
      </c>
      <c r="BS11" s="26">
        <f t="shared" si="2"/>
        <v>26</v>
      </c>
      <c r="BT11" s="26">
        <f t="shared" si="2"/>
        <v>27</v>
      </c>
      <c r="BU11" s="26">
        <f t="shared" ref="BU11" si="3">_xlfn.ISOWEEKNUM(BU10)</f>
        <v>28</v>
      </c>
      <c r="BV11" s="26">
        <f t="shared" ref="BU11:CM11" si="4">_xlfn.ISOWEEKNUM(BV10)</f>
        <v>29</v>
      </c>
      <c r="BW11" s="26">
        <f t="shared" si="4"/>
        <v>30</v>
      </c>
      <c r="BX11" s="26">
        <f t="shared" si="4"/>
        <v>31</v>
      </c>
      <c r="BY11" s="26">
        <f t="shared" si="4"/>
        <v>32</v>
      </c>
      <c r="BZ11" s="26">
        <f t="shared" si="4"/>
        <v>33</v>
      </c>
      <c r="CA11" s="26">
        <f t="shared" si="4"/>
        <v>34</v>
      </c>
      <c r="CB11" s="26">
        <f t="shared" si="4"/>
        <v>35</v>
      </c>
      <c r="CC11" s="26">
        <f t="shared" si="4"/>
        <v>36</v>
      </c>
      <c r="CD11" s="26">
        <f t="shared" si="4"/>
        <v>37</v>
      </c>
      <c r="CE11" s="26">
        <f t="shared" si="4"/>
        <v>38</v>
      </c>
      <c r="CF11" s="26">
        <f t="shared" si="4"/>
        <v>39</v>
      </c>
      <c r="CG11" s="26">
        <f t="shared" si="4"/>
        <v>40</v>
      </c>
      <c r="CH11" s="26">
        <f t="shared" si="4"/>
        <v>41</v>
      </c>
      <c r="CI11" s="26">
        <f t="shared" si="4"/>
        <v>42</v>
      </c>
      <c r="CJ11" s="26">
        <f t="shared" si="4"/>
        <v>43</v>
      </c>
      <c r="CK11" s="26">
        <f t="shared" si="4"/>
        <v>44</v>
      </c>
      <c r="CL11" s="26">
        <f t="shared" si="4"/>
        <v>45</v>
      </c>
      <c r="CM11" s="26">
        <f t="shared" si="4"/>
        <v>46</v>
      </c>
    </row>
    <row r="12" spans="1:91" ht="31.5" customHeight="1" thickBot="1" x14ac:dyDescent="0.3">
      <c r="A12" s="23" t="s">
        <v>11</v>
      </c>
      <c r="B12" s="23"/>
      <c r="C12" s="23"/>
      <c r="D12" s="23"/>
      <c r="E12" s="23"/>
      <c r="F12" s="23"/>
      <c r="G12" s="23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</row>
    <row r="13" spans="1:91" s="15" customFormat="1" ht="16.5" thickTop="1" thickBot="1" x14ac:dyDescent="0.3">
      <c r="A13" s="16"/>
      <c r="B13" s="17"/>
      <c r="C13" s="18">
        <v>43296</v>
      </c>
      <c r="D13" s="19">
        <f>C13+1</f>
        <v>43297</v>
      </c>
      <c r="E13" s="17"/>
      <c r="F13" s="18">
        <v>44027</v>
      </c>
      <c r="G13" s="19">
        <f>F13+1</f>
        <v>44028</v>
      </c>
    </row>
    <row r="14" spans="1:91" s="15" customFormat="1" ht="15.75" thickTop="1" x14ac:dyDescent="0.25">
      <c r="A14" s="16"/>
      <c r="B14" s="16"/>
      <c r="C14" s="20">
        <f>C13+14</f>
        <v>43310</v>
      </c>
      <c r="D14" s="21">
        <f>C14+1</f>
        <v>43311</v>
      </c>
      <c r="E14" s="16"/>
      <c r="F14" s="20">
        <f>F13+14</f>
        <v>44041</v>
      </c>
      <c r="G14" s="21">
        <f>F14+1</f>
        <v>44042</v>
      </c>
    </row>
    <row r="15" spans="1:91" s="15" customFormat="1" x14ac:dyDescent="0.25">
      <c r="A15" s="16"/>
      <c r="B15" s="16"/>
      <c r="C15" s="21">
        <f>C14</f>
        <v>43310</v>
      </c>
      <c r="D15" s="21">
        <f>C15+56</f>
        <v>43366</v>
      </c>
      <c r="E15" s="16"/>
      <c r="F15" s="21">
        <f>F14</f>
        <v>44041</v>
      </c>
      <c r="G15" s="21">
        <f>F15+56</f>
        <v>44097</v>
      </c>
    </row>
    <row r="16" spans="1:91" s="15" customFormat="1" x14ac:dyDescent="0.25">
      <c r="A16" s="16"/>
      <c r="B16" s="16"/>
      <c r="C16" s="21">
        <f>D15</f>
        <v>43366</v>
      </c>
      <c r="D16" s="21">
        <f>C16+1</f>
        <v>43367</v>
      </c>
      <c r="E16" s="16"/>
      <c r="F16" s="21">
        <f>G15</f>
        <v>44097</v>
      </c>
      <c r="G16" s="21">
        <f>F16+1</f>
        <v>44098</v>
      </c>
    </row>
    <row r="17" spans="1:91" s="15" customFormat="1" x14ac:dyDescent="0.25">
      <c r="A17" s="16"/>
      <c r="B17" s="16"/>
      <c r="C17" s="21">
        <f>C16+5*7</f>
        <v>43401</v>
      </c>
      <c r="D17" s="21">
        <f>C17+4*7</f>
        <v>43429</v>
      </c>
      <c r="E17" s="16"/>
      <c r="F17" s="21">
        <f>F16+5*7</f>
        <v>44132</v>
      </c>
      <c r="G17" s="21">
        <f>F17+4*7</f>
        <v>44160</v>
      </c>
    </row>
    <row r="18" spans="1:91" s="15" customFormat="1" x14ac:dyDescent="0.25">
      <c r="A18" s="16"/>
      <c r="B18" s="16"/>
      <c r="C18" s="21">
        <f>D17+7</f>
        <v>43436</v>
      </c>
      <c r="D18" s="21">
        <f>C18+3*7</f>
        <v>43457</v>
      </c>
      <c r="E18" s="16"/>
      <c r="F18" s="21">
        <f>G17+7</f>
        <v>44167</v>
      </c>
      <c r="G18" s="21">
        <f>F18+3*7</f>
        <v>44188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 ht="31.5" customHeight="1" thickBot="1" x14ac:dyDescent="0.3">
      <c r="A19" s="24" t="s">
        <v>12</v>
      </c>
      <c r="B19" s="24"/>
      <c r="C19" s="24"/>
      <c r="D19" s="24"/>
      <c r="E19" s="24"/>
      <c r="F19" s="24"/>
      <c r="G19" s="24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</row>
    <row r="20" spans="1:91" s="15" customFormat="1" ht="16.5" thickTop="1" thickBot="1" x14ac:dyDescent="0.3">
      <c r="A20" s="16"/>
      <c r="B20" s="16"/>
      <c r="C20" s="21">
        <f>D18</f>
        <v>43457</v>
      </c>
      <c r="D20" s="21">
        <f>C20+1</f>
        <v>43458</v>
      </c>
      <c r="E20" s="17"/>
      <c r="F20" s="18">
        <v>44027</v>
      </c>
      <c r="G20" s="19">
        <f>F20+1</f>
        <v>44028</v>
      </c>
    </row>
    <row r="21" spans="1:91" s="15" customFormat="1" ht="15.75" thickTop="1" x14ac:dyDescent="0.25">
      <c r="A21" s="16"/>
      <c r="B21" s="16"/>
      <c r="C21" s="21">
        <f>C20+14</f>
        <v>43471</v>
      </c>
      <c r="D21" s="21">
        <f>C21+1</f>
        <v>43472</v>
      </c>
      <c r="E21" s="16"/>
      <c r="F21" s="20">
        <f>F20+14</f>
        <v>44041</v>
      </c>
      <c r="G21" s="21">
        <f>F21+1</f>
        <v>44042</v>
      </c>
    </row>
    <row r="22" spans="1:91" s="15" customFormat="1" x14ac:dyDescent="0.25">
      <c r="A22" s="16"/>
      <c r="B22" s="16"/>
      <c r="C22" s="21">
        <f>C21</f>
        <v>43471</v>
      </c>
      <c r="D22" s="21">
        <f>C22+56</f>
        <v>43527</v>
      </c>
      <c r="E22" s="16"/>
      <c r="F22" s="21">
        <f>F21</f>
        <v>44041</v>
      </c>
      <c r="G22" s="21">
        <f>F22+56</f>
        <v>44097</v>
      </c>
    </row>
    <row r="23" spans="1:91" s="15" customFormat="1" x14ac:dyDescent="0.25">
      <c r="A23" s="16"/>
      <c r="B23" s="16"/>
      <c r="C23" s="21">
        <f>D22</f>
        <v>43527</v>
      </c>
      <c r="D23" s="21">
        <f>C23+1</f>
        <v>43528</v>
      </c>
      <c r="E23" s="16"/>
      <c r="F23" s="21">
        <f>G22</f>
        <v>44097</v>
      </c>
      <c r="G23" s="21">
        <f>F23+1</f>
        <v>44098</v>
      </c>
    </row>
    <row r="24" spans="1:91" s="15" customFormat="1" x14ac:dyDescent="0.25">
      <c r="A24" s="16"/>
      <c r="B24" s="16"/>
      <c r="C24" s="21">
        <f>C23+5*7</f>
        <v>43562</v>
      </c>
      <c r="D24" s="21">
        <f>C24+4*7</f>
        <v>43590</v>
      </c>
      <c r="E24" s="16"/>
      <c r="F24" s="21">
        <f>F23+5*7</f>
        <v>44132</v>
      </c>
      <c r="G24" s="21">
        <f>F24+4*7</f>
        <v>44160</v>
      </c>
    </row>
    <row r="25" spans="1:91" s="15" customFormat="1" x14ac:dyDescent="0.25">
      <c r="A25" s="16"/>
      <c r="B25" s="16"/>
      <c r="C25" s="21">
        <f>D24+7</f>
        <v>43597</v>
      </c>
      <c r="D25" s="21">
        <f>C25+3*7</f>
        <v>43618</v>
      </c>
      <c r="E25" s="16"/>
      <c r="F25" s="21">
        <f>G24+7</f>
        <v>44167</v>
      </c>
      <c r="G25" s="21">
        <f>F25+3*7</f>
        <v>44188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 ht="29.25" thickBot="1" x14ac:dyDescent="0.3">
      <c r="A26" s="24" t="s">
        <v>13</v>
      </c>
      <c r="B26" s="24"/>
      <c r="C26" s="24"/>
      <c r="D26" s="24"/>
      <c r="E26" s="24"/>
      <c r="F26" s="24"/>
      <c r="G26" s="24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</row>
    <row r="27" spans="1:91" s="15" customFormat="1" ht="16.5" thickTop="1" thickBot="1" x14ac:dyDescent="0.3">
      <c r="A27" s="16"/>
      <c r="B27" s="16"/>
      <c r="C27" s="21">
        <f>D25</f>
        <v>43618</v>
      </c>
      <c r="D27" s="21">
        <f>C27+1</f>
        <v>43619</v>
      </c>
      <c r="E27" s="17"/>
      <c r="F27" s="18">
        <v>44027</v>
      </c>
      <c r="G27" s="19">
        <f>F27+1</f>
        <v>44028</v>
      </c>
    </row>
    <row r="28" spans="1:91" s="15" customFormat="1" ht="15.75" thickTop="1" x14ac:dyDescent="0.25">
      <c r="A28" s="16"/>
      <c r="B28" s="16"/>
      <c r="C28" s="21">
        <f>C27+14</f>
        <v>43632</v>
      </c>
      <c r="D28" s="21">
        <f>C28+1</f>
        <v>43633</v>
      </c>
      <c r="E28" s="16"/>
      <c r="F28" s="20">
        <f>F27+14</f>
        <v>44041</v>
      </c>
      <c r="G28" s="21">
        <f>F28+1</f>
        <v>44042</v>
      </c>
    </row>
    <row r="29" spans="1:91" s="15" customFormat="1" x14ac:dyDescent="0.25">
      <c r="A29" s="16"/>
      <c r="B29" s="16"/>
      <c r="C29" s="21">
        <f>C28</f>
        <v>43632</v>
      </c>
      <c r="D29" s="21">
        <f>C29+56</f>
        <v>43688</v>
      </c>
      <c r="E29" s="16"/>
      <c r="F29" s="21">
        <f>F28</f>
        <v>44041</v>
      </c>
      <c r="G29" s="21">
        <f>F29+56</f>
        <v>44097</v>
      </c>
    </row>
    <row r="30" spans="1:91" s="15" customFormat="1" x14ac:dyDescent="0.25">
      <c r="A30" s="16"/>
      <c r="B30" s="16"/>
      <c r="C30" s="21">
        <f>D29</f>
        <v>43688</v>
      </c>
      <c r="D30" s="21">
        <f>C30+1</f>
        <v>43689</v>
      </c>
      <c r="E30" s="16"/>
      <c r="F30" s="21">
        <f>G29</f>
        <v>44097</v>
      </c>
      <c r="G30" s="21">
        <f>F30+1</f>
        <v>44098</v>
      </c>
      <c r="H30" s="22"/>
    </row>
    <row r="31" spans="1:91" s="15" customFormat="1" x14ac:dyDescent="0.25">
      <c r="A31" s="16"/>
      <c r="B31" s="16"/>
      <c r="C31" s="21">
        <f>C30+5*7</f>
        <v>43723</v>
      </c>
      <c r="D31" s="21">
        <f>C31+4*7</f>
        <v>43751</v>
      </c>
      <c r="E31" s="16"/>
      <c r="F31" s="21">
        <f>F30+5*7</f>
        <v>44132</v>
      </c>
      <c r="G31" s="21">
        <f>F31+4*7</f>
        <v>44160</v>
      </c>
      <c r="H31" s="22"/>
    </row>
    <row r="32" spans="1:91" s="15" customFormat="1" x14ac:dyDescent="0.25">
      <c r="A32" s="16"/>
      <c r="B32" s="16"/>
      <c r="C32" s="21">
        <f>D31+7</f>
        <v>43758</v>
      </c>
      <c r="D32" s="21">
        <f>C32+3*7</f>
        <v>43779</v>
      </c>
      <c r="E32" s="16"/>
      <c r="F32" s="21">
        <f>G31+7</f>
        <v>44167</v>
      </c>
      <c r="G32" s="21">
        <f>F32+3*7</f>
        <v>44188</v>
      </c>
      <c r="H32" s="3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 ht="29.25" thickBot="1" x14ac:dyDescent="0.3">
      <c r="A33" s="24" t="s">
        <v>14</v>
      </c>
      <c r="B33" s="24"/>
      <c r="C33" s="24"/>
      <c r="D33" s="24"/>
      <c r="E33" s="24"/>
      <c r="F33" s="24"/>
      <c r="G33" s="24"/>
      <c r="H33" s="22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</row>
    <row r="34" spans="1:91" s="15" customFormat="1" ht="16.5" thickTop="1" thickBot="1" x14ac:dyDescent="0.3">
      <c r="A34" s="16"/>
      <c r="B34" s="16"/>
      <c r="C34" s="21">
        <f>D32</f>
        <v>43779</v>
      </c>
      <c r="D34" s="21">
        <f>C34+1</f>
        <v>43780</v>
      </c>
      <c r="E34" s="17"/>
      <c r="F34" s="18">
        <v>44027</v>
      </c>
      <c r="G34" s="19">
        <f>F34+1</f>
        <v>44028</v>
      </c>
      <c r="H34" s="22"/>
    </row>
    <row r="35" spans="1:91" s="15" customFormat="1" ht="15.75" thickTop="1" x14ac:dyDescent="0.25">
      <c r="A35" s="16"/>
      <c r="B35" s="16"/>
      <c r="C35" s="21">
        <f>C34+14</f>
        <v>43793</v>
      </c>
      <c r="D35" s="21">
        <f>C35+1</f>
        <v>43794</v>
      </c>
      <c r="E35" s="16"/>
      <c r="F35" s="20">
        <f>F34+14</f>
        <v>44041</v>
      </c>
      <c r="G35" s="21">
        <f>F35+1</f>
        <v>44042</v>
      </c>
      <c r="H35" s="22"/>
    </row>
    <row r="36" spans="1:91" s="15" customFormat="1" x14ac:dyDescent="0.25">
      <c r="A36" s="16"/>
      <c r="B36" s="16"/>
      <c r="C36" s="21">
        <f>C35</f>
        <v>43793</v>
      </c>
      <c r="D36" s="21">
        <f>C36+56</f>
        <v>43849</v>
      </c>
      <c r="E36" s="16"/>
      <c r="F36" s="21">
        <f>F35</f>
        <v>44041</v>
      </c>
      <c r="G36" s="21">
        <f>F36+56</f>
        <v>44097</v>
      </c>
      <c r="H36" s="22"/>
    </row>
    <row r="37" spans="1:91" s="15" customFormat="1" x14ac:dyDescent="0.25">
      <c r="A37" s="16"/>
      <c r="B37" s="16"/>
      <c r="C37" s="21">
        <f>D36</f>
        <v>43849</v>
      </c>
      <c r="D37" s="21">
        <f>C37+1</f>
        <v>43850</v>
      </c>
      <c r="E37" s="16"/>
      <c r="F37" s="21">
        <f>G36</f>
        <v>44097</v>
      </c>
      <c r="G37" s="21">
        <f>F37+1</f>
        <v>44098</v>
      </c>
      <c r="H37" s="22"/>
    </row>
    <row r="38" spans="1:91" s="15" customFormat="1" x14ac:dyDescent="0.25">
      <c r="A38" s="16"/>
      <c r="B38" s="16"/>
      <c r="C38" s="21">
        <f>C37+5*7</f>
        <v>43884</v>
      </c>
      <c r="D38" s="21">
        <f>C38+4*7</f>
        <v>43912</v>
      </c>
      <c r="E38" s="16"/>
      <c r="F38" s="21">
        <f>F37+5*7</f>
        <v>44132</v>
      </c>
      <c r="G38" s="21">
        <f>F38+4*7</f>
        <v>44160</v>
      </c>
      <c r="H38" s="22"/>
    </row>
    <row r="39" spans="1:91" s="15" customFormat="1" x14ac:dyDescent="0.25">
      <c r="A39" s="16"/>
      <c r="B39" s="16"/>
      <c r="C39" s="21">
        <f>D38+7</f>
        <v>43919</v>
      </c>
      <c r="D39" s="21">
        <f>C39+3*7</f>
        <v>43940</v>
      </c>
      <c r="E39" s="16"/>
      <c r="F39" s="21">
        <f>G38+7</f>
        <v>44167</v>
      </c>
      <c r="G39" s="21">
        <f>F39+3*7</f>
        <v>44188</v>
      </c>
      <c r="H39" s="3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</row>
    <row r="40" spans="1:91" ht="33" customHeight="1" thickBot="1" x14ac:dyDescent="0.3">
      <c r="A40" s="24" t="s">
        <v>15</v>
      </c>
      <c r="B40" s="24"/>
      <c r="C40" s="24"/>
      <c r="D40" s="24"/>
      <c r="E40" s="24"/>
      <c r="F40" s="24"/>
      <c r="G40" s="24"/>
      <c r="H40" s="22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</row>
    <row r="41" spans="1:91" s="15" customFormat="1" ht="16.5" thickTop="1" thickBot="1" x14ac:dyDescent="0.3">
      <c r="A41" s="16"/>
      <c r="B41" s="17"/>
      <c r="C41" s="21">
        <f>D39</f>
        <v>43940</v>
      </c>
      <c r="D41" s="21">
        <f>C41+1</f>
        <v>43941</v>
      </c>
      <c r="E41" s="17"/>
      <c r="F41" s="18">
        <v>44027</v>
      </c>
      <c r="G41" s="21">
        <f>F41+1</f>
        <v>44028</v>
      </c>
      <c r="H41" s="22"/>
    </row>
    <row r="42" spans="1:91" s="15" customFormat="1" ht="15.75" thickTop="1" x14ac:dyDescent="0.25">
      <c r="A42" s="16"/>
      <c r="B42" s="16"/>
      <c r="C42" s="21">
        <f>C41+14</f>
        <v>43954</v>
      </c>
      <c r="D42" s="21">
        <f>C42+1</f>
        <v>43955</v>
      </c>
      <c r="E42" s="16"/>
      <c r="F42" s="21">
        <f>F41+14</f>
        <v>44041</v>
      </c>
      <c r="G42" s="21">
        <f>F42+1</f>
        <v>44042</v>
      </c>
      <c r="H42" s="22"/>
    </row>
    <row r="43" spans="1:91" s="15" customFormat="1" x14ac:dyDescent="0.25">
      <c r="A43" s="16"/>
      <c r="B43" s="16"/>
      <c r="C43" s="21">
        <f>C42</f>
        <v>43954</v>
      </c>
      <c r="D43" s="21">
        <f>C43+56</f>
        <v>44010</v>
      </c>
      <c r="E43" s="16"/>
      <c r="F43" s="21">
        <f>F42</f>
        <v>44041</v>
      </c>
      <c r="G43" s="21">
        <f>F43+56</f>
        <v>44097</v>
      </c>
      <c r="H43" s="22"/>
    </row>
    <row r="44" spans="1:91" s="15" customFormat="1" x14ac:dyDescent="0.25">
      <c r="A44" s="16"/>
      <c r="B44" s="16"/>
      <c r="C44" s="21">
        <f>D43</f>
        <v>44010</v>
      </c>
      <c r="D44" s="21">
        <f>C44+1</f>
        <v>44011</v>
      </c>
      <c r="E44" s="16"/>
      <c r="F44" s="21">
        <f>G43</f>
        <v>44097</v>
      </c>
      <c r="G44" s="21">
        <f>F44+1</f>
        <v>44098</v>
      </c>
      <c r="H44" s="22"/>
    </row>
    <row r="45" spans="1:91" s="15" customFormat="1" x14ac:dyDescent="0.25">
      <c r="A45" s="16"/>
      <c r="B45" s="16"/>
      <c r="C45" s="21">
        <f>C44+5*7</f>
        <v>44045</v>
      </c>
      <c r="D45" s="21">
        <f>C45+4*7</f>
        <v>44073</v>
      </c>
      <c r="E45" s="16"/>
      <c r="F45" s="21">
        <f>F44+5*7</f>
        <v>44132</v>
      </c>
      <c r="G45" s="21">
        <f>F45+4*7</f>
        <v>44160</v>
      </c>
      <c r="H45" s="22"/>
    </row>
    <row r="46" spans="1:91" s="15" customFormat="1" x14ac:dyDescent="0.25">
      <c r="A46" s="16"/>
      <c r="B46" s="16"/>
      <c r="C46" s="21">
        <f>D45+7</f>
        <v>44080</v>
      </c>
      <c r="D46" s="21">
        <f>C46+3*7</f>
        <v>44101</v>
      </c>
      <c r="E46" s="16"/>
      <c r="F46" s="21">
        <f>G45+7</f>
        <v>44167</v>
      </c>
      <c r="G46" s="21">
        <f>F46+3*7</f>
        <v>44188</v>
      </c>
      <c r="H46" s="3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 ht="29.25" thickBot="1" x14ac:dyDescent="0.3">
      <c r="A47" s="24" t="s">
        <v>16</v>
      </c>
      <c r="B47" s="24"/>
      <c r="C47" s="24"/>
      <c r="D47" s="24"/>
      <c r="E47" s="24"/>
      <c r="F47" s="24"/>
      <c r="G47" s="24"/>
      <c r="H47" s="22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</row>
    <row r="48" spans="1:91" s="15" customFormat="1" ht="16.5" thickTop="1" thickBot="1" x14ac:dyDescent="0.3">
      <c r="A48" s="16"/>
      <c r="B48" s="16"/>
      <c r="C48" s="21">
        <f>D46</f>
        <v>44101</v>
      </c>
      <c r="D48" s="21">
        <f>C48+1</f>
        <v>44102</v>
      </c>
      <c r="E48" s="16"/>
      <c r="F48" s="18">
        <v>44027</v>
      </c>
      <c r="G48" s="21">
        <f>F48+1</f>
        <v>44028</v>
      </c>
      <c r="H48" s="22"/>
    </row>
    <row r="49" spans="1:91" s="15" customFormat="1" ht="15.75" thickTop="1" x14ac:dyDescent="0.25">
      <c r="A49" s="16"/>
      <c r="B49" s="16"/>
      <c r="C49" s="21">
        <f>C48+14</f>
        <v>44115</v>
      </c>
      <c r="D49" s="21">
        <f>C49+1</f>
        <v>44116</v>
      </c>
      <c r="E49" s="16"/>
      <c r="F49" s="21">
        <f>F48+14</f>
        <v>44041</v>
      </c>
      <c r="G49" s="21">
        <f>F49+1</f>
        <v>44042</v>
      </c>
      <c r="H49" s="22"/>
    </row>
    <row r="50" spans="1:91" s="15" customFormat="1" x14ac:dyDescent="0.25">
      <c r="A50" s="16"/>
      <c r="B50" s="16"/>
      <c r="C50" s="21">
        <f>C49</f>
        <v>44115</v>
      </c>
      <c r="D50" s="21">
        <f>C50+56</f>
        <v>44171</v>
      </c>
      <c r="E50" s="16"/>
      <c r="F50" s="21">
        <f>F49</f>
        <v>44041</v>
      </c>
      <c r="G50" s="21">
        <f>F50+56</f>
        <v>44097</v>
      </c>
      <c r="H50" s="22"/>
    </row>
    <row r="51" spans="1:91" s="15" customFormat="1" x14ac:dyDescent="0.25">
      <c r="A51" s="16"/>
      <c r="B51" s="16"/>
      <c r="C51" s="21">
        <f>D50</f>
        <v>44171</v>
      </c>
      <c r="D51" s="21">
        <f>C51+1</f>
        <v>44172</v>
      </c>
      <c r="E51" s="16"/>
      <c r="F51" s="21">
        <f>G50</f>
        <v>44097</v>
      </c>
      <c r="G51" s="21">
        <f>F51+1</f>
        <v>44098</v>
      </c>
      <c r="H51" s="22"/>
    </row>
    <row r="52" spans="1:91" s="15" customFormat="1" x14ac:dyDescent="0.25">
      <c r="A52" s="16"/>
      <c r="B52" s="16"/>
      <c r="C52" s="21">
        <f>C51+5*7</f>
        <v>44206</v>
      </c>
      <c r="D52" s="21">
        <f>C52+4*7</f>
        <v>44234</v>
      </c>
      <c r="E52" s="16"/>
      <c r="F52" s="21">
        <f>F51+5*7</f>
        <v>44132</v>
      </c>
      <c r="G52" s="21">
        <f>F52+4*7</f>
        <v>44160</v>
      </c>
      <c r="H52" s="22"/>
    </row>
    <row r="53" spans="1:91" s="15" customFormat="1" x14ac:dyDescent="0.25">
      <c r="A53" s="16"/>
      <c r="B53" s="16"/>
      <c r="C53" s="21">
        <f>D52+7</f>
        <v>44241</v>
      </c>
      <c r="D53" s="21">
        <f>C53+3*7</f>
        <v>44262</v>
      </c>
      <c r="E53" s="16"/>
      <c r="F53" s="21">
        <f>G52+7</f>
        <v>44167</v>
      </c>
      <c r="G53" s="21">
        <f>F53+3*7</f>
        <v>44188</v>
      </c>
      <c r="H53" s="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</row>
  </sheetData>
  <mergeCells count="6">
    <mergeCell ref="A47:G47"/>
    <mergeCell ref="A12:G12"/>
    <mergeCell ref="A19:G19"/>
    <mergeCell ref="A26:G26"/>
    <mergeCell ref="A33:G33"/>
    <mergeCell ref="A40:G40"/>
  </mergeCells>
  <conditionalFormatting sqref="A19 A1:G5 F6:G7 A6:D7 A8:G11 A13:G18 A26 A33 A40 A48:G1048576 A47 A20:G25 A27:G32 A34:G39 A41:G46">
    <cfRule type="cellIs" dxfId="12" priority="6" operator="equal">
      <formula>"F1"</formula>
    </cfRule>
  </conditionalFormatting>
  <conditionalFormatting sqref="A1:G11 A13:G18 A12 A19 A26 A33 A40 A48:G1048576 A47 A20:G25 A27:G32 A34:G39 A41:G46">
    <cfRule type="cellIs" dxfId="11" priority="2" operator="equal">
      <formula>"BC3"</formula>
    </cfRule>
    <cfRule type="cellIs" dxfId="10" priority="3" operator="equal">
      <formula>"BC2"</formula>
    </cfRule>
    <cfRule type="cellIs" dxfId="9" priority="4" operator="equal">
      <formula>"BC1"</formula>
    </cfRule>
    <cfRule type="cellIs" dxfId="8" priority="5" operator="equal">
      <formula>"F0"</formula>
    </cfRule>
  </conditionalFormatting>
  <conditionalFormatting sqref="H11:CM52">
    <cfRule type="expression" dxfId="7" priority="7">
      <formula>H$11=TODAY()</formula>
    </cfRule>
  </conditionalFormatting>
  <conditionalFormatting sqref="H12:CM52">
    <cfRule type="expression" dxfId="6" priority="8">
      <formula>AND(AND(H$11&gt;=$C13,H$11&lt;=$D13),$A13="BC4")</formula>
    </cfRule>
    <cfRule type="expression" dxfId="5" priority="9">
      <formula>AND(AND(H$11&gt;=$C13,H$11&lt;=$D13),$A13="BC3")</formula>
    </cfRule>
    <cfRule type="expression" dxfId="4" priority="10">
      <formula>AND(AND(H$11&gt;=$C13,H$11&lt;=$D13),$A13="BC2")</formula>
    </cfRule>
    <cfRule type="expression" dxfId="3" priority="11">
      <formula>AND(AND(H$11&gt;=$C13,H$11&lt;=$D13),$A13="BC1")</formula>
    </cfRule>
    <cfRule type="expression" dxfId="2" priority="12">
      <formula>AND(AND(H$11&gt;=$C13,H$11&lt;=$D13),$A13="F1")</formula>
    </cfRule>
    <cfRule type="expression" dxfId="1" priority="13">
      <formula>AND(AND(H$11&gt;=$C13,H$11&lt;=$D13),$A13="F0")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6</xdr:col>
                    <xdr:colOff>885825</xdr:colOff>
                    <xdr:row>5</xdr:row>
                    <xdr:rowOff>276225</xdr:rowOff>
                  </from>
                  <to>
                    <xdr:col>19</xdr:col>
                    <xdr:colOff>809625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9E84697-CB8A-42C2-85D8-549183254192}">
            <xm:f>NOT(ISERROR(SEARCH("BC4",A1)))</xm:f>
            <xm:f>"BC4"</xm:f>
            <x14:dxf>
              <fill>
                <patternFill>
                  <bgColor rgb="FF00B050"/>
                </patternFill>
              </fill>
            </x14:dxf>
          </x14:cfRule>
          <xm:sqref>A1:G11 A13:G18 A12 A19 A26 A33 A40 A48:G1048576 A47 A20:G25 A27:G32 A34:G39 A41:G46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 avec semaine</vt:lpstr>
      <vt:lpstr>'Essai avec semaine'!debut_chantier4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Roderic LONGUEPEE</dc:creator>
  <cp:lastModifiedBy>Michel</cp:lastModifiedBy>
  <dcterms:created xsi:type="dcterms:W3CDTF">2020-05-27T09:25:50Z</dcterms:created>
  <dcterms:modified xsi:type="dcterms:W3CDTF">2020-05-27T09:41:22Z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