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xr:revisionPtr revIDLastSave="0" documentId="13_ncr:1_{5D6F6659-C44F-4514-A46D-7F6073043CAF}" xr6:coauthVersionLast="36" xr6:coauthVersionMax="36" xr10:uidLastSave="{00000000-0000-0000-0000-000000000000}"/>
  <bookViews>
    <workbookView xWindow="0" yWindow="120" windowWidth="24000" windowHeight="9000" tabRatio="804" xr2:uid="{00000000-000D-0000-FFFF-FFFF00000000}"/>
  </bookViews>
  <sheets>
    <sheet name="JOURS FERIES" sheetId="112" r:id="rId1"/>
    <sheet name="JANV" sheetId="63" r:id="rId2"/>
    <sheet name="FEV" sheetId="91" r:id="rId3"/>
    <sheet name="MARS" sheetId="102" r:id="rId4"/>
    <sheet name="AVRIL" sheetId="103" r:id="rId5"/>
    <sheet name="MAI" sheetId="104" r:id="rId6"/>
    <sheet name="JUIN" sheetId="105" r:id="rId7"/>
    <sheet name="JUIL" sheetId="106" r:id="rId8"/>
    <sheet name="AOUT" sheetId="107" r:id="rId9"/>
    <sheet name="SEPT" sheetId="108" r:id="rId10"/>
    <sheet name="OCT" sheetId="109" r:id="rId11"/>
    <sheet name="NOV" sheetId="110" r:id="rId12"/>
    <sheet name="DEC" sheetId="111" r:id="rId13"/>
  </sheets>
  <definedNames>
    <definedName name="_xlnm.Print_Area" localSheetId="8">AOUT!$A$1:$AH$78</definedName>
    <definedName name="_xlnm.Print_Area" localSheetId="4">AVRIL!$A$1:$AH$78</definedName>
    <definedName name="_xlnm.Print_Area" localSheetId="12">DEC!$A$1:$AH$78</definedName>
    <definedName name="_xlnm.Print_Area" localSheetId="2">FEV!$A$1:$AH$78</definedName>
    <definedName name="_xlnm.Print_Area" localSheetId="7">JUIL!$A$1:$AH$78</definedName>
    <definedName name="_xlnm.Print_Area" localSheetId="6">JUIN!$A$1:$AH$78</definedName>
    <definedName name="_xlnm.Print_Area" localSheetId="5">MAI!$A$1:$AH$78</definedName>
    <definedName name="_xlnm.Print_Area" localSheetId="3">MARS!$A$1:$AH$78</definedName>
    <definedName name="_xlnm.Print_Area" localSheetId="11">NOV!$A$1:$AH$78</definedName>
    <definedName name="_xlnm.Print_Area" localSheetId="10">OCT!$A$1:$AH$78</definedName>
    <definedName name="_xlnm.Print_Area" localSheetId="9">SEPT!$A$1:$AH$78</definedName>
  </definedNames>
  <calcPr calcId="162913"/>
</workbook>
</file>

<file path=xl/calcChain.xml><?xml version="1.0" encoding="utf-8"?>
<calcChain xmlns="http://schemas.openxmlformats.org/spreadsheetml/2006/main">
  <c r="A1" i="102" l="1"/>
  <c r="A1" i="103"/>
  <c r="A1" i="104"/>
  <c r="A1" i="105"/>
  <c r="A1" i="106"/>
  <c r="A1" i="107"/>
  <c r="A1" i="108"/>
  <c r="A1" i="109"/>
  <c r="A1" i="110"/>
  <c r="A1" i="111"/>
  <c r="A1" i="91"/>
  <c r="A1" i="63"/>
  <c r="B13" i="112"/>
  <c r="B12" i="112"/>
  <c r="B11" i="112"/>
  <c r="B10" i="112"/>
  <c r="B9" i="112"/>
  <c r="B5" i="112"/>
  <c r="B4" i="112"/>
  <c r="B2" i="112"/>
  <c r="B1" i="112"/>
  <c r="C78" i="103" l="1"/>
  <c r="D78" i="103"/>
  <c r="E78" i="103"/>
  <c r="F78" i="103"/>
  <c r="G78" i="103"/>
  <c r="H78" i="103"/>
  <c r="I78" i="103"/>
  <c r="J78" i="103"/>
  <c r="K78" i="103"/>
  <c r="L78" i="103"/>
  <c r="M78" i="103"/>
  <c r="N78" i="103"/>
  <c r="O78" i="103"/>
  <c r="P78" i="103"/>
  <c r="Q78" i="103"/>
  <c r="R78" i="103"/>
  <c r="S78" i="103"/>
  <c r="T78" i="103"/>
  <c r="U78" i="103"/>
  <c r="V78" i="103"/>
  <c r="W78" i="103"/>
  <c r="X78" i="103"/>
  <c r="Y78" i="103"/>
  <c r="Z78" i="103"/>
  <c r="AA78" i="103"/>
  <c r="AB78" i="103"/>
  <c r="AC78" i="103"/>
  <c r="AD78" i="103"/>
  <c r="AE78" i="103"/>
  <c r="AF78" i="103"/>
  <c r="AG78" i="103"/>
  <c r="D78" i="107"/>
  <c r="E78" i="107"/>
  <c r="F78" i="107"/>
  <c r="G78" i="107"/>
  <c r="H78" i="107"/>
  <c r="I78" i="107"/>
  <c r="J78" i="107"/>
  <c r="K78" i="107"/>
  <c r="L78" i="107"/>
  <c r="M78" i="107"/>
  <c r="N78" i="107"/>
  <c r="O78" i="107"/>
  <c r="P78" i="107"/>
  <c r="Q78" i="107"/>
  <c r="R78" i="107"/>
  <c r="S78" i="107"/>
  <c r="T78" i="107"/>
  <c r="U78" i="107"/>
  <c r="V78" i="107"/>
  <c r="W78" i="107"/>
  <c r="X78" i="107"/>
  <c r="Y78" i="107"/>
  <c r="Z78" i="107"/>
  <c r="AA78" i="107"/>
  <c r="AB78" i="107"/>
  <c r="AC78" i="107"/>
  <c r="AD78" i="107"/>
  <c r="AE78" i="107"/>
  <c r="AF78" i="107"/>
  <c r="AG78" i="107"/>
  <c r="AG78" i="91"/>
  <c r="D78" i="63"/>
  <c r="E78" i="63"/>
  <c r="F78" i="63"/>
  <c r="G78" i="63"/>
  <c r="H78" i="63"/>
  <c r="I78" i="63"/>
  <c r="J78" i="63"/>
  <c r="K78" i="63"/>
  <c r="L78" i="63"/>
  <c r="M78" i="63"/>
  <c r="N78" i="63"/>
  <c r="O78" i="63"/>
  <c r="P78" i="63"/>
  <c r="Q78" i="63"/>
  <c r="R78" i="63"/>
  <c r="S78" i="63"/>
  <c r="T78" i="63"/>
  <c r="U78" i="63"/>
  <c r="V78" i="63"/>
  <c r="W78" i="63"/>
  <c r="X78" i="63"/>
  <c r="Y78" i="63"/>
  <c r="Z78" i="63"/>
  <c r="AA78" i="63"/>
  <c r="AB78" i="63"/>
  <c r="AC78" i="63"/>
  <c r="AD78" i="63"/>
  <c r="AE78" i="63"/>
  <c r="AF78" i="63"/>
  <c r="AG78" i="63"/>
  <c r="C78" i="63"/>
  <c r="AH8" i="91"/>
  <c r="AJ8" i="91" s="1"/>
  <c r="AH9" i="91"/>
  <c r="AJ9" i="91" s="1"/>
  <c r="AH10" i="91"/>
  <c r="AK10" i="91" s="1"/>
  <c r="AL10" i="91" s="1"/>
  <c r="AH11" i="91"/>
  <c r="AJ11" i="91" s="1"/>
  <c r="AH12" i="91"/>
  <c r="AJ12" i="91" s="1"/>
  <c r="AH13" i="91"/>
  <c r="AJ13" i="91" s="1"/>
  <c r="AK13" i="91"/>
  <c r="AL13" i="91" s="1"/>
  <c r="AH14" i="91"/>
  <c r="AK14" i="91" s="1"/>
  <c r="AL14" i="91" s="1"/>
  <c r="AH15" i="91"/>
  <c r="AK15" i="91" s="1"/>
  <c r="AL15" i="91" s="1"/>
  <c r="AH16" i="91"/>
  <c r="AJ16" i="91" s="1"/>
  <c r="AH17" i="91"/>
  <c r="AK17" i="91" s="1"/>
  <c r="AL17" i="91" s="1"/>
  <c r="AH18" i="91"/>
  <c r="AK18" i="91" s="1"/>
  <c r="AL18" i="91" s="1"/>
  <c r="AH19" i="91"/>
  <c r="AK19" i="91" s="1"/>
  <c r="AL19" i="91" s="1"/>
  <c r="AH20" i="91"/>
  <c r="AJ20" i="91" s="1"/>
  <c r="AH21" i="91"/>
  <c r="AK21" i="91" s="1"/>
  <c r="AL21" i="91" s="1"/>
  <c r="AH22" i="91"/>
  <c r="AK22" i="91" s="1"/>
  <c r="AL22" i="91" s="1"/>
  <c r="AH23" i="91"/>
  <c r="AK23" i="91" s="1"/>
  <c r="AL23" i="91" s="1"/>
  <c r="AH24" i="91"/>
  <c r="AJ24" i="91" s="1"/>
  <c r="AH25" i="91"/>
  <c r="AJ25" i="91" s="1"/>
  <c r="AH26" i="91"/>
  <c r="AK26" i="91" s="1"/>
  <c r="AL26" i="91" s="1"/>
  <c r="AH27" i="91"/>
  <c r="AK27" i="91" s="1"/>
  <c r="AL27" i="91" s="1"/>
  <c r="AH28" i="91"/>
  <c r="AK28" i="91" s="1"/>
  <c r="AL28" i="91" s="1"/>
  <c r="AJ28" i="91"/>
  <c r="AH29" i="91"/>
  <c r="AJ29" i="91" s="1"/>
  <c r="AH30" i="91"/>
  <c r="AK30" i="91" s="1"/>
  <c r="AL30" i="91" s="1"/>
  <c r="AH31" i="91"/>
  <c r="AJ31" i="91" s="1"/>
  <c r="AH32" i="91"/>
  <c r="AK32" i="91" s="1"/>
  <c r="AL32" i="91" s="1"/>
  <c r="AH33" i="91"/>
  <c r="AK33" i="91" s="1"/>
  <c r="AL33" i="91" s="1"/>
  <c r="AH34" i="91"/>
  <c r="AK34" i="91" s="1"/>
  <c r="AL34" i="91" s="1"/>
  <c r="AH35" i="91"/>
  <c r="AK35" i="91" s="1"/>
  <c r="AL35" i="91" s="1"/>
  <c r="AH36" i="91"/>
  <c r="AK36" i="91" s="1"/>
  <c r="AL36" i="91" s="1"/>
  <c r="AH37" i="91"/>
  <c r="AK37" i="91" s="1"/>
  <c r="AL37" i="91" s="1"/>
  <c r="AH38" i="91"/>
  <c r="AK38" i="91" s="1"/>
  <c r="AL38" i="91" s="1"/>
  <c r="AH39" i="91"/>
  <c r="AK39" i="91" s="1"/>
  <c r="AL39" i="91" s="1"/>
  <c r="AH40" i="91"/>
  <c r="AJ40" i="91" s="1"/>
  <c r="AK40" i="91"/>
  <c r="AL40" i="91" s="1"/>
  <c r="AH41" i="91"/>
  <c r="AK41" i="91" s="1"/>
  <c r="AL41" i="91" s="1"/>
  <c r="AH42" i="91"/>
  <c r="AK42" i="91" s="1"/>
  <c r="AL42" i="91" s="1"/>
  <c r="AH43" i="91"/>
  <c r="AK43" i="91" s="1"/>
  <c r="AL43" i="91" s="1"/>
  <c r="AH44" i="91"/>
  <c r="AJ44" i="91" s="1"/>
  <c r="AH45" i="91"/>
  <c r="AJ45" i="91" s="1"/>
  <c r="AK45" i="91"/>
  <c r="AL45" i="91" s="1"/>
  <c r="AH46" i="91"/>
  <c r="AK46" i="91" s="1"/>
  <c r="AL46" i="91" s="1"/>
  <c r="AH47" i="91"/>
  <c r="AK47" i="91" s="1"/>
  <c r="AL47" i="91" s="1"/>
  <c r="AH48" i="91"/>
  <c r="AK48" i="91" s="1"/>
  <c r="AL48" i="91" s="1"/>
  <c r="AH49" i="91"/>
  <c r="AJ49" i="91" s="1"/>
  <c r="AK49" i="91"/>
  <c r="AL49" i="91" s="1"/>
  <c r="AH50" i="91"/>
  <c r="AK50" i="91" s="1"/>
  <c r="AL50" i="91" s="1"/>
  <c r="AH51" i="91"/>
  <c r="AK51" i="91" s="1"/>
  <c r="AL51" i="91" s="1"/>
  <c r="AH52" i="91"/>
  <c r="AK52" i="91" s="1"/>
  <c r="AL52" i="91" s="1"/>
  <c r="AH53" i="91"/>
  <c r="AK53" i="91" s="1"/>
  <c r="AL53" i="91" s="1"/>
  <c r="AJ53" i="91"/>
  <c r="AH54" i="91"/>
  <c r="AK54" i="91" s="1"/>
  <c r="AL54" i="91" s="1"/>
  <c r="AH55" i="91"/>
  <c r="AK55" i="91" s="1"/>
  <c r="AL55" i="91" s="1"/>
  <c r="AH56" i="91"/>
  <c r="AJ56" i="91" s="1"/>
  <c r="AH57" i="91"/>
  <c r="AK57" i="91" s="1"/>
  <c r="AL57" i="91" s="1"/>
  <c r="AH58" i="91"/>
  <c r="AK58" i="91" s="1"/>
  <c r="AL58" i="91" s="1"/>
  <c r="AH59" i="91"/>
  <c r="AK59" i="91" s="1"/>
  <c r="AL59" i="91" s="1"/>
  <c r="AH60" i="91"/>
  <c r="AK60" i="91" s="1"/>
  <c r="AL60" i="91" s="1"/>
  <c r="AJ60" i="91"/>
  <c r="AH61" i="91"/>
  <c r="AJ61" i="91" s="1"/>
  <c r="AH62" i="91"/>
  <c r="AK62" i="91" s="1"/>
  <c r="AL62" i="91" s="1"/>
  <c r="AH63" i="91"/>
  <c r="AK63" i="91" s="1"/>
  <c r="AL63" i="91" s="1"/>
  <c r="AH64" i="91"/>
  <c r="AJ64" i="91" s="1"/>
  <c r="AH65" i="91"/>
  <c r="AK65" i="91" s="1"/>
  <c r="AL65" i="91" s="1"/>
  <c r="AH66" i="91"/>
  <c r="AK66" i="91" s="1"/>
  <c r="AL66" i="91" s="1"/>
  <c r="AH67" i="91"/>
  <c r="AK67" i="91" s="1"/>
  <c r="AL67" i="91" s="1"/>
  <c r="AH68" i="91"/>
  <c r="AK68" i="91" s="1"/>
  <c r="AL68" i="91" s="1"/>
  <c r="AH69" i="91"/>
  <c r="AJ69" i="91" s="1"/>
  <c r="AH70" i="91"/>
  <c r="AK70" i="91" s="1"/>
  <c r="AL70" i="91" s="1"/>
  <c r="AH71" i="91"/>
  <c r="AK71" i="91" s="1"/>
  <c r="AL71" i="91" s="1"/>
  <c r="AH72" i="91"/>
  <c r="AK72" i="91" s="1"/>
  <c r="AL72" i="91" s="1"/>
  <c r="AH73" i="91"/>
  <c r="AJ73" i="91"/>
  <c r="AK73" i="91"/>
  <c r="AL73" i="91" s="1"/>
  <c r="AH74" i="91"/>
  <c r="AK74" i="91" s="1"/>
  <c r="AL74" i="91" s="1"/>
  <c r="AH75" i="91"/>
  <c r="AK75" i="91" s="1"/>
  <c r="AL75" i="91" s="1"/>
  <c r="AH76" i="91"/>
  <c r="AK76" i="91" s="1"/>
  <c r="AL76" i="91" s="1"/>
  <c r="AH77" i="91"/>
  <c r="AJ77" i="91" s="1"/>
  <c r="AK77" i="91"/>
  <c r="AL77" i="91" s="1"/>
  <c r="AH8" i="102"/>
  <c r="AK8" i="102" s="1"/>
  <c r="AL8" i="102" s="1"/>
  <c r="AJ8" i="102"/>
  <c r="AH9" i="102"/>
  <c r="AK9" i="102" s="1"/>
  <c r="AL9" i="102" s="1"/>
  <c r="AH10" i="102"/>
  <c r="AJ10" i="102" s="1"/>
  <c r="AK10" i="102"/>
  <c r="AL10" i="102" s="1"/>
  <c r="AH11" i="102"/>
  <c r="AK11" i="102" s="1"/>
  <c r="AL11" i="102" s="1"/>
  <c r="AH12" i="102"/>
  <c r="AK12" i="102" s="1"/>
  <c r="AL12" i="102" s="1"/>
  <c r="AH13" i="102"/>
  <c r="AJ13" i="102" s="1"/>
  <c r="AK13" i="102"/>
  <c r="AL13" i="102" s="1"/>
  <c r="AH14" i="102"/>
  <c r="AK14" i="102" s="1"/>
  <c r="AL14" i="102" s="1"/>
  <c r="AJ14" i="102"/>
  <c r="AH15" i="102"/>
  <c r="AK15" i="102" s="1"/>
  <c r="AL15" i="102" s="1"/>
  <c r="AH16" i="102"/>
  <c r="AK16" i="102" s="1"/>
  <c r="AL16" i="102" s="1"/>
  <c r="AH17" i="102"/>
  <c r="AJ17" i="102" s="1"/>
  <c r="AK17" i="102"/>
  <c r="AL17" i="102" s="1"/>
  <c r="AH18" i="102"/>
  <c r="AJ18" i="102" s="1"/>
  <c r="AK18" i="102"/>
  <c r="AL18" i="102" s="1"/>
  <c r="AH19" i="102"/>
  <c r="AK19" i="102" s="1"/>
  <c r="AL19" i="102" s="1"/>
  <c r="AH20" i="102"/>
  <c r="AK20" i="102" s="1"/>
  <c r="AL20" i="102" s="1"/>
  <c r="AH21" i="102"/>
  <c r="AJ21" i="102" s="1"/>
  <c r="AH22" i="102"/>
  <c r="AJ22" i="102" s="1"/>
  <c r="AH23" i="102"/>
  <c r="AJ23" i="102" s="1"/>
  <c r="AH24" i="102"/>
  <c r="AJ24" i="102" s="1"/>
  <c r="AH25" i="102"/>
  <c r="AJ25" i="102" s="1"/>
  <c r="AK25" i="102"/>
  <c r="AL25" i="102" s="1"/>
  <c r="AH26" i="102"/>
  <c r="AJ26" i="102" s="1"/>
  <c r="AH27" i="102"/>
  <c r="AJ27" i="102" s="1"/>
  <c r="AH28" i="102"/>
  <c r="AK28" i="102" s="1"/>
  <c r="AL28" i="102" s="1"/>
  <c r="AJ28" i="102"/>
  <c r="AH29" i="102"/>
  <c r="AK29" i="102" s="1"/>
  <c r="AL29" i="102" s="1"/>
  <c r="AJ29" i="102"/>
  <c r="AH30" i="102"/>
  <c r="AJ30" i="102"/>
  <c r="AK30" i="102"/>
  <c r="AL30" i="102" s="1"/>
  <c r="AH31" i="102"/>
  <c r="AK31" i="102" s="1"/>
  <c r="AL31" i="102" s="1"/>
  <c r="AH32" i="102"/>
  <c r="AK32" i="102" s="1"/>
  <c r="AL32" i="102" s="1"/>
  <c r="AJ32" i="102"/>
  <c r="AH33" i="102"/>
  <c r="AJ33" i="102" s="1"/>
  <c r="AK33" i="102"/>
  <c r="AL33" i="102" s="1"/>
  <c r="AH34" i="102"/>
  <c r="AJ34" i="102" s="1"/>
  <c r="AH35" i="102"/>
  <c r="AJ35" i="102" s="1"/>
  <c r="AH36" i="102"/>
  <c r="AJ36" i="102" s="1"/>
  <c r="AH37" i="102"/>
  <c r="AJ37" i="102" s="1"/>
  <c r="AH38" i="102"/>
  <c r="AJ38" i="102" s="1"/>
  <c r="AH39" i="102"/>
  <c r="AJ39" i="102" s="1"/>
  <c r="AH40" i="102"/>
  <c r="AJ40" i="102" s="1"/>
  <c r="AH41" i="102"/>
  <c r="AJ41" i="102" s="1"/>
  <c r="AH42" i="102"/>
  <c r="AJ42" i="102" s="1"/>
  <c r="AH43" i="102"/>
  <c r="AJ43" i="102" s="1"/>
  <c r="AH44" i="102"/>
  <c r="AJ44" i="102" s="1"/>
  <c r="AH45" i="102"/>
  <c r="AJ45" i="102" s="1"/>
  <c r="AH46" i="102"/>
  <c r="AJ46" i="102" s="1"/>
  <c r="AH47" i="102"/>
  <c r="AJ47" i="102" s="1"/>
  <c r="AH48" i="102"/>
  <c r="AJ48" i="102" s="1"/>
  <c r="AH49" i="102"/>
  <c r="AJ49" i="102" s="1"/>
  <c r="AH50" i="102"/>
  <c r="AJ50" i="102" s="1"/>
  <c r="AH51" i="102"/>
  <c r="AJ51" i="102" s="1"/>
  <c r="AH52" i="102"/>
  <c r="AJ52" i="102" s="1"/>
  <c r="AH53" i="102"/>
  <c r="AK53" i="102" s="1"/>
  <c r="AL53" i="102" s="1"/>
  <c r="AH54" i="102"/>
  <c r="AK54" i="102" s="1"/>
  <c r="AL54" i="102" s="1"/>
  <c r="AJ54" i="102"/>
  <c r="AH55" i="102"/>
  <c r="AK55" i="102" s="1"/>
  <c r="AL55" i="102" s="1"/>
  <c r="AH56" i="102"/>
  <c r="AK56" i="102" s="1"/>
  <c r="AL56" i="102" s="1"/>
  <c r="AH57" i="102"/>
  <c r="AK57" i="102" s="1"/>
  <c r="AL57" i="102" s="1"/>
  <c r="AH58" i="102"/>
  <c r="AK58" i="102" s="1"/>
  <c r="AL58" i="102" s="1"/>
  <c r="AH59" i="102"/>
  <c r="AJ59" i="102" s="1"/>
  <c r="AH60" i="102"/>
  <c r="AK60" i="102" s="1"/>
  <c r="AL60" i="102" s="1"/>
  <c r="AH61" i="102"/>
  <c r="AJ61" i="102" s="1"/>
  <c r="AH62" i="102"/>
  <c r="AJ62" i="102" s="1"/>
  <c r="AK62" i="102"/>
  <c r="AL62" i="102" s="1"/>
  <c r="AH63" i="102"/>
  <c r="AK63" i="102" s="1"/>
  <c r="AL63" i="102" s="1"/>
  <c r="AH64" i="102"/>
  <c r="AJ64" i="102" s="1"/>
  <c r="AH65" i="102"/>
  <c r="AJ65" i="102" s="1"/>
  <c r="AH66" i="102"/>
  <c r="AK66" i="102" s="1"/>
  <c r="AL66" i="102" s="1"/>
  <c r="AH67" i="102"/>
  <c r="AK67" i="102" s="1"/>
  <c r="AL67" i="102" s="1"/>
  <c r="AJ67" i="102"/>
  <c r="AH68" i="102"/>
  <c r="AK68" i="102" s="1"/>
  <c r="AL68" i="102" s="1"/>
  <c r="AJ68" i="102"/>
  <c r="AH69" i="102"/>
  <c r="AJ69" i="102" s="1"/>
  <c r="AH70" i="102"/>
  <c r="AJ70" i="102" s="1"/>
  <c r="AH71" i="102"/>
  <c r="AK71" i="102" s="1"/>
  <c r="AL71" i="102" s="1"/>
  <c r="AH72" i="102"/>
  <c r="AJ72" i="102" s="1"/>
  <c r="AH73" i="102"/>
  <c r="AJ73" i="102"/>
  <c r="AK73" i="102"/>
  <c r="AL73" i="102" s="1"/>
  <c r="AH74" i="102"/>
  <c r="AK74" i="102" s="1"/>
  <c r="AL74" i="102" s="1"/>
  <c r="AH75" i="102"/>
  <c r="AK75" i="102" s="1"/>
  <c r="AL75" i="102" s="1"/>
  <c r="AH76" i="102"/>
  <c r="AK76" i="102" s="1"/>
  <c r="AL76" i="102" s="1"/>
  <c r="AH77" i="102"/>
  <c r="AJ77" i="102" s="1"/>
  <c r="AH8" i="103"/>
  <c r="AJ8" i="103" s="1"/>
  <c r="AH9" i="103"/>
  <c r="AK9" i="103" s="1"/>
  <c r="AL9" i="103" s="1"/>
  <c r="AH10" i="103"/>
  <c r="AK10" i="103" s="1"/>
  <c r="AL10" i="103" s="1"/>
  <c r="AH11" i="103"/>
  <c r="AK11" i="103" s="1"/>
  <c r="AL11" i="103" s="1"/>
  <c r="AH12" i="103"/>
  <c r="AJ12" i="103" s="1"/>
  <c r="AH13" i="103"/>
  <c r="AJ13" i="103" s="1"/>
  <c r="AH14" i="103"/>
  <c r="AJ14" i="103" s="1"/>
  <c r="AH15" i="103"/>
  <c r="AJ15" i="103" s="1"/>
  <c r="AH16" i="103"/>
  <c r="AJ16" i="103" s="1"/>
  <c r="AH17" i="103"/>
  <c r="AJ17" i="103" s="1"/>
  <c r="AH18" i="103"/>
  <c r="AJ18" i="103" s="1"/>
  <c r="AH19" i="103"/>
  <c r="AJ19" i="103" s="1"/>
  <c r="AH20" i="103"/>
  <c r="AJ20" i="103" s="1"/>
  <c r="AH21" i="103"/>
  <c r="AJ21" i="103" s="1"/>
  <c r="AH22" i="103"/>
  <c r="AJ22" i="103" s="1"/>
  <c r="AH23" i="103"/>
  <c r="AJ23" i="103" s="1"/>
  <c r="AH24" i="103"/>
  <c r="AJ24" i="103" s="1"/>
  <c r="AH25" i="103"/>
  <c r="AJ25" i="103" s="1"/>
  <c r="AH26" i="103"/>
  <c r="AJ26" i="103" s="1"/>
  <c r="AH27" i="103"/>
  <c r="AJ27" i="103" s="1"/>
  <c r="AH28" i="103"/>
  <c r="AJ28" i="103" s="1"/>
  <c r="AH29" i="103"/>
  <c r="AJ29" i="103" s="1"/>
  <c r="AH30" i="103"/>
  <c r="AJ30" i="103" s="1"/>
  <c r="AH31" i="103"/>
  <c r="AJ31" i="103" s="1"/>
  <c r="AH32" i="103"/>
  <c r="AJ32" i="103" s="1"/>
  <c r="AH33" i="103"/>
  <c r="AJ33" i="103" s="1"/>
  <c r="AH34" i="103"/>
  <c r="AJ34" i="103" s="1"/>
  <c r="AH35" i="103"/>
  <c r="AJ35" i="103" s="1"/>
  <c r="AH36" i="103"/>
  <c r="AJ36" i="103" s="1"/>
  <c r="AH37" i="103"/>
  <c r="AJ37" i="103" s="1"/>
  <c r="AH38" i="103"/>
  <c r="AJ38" i="103" s="1"/>
  <c r="AH39" i="103"/>
  <c r="AJ39" i="103" s="1"/>
  <c r="AH40" i="103"/>
  <c r="AJ40" i="103" s="1"/>
  <c r="AH41" i="103"/>
  <c r="AJ41" i="103" s="1"/>
  <c r="AH42" i="103"/>
  <c r="AJ42" i="103" s="1"/>
  <c r="AH43" i="103"/>
  <c r="AJ43" i="103" s="1"/>
  <c r="AH44" i="103"/>
  <c r="AJ44" i="103" s="1"/>
  <c r="AH45" i="103"/>
  <c r="AJ45" i="103" s="1"/>
  <c r="AH46" i="103"/>
  <c r="AJ46" i="103" s="1"/>
  <c r="AH47" i="103"/>
  <c r="AJ47" i="103" s="1"/>
  <c r="AH48" i="103"/>
  <c r="AH49" i="103"/>
  <c r="AJ49" i="103" s="1"/>
  <c r="AH50" i="103"/>
  <c r="AJ50" i="103" s="1"/>
  <c r="AH51" i="103"/>
  <c r="AJ51" i="103" s="1"/>
  <c r="AH52" i="103"/>
  <c r="AJ52" i="103" s="1"/>
  <c r="AH53" i="103"/>
  <c r="AK53" i="103" s="1"/>
  <c r="AL53" i="103" s="1"/>
  <c r="AH54" i="103"/>
  <c r="AK54" i="103" s="1"/>
  <c r="AL54" i="103" s="1"/>
  <c r="AH55" i="103"/>
  <c r="AJ55" i="103" s="1"/>
  <c r="AH56" i="103"/>
  <c r="AJ56" i="103" s="1"/>
  <c r="AH57" i="103"/>
  <c r="AK57" i="103" s="1"/>
  <c r="AL57" i="103" s="1"/>
  <c r="AH58" i="103"/>
  <c r="AJ58" i="103" s="1"/>
  <c r="AH59" i="103"/>
  <c r="AJ59" i="103" s="1"/>
  <c r="AH60" i="103"/>
  <c r="AJ60" i="103" s="1"/>
  <c r="AH61" i="103"/>
  <c r="AK61" i="103" s="1"/>
  <c r="AL61" i="103" s="1"/>
  <c r="AH62" i="103"/>
  <c r="AJ62" i="103" s="1"/>
  <c r="AH63" i="103"/>
  <c r="AJ63" i="103" s="1"/>
  <c r="AK63" i="103"/>
  <c r="AL63" i="103" s="1"/>
  <c r="AH64" i="103"/>
  <c r="AJ64" i="103" s="1"/>
  <c r="AH65" i="103"/>
  <c r="AJ65" i="103" s="1"/>
  <c r="AH66" i="103"/>
  <c r="AJ66" i="103" s="1"/>
  <c r="AH67" i="103"/>
  <c r="AJ67" i="103" s="1"/>
  <c r="AH68" i="103"/>
  <c r="AJ68" i="103" s="1"/>
  <c r="AH69" i="103"/>
  <c r="AJ69" i="103" s="1"/>
  <c r="AK69" i="103"/>
  <c r="AL69" i="103" s="1"/>
  <c r="AH70" i="103"/>
  <c r="AJ70" i="103" s="1"/>
  <c r="AH71" i="103"/>
  <c r="AJ71" i="103" s="1"/>
  <c r="AH72" i="103"/>
  <c r="AK72" i="103" s="1"/>
  <c r="AL72" i="103" s="1"/>
  <c r="AH73" i="103"/>
  <c r="AJ73" i="103" s="1"/>
  <c r="AH74" i="103"/>
  <c r="AJ74" i="103" s="1"/>
  <c r="AH75" i="103"/>
  <c r="AJ75" i="103" s="1"/>
  <c r="AH76" i="103"/>
  <c r="AJ76" i="103" s="1"/>
  <c r="AH77" i="103"/>
  <c r="AJ77" i="103" s="1"/>
  <c r="AH8" i="104"/>
  <c r="AJ8" i="104" s="1"/>
  <c r="AH9" i="104"/>
  <c r="AJ9" i="104" s="1"/>
  <c r="AH10" i="104"/>
  <c r="AJ10" i="104" s="1"/>
  <c r="AH11" i="104"/>
  <c r="AJ11" i="104" s="1"/>
  <c r="AH12" i="104"/>
  <c r="AJ12" i="104" s="1"/>
  <c r="AH13" i="104"/>
  <c r="AJ13" i="104" s="1"/>
  <c r="AH14" i="104"/>
  <c r="AJ14" i="104" s="1"/>
  <c r="AH15" i="104"/>
  <c r="AJ15" i="104" s="1"/>
  <c r="AH16" i="104"/>
  <c r="AJ16" i="104" s="1"/>
  <c r="AH17" i="104"/>
  <c r="AJ17" i="104" s="1"/>
  <c r="AH18" i="104"/>
  <c r="AJ18" i="104" s="1"/>
  <c r="AH19" i="104"/>
  <c r="AJ19" i="104" s="1"/>
  <c r="AH20" i="104"/>
  <c r="AJ20" i="104" s="1"/>
  <c r="AH21" i="104"/>
  <c r="AJ21" i="104" s="1"/>
  <c r="AH22" i="104"/>
  <c r="AJ22" i="104" s="1"/>
  <c r="AH23" i="104"/>
  <c r="AJ23" i="104" s="1"/>
  <c r="AH24" i="104"/>
  <c r="AJ24" i="104" s="1"/>
  <c r="AH25" i="104"/>
  <c r="AJ25" i="104" s="1"/>
  <c r="AH26" i="104"/>
  <c r="AJ26" i="104" s="1"/>
  <c r="AH27" i="104"/>
  <c r="AJ27" i="104" s="1"/>
  <c r="AH28" i="104"/>
  <c r="AJ28" i="104" s="1"/>
  <c r="AH29" i="104"/>
  <c r="AJ29" i="104" s="1"/>
  <c r="AH30" i="104"/>
  <c r="AJ30" i="104" s="1"/>
  <c r="AH31" i="104"/>
  <c r="AJ31" i="104" s="1"/>
  <c r="AH32" i="104"/>
  <c r="AJ32" i="104" s="1"/>
  <c r="AH33" i="104"/>
  <c r="AJ33" i="104" s="1"/>
  <c r="AH34" i="104"/>
  <c r="AJ34" i="104" s="1"/>
  <c r="AH35" i="104"/>
  <c r="AJ35" i="104" s="1"/>
  <c r="AH36" i="104"/>
  <c r="AJ36" i="104" s="1"/>
  <c r="AH37" i="104"/>
  <c r="AJ37" i="104" s="1"/>
  <c r="AH38" i="104"/>
  <c r="AJ38" i="104" s="1"/>
  <c r="AH39" i="104"/>
  <c r="AJ39" i="104" s="1"/>
  <c r="AH40" i="104"/>
  <c r="AJ40" i="104" s="1"/>
  <c r="AH41" i="104"/>
  <c r="AJ41" i="104" s="1"/>
  <c r="AH42" i="104"/>
  <c r="AJ42" i="104" s="1"/>
  <c r="AH43" i="104"/>
  <c r="AJ43" i="104" s="1"/>
  <c r="AH44" i="104"/>
  <c r="AJ44" i="104" s="1"/>
  <c r="AH45" i="104"/>
  <c r="AJ45" i="104" s="1"/>
  <c r="AH46" i="104"/>
  <c r="AJ46" i="104" s="1"/>
  <c r="AH47" i="104"/>
  <c r="AJ47" i="104" s="1"/>
  <c r="AH48" i="104"/>
  <c r="AJ48" i="104" s="1"/>
  <c r="AH49" i="104"/>
  <c r="AJ49" i="104" s="1"/>
  <c r="AH50" i="104"/>
  <c r="AJ50" i="104" s="1"/>
  <c r="AH51" i="104"/>
  <c r="AJ51" i="104" s="1"/>
  <c r="AH52" i="104"/>
  <c r="AJ52" i="104" s="1"/>
  <c r="AH53" i="104"/>
  <c r="AJ53" i="104" s="1"/>
  <c r="AH54" i="104"/>
  <c r="AJ54" i="104" s="1"/>
  <c r="AH55" i="104"/>
  <c r="AJ55" i="104" s="1"/>
  <c r="AH56" i="104"/>
  <c r="AJ56" i="104" s="1"/>
  <c r="AH57" i="104"/>
  <c r="AJ57" i="104" s="1"/>
  <c r="AH58" i="104"/>
  <c r="AK58" i="104" s="1"/>
  <c r="AL58" i="104" s="1"/>
  <c r="AH59" i="104"/>
  <c r="AK59" i="104" s="1"/>
  <c r="AL59" i="104" s="1"/>
  <c r="AH60" i="104"/>
  <c r="AJ60" i="104" s="1"/>
  <c r="AH61" i="104"/>
  <c r="AK61" i="104" s="1"/>
  <c r="AL61" i="104" s="1"/>
  <c r="AJ61" i="104"/>
  <c r="AH62" i="104"/>
  <c r="AJ62" i="104" s="1"/>
  <c r="AH63" i="104"/>
  <c r="AJ63" i="104" s="1"/>
  <c r="AK63" i="104"/>
  <c r="AL63" i="104" s="1"/>
  <c r="AH64" i="104"/>
  <c r="AK64" i="104" s="1"/>
  <c r="AL64" i="104" s="1"/>
  <c r="AH65" i="104"/>
  <c r="AK65" i="104" s="1"/>
  <c r="AL65" i="104" s="1"/>
  <c r="AJ65" i="104"/>
  <c r="AH66" i="104"/>
  <c r="AK66" i="104" s="1"/>
  <c r="AL66" i="104" s="1"/>
  <c r="AH67" i="104"/>
  <c r="AK67" i="104" s="1"/>
  <c r="AL67" i="104" s="1"/>
  <c r="AH68" i="104"/>
  <c r="AK68" i="104" s="1"/>
  <c r="AL68" i="104" s="1"/>
  <c r="AH69" i="104"/>
  <c r="AK69" i="104" s="1"/>
  <c r="AL69" i="104" s="1"/>
  <c r="AH70" i="104"/>
  <c r="AK70" i="104" s="1"/>
  <c r="AL70" i="104" s="1"/>
  <c r="AH71" i="104"/>
  <c r="AK71" i="104" s="1"/>
  <c r="AL71" i="104" s="1"/>
  <c r="AH72" i="104"/>
  <c r="AJ72" i="104" s="1"/>
  <c r="AH73" i="104"/>
  <c r="AJ73" i="104" s="1"/>
  <c r="AK73" i="104"/>
  <c r="AL73" i="104" s="1"/>
  <c r="AH74" i="104"/>
  <c r="AJ74" i="104" s="1"/>
  <c r="AH75" i="104"/>
  <c r="AJ75" i="104" s="1"/>
  <c r="AH76" i="104"/>
  <c r="AJ76" i="104" s="1"/>
  <c r="AK76" i="104"/>
  <c r="AL76" i="104" s="1"/>
  <c r="AH77" i="104"/>
  <c r="AJ77" i="104" s="1"/>
  <c r="AK77" i="104"/>
  <c r="AL77" i="104" s="1"/>
  <c r="AH8" i="105"/>
  <c r="AJ8" i="105" s="1"/>
  <c r="AH9" i="105"/>
  <c r="AJ9" i="105" s="1"/>
  <c r="AH10" i="105"/>
  <c r="AJ10" i="105" s="1"/>
  <c r="AH11" i="105"/>
  <c r="AJ11" i="105" s="1"/>
  <c r="AH12" i="105"/>
  <c r="AJ12" i="105" s="1"/>
  <c r="AH13" i="105"/>
  <c r="AJ13" i="105" s="1"/>
  <c r="AH14" i="105"/>
  <c r="AJ14" i="105" s="1"/>
  <c r="AK14" i="105"/>
  <c r="AL14" i="105" s="1"/>
  <c r="AH15" i="105"/>
  <c r="AJ15" i="105" s="1"/>
  <c r="AH16" i="105"/>
  <c r="AJ16" i="105" s="1"/>
  <c r="AH17" i="105"/>
  <c r="AJ17" i="105" s="1"/>
  <c r="AK17" i="105"/>
  <c r="AL17" i="105" s="1"/>
  <c r="AH18" i="105"/>
  <c r="AJ18" i="105" s="1"/>
  <c r="AH19" i="105"/>
  <c r="AJ19" i="105" s="1"/>
  <c r="AH20" i="105"/>
  <c r="AJ20" i="105" s="1"/>
  <c r="AH21" i="105"/>
  <c r="AJ21" i="105" s="1"/>
  <c r="AH22" i="105"/>
  <c r="AJ22" i="105" s="1"/>
  <c r="AH23" i="105"/>
  <c r="AJ23" i="105" s="1"/>
  <c r="AH24" i="105"/>
  <c r="AK24" i="105" s="1"/>
  <c r="AL24" i="105" s="1"/>
  <c r="AH25" i="105"/>
  <c r="AJ25" i="105" s="1"/>
  <c r="AH26" i="105"/>
  <c r="AJ26" i="105"/>
  <c r="AK26" i="105"/>
  <c r="AL26" i="105" s="1"/>
  <c r="AH27" i="105"/>
  <c r="AJ27" i="105"/>
  <c r="AK27" i="105"/>
  <c r="AL27" i="105" s="1"/>
  <c r="AH28" i="105"/>
  <c r="AJ28" i="105"/>
  <c r="AK28" i="105"/>
  <c r="AL28" i="105"/>
  <c r="AH29" i="105"/>
  <c r="AJ29" i="105"/>
  <c r="AK29" i="105"/>
  <c r="AL29" i="105" s="1"/>
  <c r="AH30" i="105"/>
  <c r="AJ30" i="105"/>
  <c r="AK30" i="105"/>
  <c r="AL30" i="105"/>
  <c r="AH31" i="105"/>
  <c r="AJ31" i="105"/>
  <c r="AK31" i="105"/>
  <c r="AL31" i="105" s="1"/>
  <c r="AH32" i="105"/>
  <c r="AJ32" i="105"/>
  <c r="AK32" i="105"/>
  <c r="AL32" i="105"/>
  <c r="AH33" i="105"/>
  <c r="AJ33" i="105"/>
  <c r="AK33" i="105"/>
  <c r="AL33" i="105" s="1"/>
  <c r="AH34" i="105"/>
  <c r="AJ34" i="105"/>
  <c r="AK34" i="105"/>
  <c r="AL34" i="105"/>
  <c r="AH35" i="105"/>
  <c r="AJ35" i="105"/>
  <c r="AK35" i="105"/>
  <c r="AL35" i="105" s="1"/>
  <c r="AH36" i="105"/>
  <c r="AJ36" i="105"/>
  <c r="AK36" i="105"/>
  <c r="AL36" i="105"/>
  <c r="AH37" i="105"/>
  <c r="AJ37" i="105"/>
  <c r="AK37" i="105"/>
  <c r="AL37" i="105" s="1"/>
  <c r="AH38" i="105"/>
  <c r="AJ38" i="105"/>
  <c r="AK38" i="105"/>
  <c r="AL38" i="105"/>
  <c r="AH39" i="105"/>
  <c r="AJ39" i="105"/>
  <c r="AK39" i="105"/>
  <c r="AL39" i="105" s="1"/>
  <c r="AH40" i="105"/>
  <c r="AJ40" i="105"/>
  <c r="AK40" i="105"/>
  <c r="AL40" i="105" s="1"/>
  <c r="AH41" i="105"/>
  <c r="AK41" i="105" s="1"/>
  <c r="AL41" i="105" s="1"/>
  <c r="AH42" i="105"/>
  <c r="AK42" i="105" s="1"/>
  <c r="AL42" i="105" s="1"/>
  <c r="AH43" i="105"/>
  <c r="AK43" i="105" s="1"/>
  <c r="AL43" i="105" s="1"/>
  <c r="AH44" i="105"/>
  <c r="AJ44" i="105" s="1"/>
  <c r="AH45" i="105"/>
  <c r="AJ45" i="105"/>
  <c r="AK45" i="105"/>
  <c r="AL45" i="105" s="1"/>
  <c r="AH46" i="105"/>
  <c r="AK46" i="105" s="1"/>
  <c r="AL46" i="105" s="1"/>
  <c r="AJ46" i="105"/>
  <c r="AH47" i="105"/>
  <c r="AK47" i="105" s="1"/>
  <c r="AL47" i="105" s="1"/>
  <c r="AH48" i="105"/>
  <c r="AJ48" i="105" s="1"/>
  <c r="AH49" i="105"/>
  <c r="AJ49" i="105"/>
  <c r="AK49" i="105"/>
  <c r="AL49" i="105" s="1"/>
  <c r="AH50" i="105"/>
  <c r="AK50" i="105" s="1"/>
  <c r="AL50" i="105" s="1"/>
  <c r="AJ50" i="105"/>
  <c r="AH51" i="105"/>
  <c r="AK51" i="105" s="1"/>
  <c r="AL51" i="105" s="1"/>
  <c r="AH52" i="105"/>
  <c r="AK52" i="105" s="1"/>
  <c r="AL52" i="105" s="1"/>
  <c r="AH53" i="105"/>
  <c r="AJ53" i="105"/>
  <c r="AK53" i="105"/>
  <c r="AL53" i="105" s="1"/>
  <c r="AH54" i="105"/>
  <c r="AJ54" i="105" s="1"/>
  <c r="AH55" i="105"/>
  <c r="AK55" i="105" s="1"/>
  <c r="AL55" i="105" s="1"/>
  <c r="AH56" i="105"/>
  <c r="AK56" i="105" s="1"/>
  <c r="AL56" i="105" s="1"/>
  <c r="AH57" i="105"/>
  <c r="AK57" i="105" s="1"/>
  <c r="AL57" i="105" s="1"/>
  <c r="AH58" i="105"/>
  <c r="AK58" i="105" s="1"/>
  <c r="AL58" i="105" s="1"/>
  <c r="AH59" i="105"/>
  <c r="AK59" i="105" s="1"/>
  <c r="AL59" i="105" s="1"/>
  <c r="AH60" i="105"/>
  <c r="AK60" i="105" s="1"/>
  <c r="AL60" i="105" s="1"/>
  <c r="AH61" i="105"/>
  <c r="AK61" i="105" s="1"/>
  <c r="AL61" i="105" s="1"/>
  <c r="AH62" i="105"/>
  <c r="AK62" i="105" s="1"/>
  <c r="AL62" i="105" s="1"/>
  <c r="AH63" i="105"/>
  <c r="AK63" i="105" s="1"/>
  <c r="AL63" i="105" s="1"/>
  <c r="AH64" i="105"/>
  <c r="AK64" i="105" s="1"/>
  <c r="AL64" i="105" s="1"/>
  <c r="AH65" i="105"/>
  <c r="AK65" i="105" s="1"/>
  <c r="AL65" i="105" s="1"/>
  <c r="AH66" i="105"/>
  <c r="AK66" i="105" s="1"/>
  <c r="AL66" i="105" s="1"/>
  <c r="AH67" i="105"/>
  <c r="AK67" i="105" s="1"/>
  <c r="AL67" i="105" s="1"/>
  <c r="AH68" i="105"/>
  <c r="AK68" i="105" s="1"/>
  <c r="AL68" i="105" s="1"/>
  <c r="AH69" i="105"/>
  <c r="AJ69" i="105" s="1"/>
  <c r="AH70" i="105"/>
  <c r="AK70" i="105" s="1"/>
  <c r="AL70" i="105" s="1"/>
  <c r="AH71" i="105"/>
  <c r="AK71" i="105" s="1"/>
  <c r="AL71" i="105" s="1"/>
  <c r="AH72" i="105"/>
  <c r="AJ72" i="105" s="1"/>
  <c r="AH73" i="105"/>
  <c r="AJ73" i="105"/>
  <c r="AK73" i="105"/>
  <c r="AL73" i="105" s="1"/>
  <c r="AH74" i="105"/>
  <c r="AJ74" i="105" s="1"/>
  <c r="AH75" i="105"/>
  <c r="AJ75" i="105" s="1"/>
  <c r="AK75" i="105"/>
  <c r="AL75" i="105" s="1"/>
  <c r="AH76" i="105"/>
  <c r="AJ76" i="105"/>
  <c r="AK76" i="105"/>
  <c r="AL76" i="105" s="1"/>
  <c r="AH77" i="105"/>
  <c r="AJ77" i="105"/>
  <c r="AK77" i="105"/>
  <c r="AL77" i="105" s="1"/>
  <c r="AH8" i="106"/>
  <c r="AJ8" i="106" s="1"/>
  <c r="AH9" i="106"/>
  <c r="AJ9" i="106" s="1"/>
  <c r="AK9" i="106"/>
  <c r="AL9" i="106" s="1"/>
  <c r="AH10" i="106"/>
  <c r="AJ10" i="106" s="1"/>
  <c r="AK10" i="106"/>
  <c r="AL10" i="106" s="1"/>
  <c r="AH11" i="106"/>
  <c r="AJ11" i="106" s="1"/>
  <c r="AH12" i="106"/>
  <c r="AJ12" i="106" s="1"/>
  <c r="AH13" i="106"/>
  <c r="AJ13" i="106" s="1"/>
  <c r="AH14" i="106"/>
  <c r="AJ14" i="106"/>
  <c r="AK14" i="106"/>
  <c r="AL14" i="106" s="1"/>
  <c r="AH15" i="106"/>
  <c r="AJ15" i="106" s="1"/>
  <c r="AH16" i="106"/>
  <c r="AJ16" i="106" s="1"/>
  <c r="AH17" i="106"/>
  <c r="AJ17" i="106" s="1"/>
  <c r="AH18" i="106"/>
  <c r="AJ18" i="106"/>
  <c r="AK18" i="106"/>
  <c r="AL18" i="106" s="1"/>
  <c r="AH19" i="106"/>
  <c r="AJ19" i="106" s="1"/>
  <c r="AH20" i="106"/>
  <c r="AJ20" i="106" s="1"/>
  <c r="AH21" i="106"/>
  <c r="AJ21" i="106" s="1"/>
  <c r="AH22" i="106"/>
  <c r="AJ22" i="106"/>
  <c r="AK22" i="106"/>
  <c r="AL22" i="106" s="1"/>
  <c r="AH23" i="106"/>
  <c r="AJ23" i="106" s="1"/>
  <c r="AH24" i="106"/>
  <c r="AJ24" i="106" s="1"/>
  <c r="AH25" i="106"/>
  <c r="AJ25" i="106" s="1"/>
  <c r="AH26" i="106"/>
  <c r="AJ26" i="106"/>
  <c r="AK26" i="106"/>
  <c r="AL26" i="106" s="1"/>
  <c r="AH27" i="106"/>
  <c r="AJ27" i="106" s="1"/>
  <c r="AH28" i="106"/>
  <c r="AJ28" i="106" s="1"/>
  <c r="AH29" i="106"/>
  <c r="AJ29" i="106" s="1"/>
  <c r="AH30" i="106"/>
  <c r="AJ30" i="106"/>
  <c r="AK30" i="106"/>
  <c r="AL30" i="106" s="1"/>
  <c r="AH31" i="106"/>
  <c r="AJ31" i="106" s="1"/>
  <c r="AH32" i="106"/>
  <c r="AK32" i="106" s="1"/>
  <c r="AL32" i="106" s="1"/>
  <c r="AJ32" i="106"/>
  <c r="AH33" i="106"/>
  <c r="AJ33" i="106" s="1"/>
  <c r="AK33" i="106"/>
  <c r="AL33" i="106" s="1"/>
  <c r="AH34" i="106"/>
  <c r="AJ34" i="106"/>
  <c r="AK34" i="106"/>
  <c r="AL34" i="106" s="1"/>
  <c r="AH35" i="106"/>
  <c r="AJ35" i="106" s="1"/>
  <c r="AH36" i="106"/>
  <c r="AK36" i="106" s="1"/>
  <c r="AL36" i="106" s="1"/>
  <c r="AH37" i="106"/>
  <c r="AJ37" i="106"/>
  <c r="AK37" i="106"/>
  <c r="AL37" i="106" s="1"/>
  <c r="AH38" i="106"/>
  <c r="AK38" i="106" s="1"/>
  <c r="AL38" i="106" s="1"/>
  <c r="AJ38" i="106"/>
  <c r="AH39" i="106"/>
  <c r="AJ39" i="106" s="1"/>
  <c r="AH40" i="106"/>
  <c r="AK40" i="106" s="1"/>
  <c r="AL40" i="106" s="1"/>
  <c r="AH41" i="106"/>
  <c r="AJ41" i="106" s="1"/>
  <c r="AK41" i="106"/>
  <c r="AL41" i="106" s="1"/>
  <c r="AH42" i="106"/>
  <c r="AK42" i="106" s="1"/>
  <c r="AL42" i="106" s="1"/>
  <c r="AJ42" i="106"/>
  <c r="AH43" i="106"/>
  <c r="AJ43" i="106" s="1"/>
  <c r="AH44" i="106"/>
  <c r="AJ44" i="106" s="1"/>
  <c r="AH45" i="106"/>
  <c r="AJ45" i="106" s="1"/>
  <c r="AK45" i="106"/>
  <c r="AL45" i="106" s="1"/>
  <c r="AH46" i="106"/>
  <c r="AJ46" i="106"/>
  <c r="AK46" i="106"/>
  <c r="AL46" i="106" s="1"/>
  <c r="AH47" i="106"/>
  <c r="AJ47" i="106" s="1"/>
  <c r="AH48" i="106"/>
  <c r="AJ48" i="106" s="1"/>
  <c r="AH49" i="106"/>
  <c r="AJ49" i="106" s="1"/>
  <c r="AK49" i="106"/>
  <c r="AL49" i="106" s="1"/>
  <c r="AH50" i="106"/>
  <c r="AJ50" i="106"/>
  <c r="AK50" i="106"/>
  <c r="AL50" i="106" s="1"/>
  <c r="AH51" i="106"/>
  <c r="AJ51" i="106" s="1"/>
  <c r="AH52" i="106"/>
  <c r="AJ52" i="106" s="1"/>
  <c r="AH53" i="106"/>
  <c r="AJ53" i="106" s="1"/>
  <c r="AH54" i="106"/>
  <c r="AJ54" i="106"/>
  <c r="AK54" i="106"/>
  <c r="AL54" i="106" s="1"/>
  <c r="AH55" i="106"/>
  <c r="AJ55" i="106" s="1"/>
  <c r="AH56" i="106"/>
  <c r="AJ56" i="106" s="1"/>
  <c r="AH57" i="106"/>
  <c r="AJ57" i="106" s="1"/>
  <c r="AH58" i="106"/>
  <c r="AJ58" i="106" s="1"/>
  <c r="AH59" i="106"/>
  <c r="AJ59" i="106" s="1"/>
  <c r="AH60" i="106"/>
  <c r="AK60" i="106" s="1"/>
  <c r="AL60" i="106" s="1"/>
  <c r="AH61" i="106"/>
  <c r="AJ61" i="106" s="1"/>
  <c r="AH62" i="106"/>
  <c r="AK62" i="106" s="1"/>
  <c r="AL62" i="106" s="1"/>
  <c r="AH63" i="106"/>
  <c r="AJ63" i="106" s="1"/>
  <c r="AH64" i="106"/>
  <c r="AJ64" i="106" s="1"/>
  <c r="AH65" i="106"/>
  <c r="AJ65" i="106" s="1"/>
  <c r="AH66" i="106"/>
  <c r="AJ66" i="106" s="1"/>
  <c r="AK66" i="106"/>
  <c r="AL66" i="106" s="1"/>
  <c r="AH67" i="106"/>
  <c r="AJ67" i="106" s="1"/>
  <c r="AH68" i="106"/>
  <c r="AJ68" i="106" s="1"/>
  <c r="AH69" i="106"/>
  <c r="AJ69" i="106" s="1"/>
  <c r="AH70" i="106"/>
  <c r="AJ70" i="106" s="1"/>
  <c r="AH71" i="106"/>
  <c r="AJ71" i="106" s="1"/>
  <c r="AH72" i="106"/>
  <c r="AJ72" i="106" s="1"/>
  <c r="AH73" i="106"/>
  <c r="AK73" i="106" s="1"/>
  <c r="AL73" i="106" s="1"/>
  <c r="AH74" i="106"/>
  <c r="AJ74" i="106"/>
  <c r="AK74" i="106"/>
  <c r="AL74" i="106" s="1"/>
  <c r="AH75" i="106"/>
  <c r="AJ75" i="106" s="1"/>
  <c r="AH76" i="106"/>
  <c r="AJ76" i="106" s="1"/>
  <c r="AH77" i="106"/>
  <c r="AJ77" i="106" s="1"/>
  <c r="AH8" i="107"/>
  <c r="AJ8" i="107" s="1"/>
  <c r="AH9" i="107"/>
  <c r="AK9" i="107" s="1"/>
  <c r="AL9" i="107" s="1"/>
  <c r="AH10" i="107"/>
  <c r="AK10" i="107" s="1"/>
  <c r="AL10" i="107" s="1"/>
  <c r="AH11" i="107"/>
  <c r="AK11" i="107" s="1"/>
  <c r="AL11" i="107" s="1"/>
  <c r="AH12" i="107"/>
  <c r="AK12" i="107" s="1"/>
  <c r="AL12" i="107" s="1"/>
  <c r="AH13" i="107"/>
  <c r="AK13" i="107" s="1"/>
  <c r="AL13" i="107" s="1"/>
  <c r="AH14" i="107"/>
  <c r="AJ14" i="107" s="1"/>
  <c r="AH15" i="107"/>
  <c r="AJ15" i="107" s="1"/>
  <c r="AH16" i="107"/>
  <c r="AJ16" i="107" s="1"/>
  <c r="AH17" i="107"/>
  <c r="AJ17" i="107" s="1"/>
  <c r="AH18" i="107"/>
  <c r="AJ18" i="107" s="1"/>
  <c r="AH19" i="107"/>
  <c r="AJ19" i="107" s="1"/>
  <c r="AH20" i="107"/>
  <c r="AJ20" i="107" s="1"/>
  <c r="AH21" i="107"/>
  <c r="AJ21" i="107" s="1"/>
  <c r="AH22" i="107"/>
  <c r="AJ22" i="107" s="1"/>
  <c r="AH23" i="107"/>
  <c r="AJ23" i="107" s="1"/>
  <c r="AH24" i="107"/>
  <c r="AJ24" i="107" s="1"/>
  <c r="AH25" i="107"/>
  <c r="AJ25" i="107" s="1"/>
  <c r="AH26" i="107"/>
  <c r="AJ26" i="107" s="1"/>
  <c r="AH27" i="107"/>
  <c r="AJ27" i="107" s="1"/>
  <c r="AH28" i="107"/>
  <c r="AJ28" i="107" s="1"/>
  <c r="AH29" i="107"/>
  <c r="AJ29" i="107" s="1"/>
  <c r="AH30" i="107"/>
  <c r="AJ30" i="107" s="1"/>
  <c r="AH31" i="107"/>
  <c r="AJ31" i="107" s="1"/>
  <c r="AH32" i="107"/>
  <c r="AJ32" i="107" s="1"/>
  <c r="AH33" i="107"/>
  <c r="AK33" i="107" s="1"/>
  <c r="AL33" i="107" s="1"/>
  <c r="AH34" i="107"/>
  <c r="AJ34" i="107" s="1"/>
  <c r="AK34" i="107"/>
  <c r="AL34" i="107" s="1"/>
  <c r="AH35" i="107"/>
  <c r="AJ35" i="107" s="1"/>
  <c r="AH36" i="107"/>
  <c r="AJ36" i="107" s="1"/>
  <c r="AH37" i="107"/>
  <c r="AJ37" i="107" s="1"/>
  <c r="AH38" i="107"/>
  <c r="AJ38" i="107" s="1"/>
  <c r="AH39" i="107"/>
  <c r="AJ39" i="107" s="1"/>
  <c r="AH40" i="107"/>
  <c r="AJ40" i="107" s="1"/>
  <c r="AH41" i="107"/>
  <c r="AJ41" i="107" s="1"/>
  <c r="AH42" i="107"/>
  <c r="AJ42" i="107" s="1"/>
  <c r="AH43" i="107"/>
  <c r="AJ43" i="107" s="1"/>
  <c r="AH44" i="107"/>
  <c r="AJ44" i="107" s="1"/>
  <c r="AH45" i="107"/>
  <c r="AJ45" i="107" s="1"/>
  <c r="AH46" i="107"/>
  <c r="AJ46" i="107" s="1"/>
  <c r="AH47" i="107"/>
  <c r="AJ47" i="107" s="1"/>
  <c r="AH48" i="107"/>
  <c r="AJ48" i="107" s="1"/>
  <c r="AH49" i="107"/>
  <c r="AJ49" i="107" s="1"/>
  <c r="AH50" i="107"/>
  <c r="AJ50" i="107" s="1"/>
  <c r="AH51" i="107"/>
  <c r="AJ51" i="107" s="1"/>
  <c r="AH52" i="107"/>
  <c r="AJ52" i="107" s="1"/>
  <c r="AH53" i="107"/>
  <c r="AJ53" i="107" s="1"/>
  <c r="AH54" i="107"/>
  <c r="AJ54" i="107" s="1"/>
  <c r="AH55" i="107"/>
  <c r="AJ55" i="107" s="1"/>
  <c r="AH56" i="107"/>
  <c r="AJ56" i="107" s="1"/>
  <c r="AH57" i="107"/>
  <c r="AJ57" i="107" s="1"/>
  <c r="AH58" i="107"/>
  <c r="AJ58" i="107" s="1"/>
  <c r="AH59" i="107"/>
  <c r="AJ59" i="107" s="1"/>
  <c r="AH60" i="107"/>
  <c r="AJ60" i="107" s="1"/>
  <c r="AH61" i="107"/>
  <c r="AJ61" i="107" s="1"/>
  <c r="AH62" i="107"/>
  <c r="AK62" i="107" s="1"/>
  <c r="AL62" i="107" s="1"/>
  <c r="AH63" i="107"/>
  <c r="AJ63" i="107" s="1"/>
  <c r="AH64" i="107"/>
  <c r="AK64" i="107" s="1"/>
  <c r="AL64" i="107" s="1"/>
  <c r="AH65" i="107"/>
  <c r="AK65" i="107" s="1"/>
  <c r="AL65" i="107" s="1"/>
  <c r="AH66" i="107"/>
  <c r="AK66" i="107" s="1"/>
  <c r="AL66" i="107" s="1"/>
  <c r="AH67" i="107"/>
  <c r="AK67" i="107" s="1"/>
  <c r="AL67" i="107" s="1"/>
  <c r="AH68" i="107"/>
  <c r="AK68" i="107" s="1"/>
  <c r="AL68" i="107" s="1"/>
  <c r="AH69" i="107"/>
  <c r="AJ69" i="107" s="1"/>
  <c r="AH70" i="107"/>
  <c r="AJ70" i="107" s="1"/>
  <c r="AK70" i="107"/>
  <c r="AL70" i="107" s="1"/>
  <c r="AH71" i="107"/>
  <c r="AJ71" i="107" s="1"/>
  <c r="AH72" i="107"/>
  <c r="AJ72" i="107" s="1"/>
  <c r="AH73" i="107"/>
  <c r="AJ73" i="107" s="1"/>
  <c r="AH74" i="107"/>
  <c r="AJ74" i="107" s="1"/>
  <c r="AH75" i="107"/>
  <c r="AJ75" i="107" s="1"/>
  <c r="AH76" i="107"/>
  <c r="AK76" i="107" s="1"/>
  <c r="AL76" i="107" s="1"/>
  <c r="AH77" i="107"/>
  <c r="AJ77" i="107" s="1"/>
  <c r="AH8" i="108"/>
  <c r="AJ8" i="108" s="1"/>
  <c r="AH9" i="108"/>
  <c r="AJ9" i="108" s="1"/>
  <c r="AH10" i="108"/>
  <c r="AJ10" i="108" s="1"/>
  <c r="AH11" i="108"/>
  <c r="AJ11" i="108" s="1"/>
  <c r="AH12" i="108"/>
  <c r="AJ12" i="108" s="1"/>
  <c r="AH13" i="108"/>
  <c r="AJ13" i="108" s="1"/>
  <c r="AH14" i="108"/>
  <c r="AJ14" i="108" s="1"/>
  <c r="AH15" i="108"/>
  <c r="AJ15" i="108" s="1"/>
  <c r="AH16" i="108"/>
  <c r="AJ16" i="108" s="1"/>
  <c r="AH17" i="108"/>
  <c r="AJ17" i="108" s="1"/>
  <c r="AH18" i="108"/>
  <c r="AJ18" i="108" s="1"/>
  <c r="AH19" i="108"/>
  <c r="AJ19" i="108" s="1"/>
  <c r="AH20" i="108"/>
  <c r="AJ20" i="108" s="1"/>
  <c r="AH21" i="108"/>
  <c r="AJ21" i="108" s="1"/>
  <c r="AH22" i="108"/>
  <c r="AJ22" i="108" s="1"/>
  <c r="AH23" i="108"/>
  <c r="AJ23" i="108" s="1"/>
  <c r="AH24" i="108"/>
  <c r="AJ24" i="108" s="1"/>
  <c r="AH25" i="108"/>
  <c r="AJ25" i="108" s="1"/>
  <c r="AH26" i="108"/>
  <c r="AJ26" i="108" s="1"/>
  <c r="AH27" i="108"/>
  <c r="AJ27" i="108" s="1"/>
  <c r="AH28" i="108"/>
  <c r="AJ28" i="108" s="1"/>
  <c r="AH29" i="108"/>
  <c r="AJ29" i="108" s="1"/>
  <c r="AH30" i="108"/>
  <c r="AJ30" i="108" s="1"/>
  <c r="AH31" i="108"/>
  <c r="AJ31" i="108" s="1"/>
  <c r="AH32" i="108"/>
  <c r="AJ32" i="108" s="1"/>
  <c r="AH33" i="108"/>
  <c r="AJ33" i="108" s="1"/>
  <c r="AH34" i="108"/>
  <c r="AJ34" i="108" s="1"/>
  <c r="AH35" i="108"/>
  <c r="AJ35" i="108" s="1"/>
  <c r="AH36" i="108"/>
  <c r="AJ36" i="108" s="1"/>
  <c r="AH37" i="108"/>
  <c r="AJ37" i="108" s="1"/>
  <c r="AH38" i="108"/>
  <c r="AJ38" i="108" s="1"/>
  <c r="AH39" i="108"/>
  <c r="AJ39" i="108" s="1"/>
  <c r="AH40" i="108"/>
  <c r="AJ40" i="108" s="1"/>
  <c r="AH41" i="108"/>
  <c r="AJ41" i="108" s="1"/>
  <c r="AH42" i="108"/>
  <c r="AJ42" i="108" s="1"/>
  <c r="AH43" i="108"/>
  <c r="AJ43" i="108" s="1"/>
  <c r="AH44" i="108"/>
  <c r="AJ44" i="108" s="1"/>
  <c r="AH45" i="108"/>
  <c r="AJ45" i="108" s="1"/>
  <c r="AH46" i="108"/>
  <c r="AJ46" i="108" s="1"/>
  <c r="AH47" i="108"/>
  <c r="AJ47" i="108" s="1"/>
  <c r="AH48" i="108"/>
  <c r="AJ48" i="108" s="1"/>
  <c r="AH49" i="108"/>
  <c r="AJ49" i="108" s="1"/>
  <c r="AH50" i="108"/>
  <c r="AJ50" i="108" s="1"/>
  <c r="AH51" i="108"/>
  <c r="AJ51" i="108" s="1"/>
  <c r="AH52" i="108"/>
  <c r="AJ52" i="108" s="1"/>
  <c r="AH53" i="108"/>
  <c r="AJ53" i="108" s="1"/>
  <c r="AH54" i="108"/>
  <c r="AJ54" i="108" s="1"/>
  <c r="AH55" i="108"/>
  <c r="AJ55" i="108" s="1"/>
  <c r="AH56" i="108"/>
  <c r="AH57" i="108"/>
  <c r="AH58" i="108"/>
  <c r="AH59" i="108"/>
  <c r="AH60" i="108"/>
  <c r="AH61" i="108"/>
  <c r="AH62" i="108"/>
  <c r="AH63" i="108"/>
  <c r="AH64" i="108"/>
  <c r="AJ64" i="108" s="1"/>
  <c r="AH65" i="108"/>
  <c r="AJ65" i="108" s="1"/>
  <c r="AK65" i="108"/>
  <c r="AL65" i="108" s="1"/>
  <c r="AH66" i="108"/>
  <c r="AJ66" i="108" s="1"/>
  <c r="AH67" i="108"/>
  <c r="AJ67" i="108" s="1"/>
  <c r="AK67" i="108"/>
  <c r="AL67" i="108" s="1"/>
  <c r="AH68" i="108"/>
  <c r="AJ68" i="108" s="1"/>
  <c r="AH69" i="108"/>
  <c r="AJ69" i="108" s="1"/>
  <c r="AK69" i="108"/>
  <c r="AL69" i="108" s="1"/>
  <c r="AH70" i="108"/>
  <c r="AJ70" i="108" s="1"/>
  <c r="AH71" i="108"/>
  <c r="AJ71" i="108" s="1"/>
  <c r="AK71" i="108"/>
  <c r="AL71" i="108" s="1"/>
  <c r="AH72" i="108"/>
  <c r="AJ72" i="108" s="1"/>
  <c r="AH73" i="108"/>
  <c r="AJ73" i="108" s="1"/>
  <c r="AH74" i="108"/>
  <c r="AJ74" i="108" s="1"/>
  <c r="AH75" i="108"/>
  <c r="AJ75" i="108"/>
  <c r="AK75" i="108"/>
  <c r="AL75" i="108" s="1"/>
  <c r="AH76" i="108"/>
  <c r="AJ76" i="108" s="1"/>
  <c r="AH77" i="108"/>
  <c r="AH8" i="109"/>
  <c r="AJ8" i="109" s="1"/>
  <c r="AH9" i="109"/>
  <c r="AJ9" i="109" s="1"/>
  <c r="AH10" i="109"/>
  <c r="AH11" i="109"/>
  <c r="AJ11" i="109" s="1"/>
  <c r="AH12" i="109"/>
  <c r="AH13" i="109"/>
  <c r="AJ13" i="109" s="1"/>
  <c r="AH14" i="109"/>
  <c r="AJ14" i="109" s="1"/>
  <c r="AH15" i="109"/>
  <c r="AJ15" i="109" s="1"/>
  <c r="AH16" i="109"/>
  <c r="AJ16" i="109" s="1"/>
  <c r="AH17" i="109"/>
  <c r="AJ17" i="109" s="1"/>
  <c r="AH18" i="109"/>
  <c r="AJ18" i="109" s="1"/>
  <c r="AH19" i="109"/>
  <c r="AJ19" i="109" s="1"/>
  <c r="AK19" i="109"/>
  <c r="AL19" i="109" s="1"/>
  <c r="AH20" i="109"/>
  <c r="AH21" i="109"/>
  <c r="AJ21" i="109" s="1"/>
  <c r="AH22" i="109"/>
  <c r="AJ22" i="109" s="1"/>
  <c r="AH23" i="109"/>
  <c r="AJ23" i="109" s="1"/>
  <c r="AH24" i="109"/>
  <c r="AJ24" i="109" s="1"/>
  <c r="AH25" i="109"/>
  <c r="AJ25" i="109" s="1"/>
  <c r="AK25" i="109"/>
  <c r="AL25" i="109" s="1"/>
  <c r="AH26" i="109"/>
  <c r="AJ26" i="109" s="1"/>
  <c r="AH27" i="109"/>
  <c r="AJ27" i="109" s="1"/>
  <c r="AK27" i="109"/>
  <c r="AL27" i="109" s="1"/>
  <c r="AH28" i="109"/>
  <c r="AJ28" i="109" s="1"/>
  <c r="AH29" i="109"/>
  <c r="AJ29" i="109" s="1"/>
  <c r="AK29" i="109"/>
  <c r="AL29" i="109" s="1"/>
  <c r="AH30" i="109"/>
  <c r="AH31" i="109"/>
  <c r="AJ31" i="109" s="1"/>
  <c r="AH32" i="109"/>
  <c r="AJ32" i="109" s="1"/>
  <c r="AH33" i="109"/>
  <c r="AH34" i="109"/>
  <c r="AJ34" i="109" s="1"/>
  <c r="AH35" i="109"/>
  <c r="AH36" i="109"/>
  <c r="AJ36" i="109" s="1"/>
  <c r="AH37" i="109"/>
  <c r="AJ37" i="109" s="1"/>
  <c r="AH38" i="109"/>
  <c r="AJ38" i="109" s="1"/>
  <c r="AH39" i="109"/>
  <c r="AJ39" i="109" s="1"/>
  <c r="AH40" i="109"/>
  <c r="AJ40" i="109" s="1"/>
  <c r="AH41" i="109"/>
  <c r="AJ41" i="109" s="1"/>
  <c r="AH42" i="109"/>
  <c r="AH43" i="109"/>
  <c r="AJ43" i="109" s="1"/>
  <c r="AH44" i="109"/>
  <c r="AJ44" i="109" s="1"/>
  <c r="AH45" i="109"/>
  <c r="AJ45" i="109" s="1"/>
  <c r="AK45" i="109"/>
  <c r="AL45" i="109" s="1"/>
  <c r="AH46" i="109"/>
  <c r="AJ46" i="109" s="1"/>
  <c r="AK46" i="109"/>
  <c r="AL46" i="109" s="1"/>
  <c r="AH47" i="109"/>
  <c r="AJ47" i="109" s="1"/>
  <c r="AK47" i="109"/>
  <c r="AL47" i="109" s="1"/>
  <c r="AH48" i="109"/>
  <c r="AJ48" i="109" s="1"/>
  <c r="AH49" i="109"/>
  <c r="AJ49" i="109" s="1"/>
  <c r="AH50" i="109"/>
  <c r="AJ50" i="109" s="1"/>
  <c r="AH51" i="109"/>
  <c r="AJ51" i="109" s="1"/>
  <c r="AH52" i="109"/>
  <c r="AJ52" i="109" s="1"/>
  <c r="AH53" i="109"/>
  <c r="AJ53" i="109" s="1"/>
  <c r="AH54" i="109"/>
  <c r="AJ54" i="109" s="1"/>
  <c r="AH55" i="109"/>
  <c r="AJ55" i="109" s="1"/>
  <c r="AH56" i="109"/>
  <c r="AJ56" i="109" s="1"/>
  <c r="AH57" i="109"/>
  <c r="AJ57" i="109" s="1"/>
  <c r="AH58" i="109"/>
  <c r="AJ58" i="109" s="1"/>
  <c r="AK58" i="109"/>
  <c r="AL58" i="109" s="1"/>
  <c r="AH59" i="109"/>
  <c r="AJ59" i="109" s="1"/>
  <c r="AH60" i="109"/>
  <c r="AJ60" i="109" s="1"/>
  <c r="AH61" i="109"/>
  <c r="AJ61" i="109" s="1"/>
  <c r="AH62" i="109"/>
  <c r="AJ62" i="109" s="1"/>
  <c r="AK62" i="109"/>
  <c r="AL62" i="109" s="1"/>
  <c r="AH63" i="109"/>
  <c r="AJ63" i="109" s="1"/>
  <c r="AH64" i="109"/>
  <c r="AJ64" i="109" s="1"/>
  <c r="AH65" i="109"/>
  <c r="AJ65" i="109" s="1"/>
  <c r="AH66" i="109"/>
  <c r="AJ66" i="109" s="1"/>
  <c r="AH67" i="109"/>
  <c r="AJ67" i="109" s="1"/>
  <c r="AH68" i="109"/>
  <c r="AJ68" i="109" s="1"/>
  <c r="AH69" i="109"/>
  <c r="AJ69" i="109" s="1"/>
  <c r="AH70" i="109"/>
  <c r="AJ70" i="109" s="1"/>
  <c r="AH71" i="109"/>
  <c r="AJ71" i="109" s="1"/>
  <c r="AH72" i="109"/>
  <c r="AJ72" i="109" s="1"/>
  <c r="AH73" i="109"/>
  <c r="AJ73" i="109" s="1"/>
  <c r="AH74" i="109"/>
  <c r="AJ74" i="109" s="1"/>
  <c r="AK74" i="109"/>
  <c r="AL74" i="109" s="1"/>
  <c r="AH75" i="109"/>
  <c r="AJ75" i="109" s="1"/>
  <c r="AH76" i="109"/>
  <c r="AJ76" i="109" s="1"/>
  <c r="AH77" i="109"/>
  <c r="AJ77" i="109" s="1"/>
  <c r="AH8" i="110"/>
  <c r="AJ8" i="110" s="1"/>
  <c r="AH9" i="110"/>
  <c r="AJ9" i="110" s="1"/>
  <c r="AH10" i="110"/>
  <c r="AJ10" i="110" s="1"/>
  <c r="AH11" i="110"/>
  <c r="AJ11" i="110" s="1"/>
  <c r="AK11" i="110"/>
  <c r="AL11" i="110"/>
  <c r="AH12" i="110"/>
  <c r="AJ12" i="110" s="1"/>
  <c r="AH13" i="110"/>
  <c r="AJ13" i="110" s="1"/>
  <c r="AK13" i="110"/>
  <c r="AL13" i="110" s="1"/>
  <c r="AH14" i="110"/>
  <c r="AJ14" i="110" s="1"/>
  <c r="AH15" i="110"/>
  <c r="AJ15" i="110" s="1"/>
  <c r="AH16" i="110"/>
  <c r="AJ16" i="110" s="1"/>
  <c r="AH17" i="110"/>
  <c r="AJ17" i="110" s="1"/>
  <c r="AH18" i="110"/>
  <c r="AJ18" i="110" s="1"/>
  <c r="AK18" i="110"/>
  <c r="AL18" i="110" s="1"/>
  <c r="AH19" i="110"/>
  <c r="AJ19" i="110" s="1"/>
  <c r="AH20" i="110"/>
  <c r="AJ20" i="110" s="1"/>
  <c r="AH21" i="110"/>
  <c r="AJ21" i="110" s="1"/>
  <c r="AH22" i="110"/>
  <c r="AJ22" i="110" s="1"/>
  <c r="AH23" i="110"/>
  <c r="AJ23" i="110" s="1"/>
  <c r="AH24" i="110"/>
  <c r="AJ24" i="110" s="1"/>
  <c r="AH25" i="110"/>
  <c r="AJ25" i="110" s="1"/>
  <c r="AH26" i="110"/>
  <c r="AJ26" i="110" s="1"/>
  <c r="AH27" i="110"/>
  <c r="AJ27" i="110" s="1"/>
  <c r="AH28" i="110"/>
  <c r="AJ28" i="110" s="1"/>
  <c r="AK28" i="110"/>
  <c r="AL28" i="110" s="1"/>
  <c r="AH29" i="110"/>
  <c r="AJ29" i="110" s="1"/>
  <c r="AH30" i="110"/>
  <c r="AJ30" i="110" s="1"/>
  <c r="AH31" i="110"/>
  <c r="AJ31" i="110" s="1"/>
  <c r="AH32" i="110"/>
  <c r="AJ32" i="110" s="1"/>
  <c r="AH33" i="110"/>
  <c r="AJ33" i="110" s="1"/>
  <c r="AH34" i="110"/>
  <c r="AJ34" i="110" s="1"/>
  <c r="AH35" i="110"/>
  <c r="AJ35" i="110" s="1"/>
  <c r="AK35" i="110"/>
  <c r="AL35" i="110" s="1"/>
  <c r="AH36" i="110"/>
  <c r="AJ36" i="110" s="1"/>
  <c r="AK36" i="110"/>
  <c r="AL36" i="110" s="1"/>
  <c r="AH37" i="110"/>
  <c r="AJ37" i="110" s="1"/>
  <c r="AH38" i="110"/>
  <c r="AJ38" i="110" s="1"/>
  <c r="AH39" i="110"/>
  <c r="AJ39" i="110" s="1"/>
  <c r="AH40" i="110"/>
  <c r="AJ40" i="110" s="1"/>
  <c r="AK40" i="110"/>
  <c r="AL40" i="110" s="1"/>
  <c r="AH41" i="110"/>
  <c r="AJ41" i="110" s="1"/>
  <c r="AH42" i="110"/>
  <c r="AJ42" i="110" s="1"/>
  <c r="AH43" i="110"/>
  <c r="AJ43" i="110" s="1"/>
  <c r="AH44" i="110"/>
  <c r="AJ44" i="110" s="1"/>
  <c r="AH45" i="110"/>
  <c r="AJ45" i="110" s="1"/>
  <c r="AH46" i="110"/>
  <c r="AJ46" i="110" s="1"/>
  <c r="AH47" i="110"/>
  <c r="AJ47" i="110" s="1"/>
  <c r="AH48" i="110"/>
  <c r="AJ48" i="110" s="1"/>
  <c r="AH49" i="110"/>
  <c r="AJ49" i="110" s="1"/>
  <c r="AH50" i="110"/>
  <c r="AJ50" i="110" s="1"/>
  <c r="AH51" i="110"/>
  <c r="AJ51" i="110" s="1"/>
  <c r="AH52" i="110"/>
  <c r="AJ52" i="110" s="1"/>
  <c r="AH53" i="110"/>
  <c r="AJ53" i="110" s="1"/>
  <c r="AH54" i="110"/>
  <c r="AJ54" i="110" s="1"/>
  <c r="AH55" i="110"/>
  <c r="AJ55" i="110" s="1"/>
  <c r="AH56" i="110"/>
  <c r="AJ56" i="110" s="1"/>
  <c r="AH57" i="110"/>
  <c r="AJ57" i="110" s="1"/>
  <c r="AH58" i="110"/>
  <c r="AJ58" i="110" s="1"/>
  <c r="AH59" i="110"/>
  <c r="AJ59" i="110" s="1"/>
  <c r="AK59" i="110"/>
  <c r="AL59" i="110" s="1"/>
  <c r="AH60" i="110"/>
  <c r="AJ60" i="110" s="1"/>
  <c r="AK60" i="110"/>
  <c r="AL60" i="110" s="1"/>
  <c r="AH61" i="110"/>
  <c r="AJ61" i="110" s="1"/>
  <c r="AH62" i="110"/>
  <c r="AJ62" i="110" s="1"/>
  <c r="AH63" i="110"/>
  <c r="AJ63" i="110" s="1"/>
  <c r="AH64" i="110"/>
  <c r="AJ64" i="110" s="1"/>
  <c r="AH65" i="110"/>
  <c r="AJ65" i="110" s="1"/>
  <c r="AK65" i="110"/>
  <c r="AL65" i="110" s="1"/>
  <c r="AH66" i="110"/>
  <c r="AJ66" i="110" s="1"/>
  <c r="AH67" i="110"/>
  <c r="AJ67" i="110" s="1"/>
  <c r="AH68" i="110"/>
  <c r="AJ68" i="110" s="1"/>
  <c r="AH69" i="110"/>
  <c r="AJ69" i="110" s="1"/>
  <c r="AH70" i="110"/>
  <c r="AJ70" i="110" s="1"/>
  <c r="AK70" i="110"/>
  <c r="AL70" i="110" s="1"/>
  <c r="AH71" i="110"/>
  <c r="AJ71" i="110" s="1"/>
  <c r="AH72" i="110"/>
  <c r="AJ72" i="110" s="1"/>
  <c r="AH73" i="110"/>
  <c r="AJ73" i="110" s="1"/>
  <c r="AH74" i="110"/>
  <c r="AJ74" i="110" s="1"/>
  <c r="AH75" i="110"/>
  <c r="AJ75" i="110" s="1"/>
  <c r="AH76" i="110"/>
  <c r="AJ76" i="110" s="1"/>
  <c r="AH77" i="110"/>
  <c r="AJ77" i="110" s="1"/>
  <c r="AH8" i="111"/>
  <c r="AJ8" i="111" s="1"/>
  <c r="AH9" i="111"/>
  <c r="AJ9" i="111" s="1"/>
  <c r="AH10" i="111"/>
  <c r="AJ10" i="111" s="1"/>
  <c r="AH11" i="111"/>
  <c r="AJ11" i="111" s="1"/>
  <c r="AH12" i="111"/>
  <c r="AJ12" i="111" s="1"/>
  <c r="AK12" i="111"/>
  <c r="AL12" i="111" s="1"/>
  <c r="AH13" i="111"/>
  <c r="AJ13" i="111" s="1"/>
  <c r="AH14" i="111"/>
  <c r="AJ14" i="111" s="1"/>
  <c r="AK14" i="111"/>
  <c r="AL14" i="111" s="1"/>
  <c r="AH15" i="111"/>
  <c r="AJ15" i="111" s="1"/>
  <c r="AH16" i="111"/>
  <c r="AJ16" i="111" s="1"/>
  <c r="AH17" i="111"/>
  <c r="AJ17" i="111" s="1"/>
  <c r="AH18" i="111"/>
  <c r="AJ18" i="111" s="1"/>
  <c r="AH19" i="111"/>
  <c r="AJ19" i="111" s="1"/>
  <c r="AH20" i="111"/>
  <c r="AJ20" i="111" s="1"/>
  <c r="AH21" i="111"/>
  <c r="AJ21" i="111" s="1"/>
  <c r="AH22" i="111"/>
  <c r="AJ22" i="111" s="1"/>
  <c r="AH23" i="111"/>
  <c r="AJ23" i="111" s="1"/>
  <c r="AH24" i="111"/>
  <c r="AJ24" i="111" s="1"/>
  <c r="AH25" i="111"/>
  <c r="AJ25" i="111" s="1"/>
  <c r="AH26" i="111"/>
  <c r="AJ26" i="111" s="1"/>
  <c r="AH27" i="111"/>
  <c r="AJ27" i="111" s="1"/>
  <c r="AH28" i="111"/>
  <c r="AJ28" i="111" s="1"/>
  <c r="AH29" i="111"/>
  <c r="AJ29" i="111" s="1"/>
  <c r="AK29" i="111"/>
  <c r="AL29" i="111" s="1"/>
  <c r="AH30" i="111"/>
  <c r="AJ30" i="111" s="1"/>
  <c r="AH31" i="111"/>
  <c r="AJ31" i="111" s="1"/>
  <c r="AH32" i="111"/>
  <c r="AJ32" i="111" s="1"/>
  <c r="AH33" i="111"/>
  <c r="AJ33" i="111" s="1"/>
  <c r="AH34" i="111"/>
  <c r="AJ34" i="111" s="1"/>
  <c r="AH35" i="111"/>
  <c r="AJ35" i="111" s="1"/>
  <c r="AH36" i="111"/>
  <c r="AJ36" i="111" s="1"/>
  <c r="AH37" i="111"/>
  <c r="AJ37" i="111" s="1"/>
  <c r="AH38" i="111"/>
  <c r="AJ38" i="111" s="1"/>
  <c r="AH39" i="111"/>
  <c r="AJ39" i="111" s="1"/>
  <c r="AH40" i="111"/>
  <c r="AJ40" i="111" s="1"/>
  <c r="AH41" i="111"/>
  <c r="AJ41" i="111" s="1"/>
  <c r="AH42" i="111"/>
  <c r="AJ42" i="111" s="1"/>
  <c r="AH43" i="111"/>
  <c r="AJ43" i="111" s="1"/>
  <c r="AK43" i="111"/>
  <c r="AL43" i="111" s="1"/>
  <c r="AH44" i="111"/>
  <c r="AJ44" i="111" s="1"/>
  <c r="AH45" i="111"/>
  <c r="AJ45" i="111" s="1"/>
  <c r="AH46" i="111"/>
  <c r="AJ46" i="111" s="1"/>
  <c r="AH47" i="111"/>
  <c r="AJ47" i="111" s="1"/>
  <c r="AH48" i="111"/>
  <c r="AJ48" i="111" s="1"/>
  <c r="AH49" i="111"/>
  <c r="AH50" i="111"/>
  <c r="AJ50" i="111" s="1"/>
  <c r="AH51" i="111"/>
  <c r="AJ51" i="111" s="1"/>
  <c r="AH52" i="111"/>
  <c r="AJ52" i="111" s="1"/>
  <c r="AH53" i="111"/>
  <c r="AH54" i="111"/>
  <c r="AJ54" i="111" s="1"/>
  <c r="AH55" i="111"/>
  <c r="AJ55" i="111" s="1"/>
  <c r="AH56" i="111"/>
  <c r="AJ56" i="111" s="1"/>
  <c r="AH57" i="111"/>
  <c r="AH58" i="111"/>
  <c r="AJ58" i="111" s="1"/>
  <c r="AH59" i="111"/>
  <c r="AJ59" i="111" s="1"/>
  <c r="AH60" i="111"/>
  <c r="AJ60" i="111" s="1"/>
  <c r="AH61" i="111"/>
  <c r="AH62" i="111"/>
  <c r="AJ62" i="111" s="1"/>
  <c r="AH63" i="111"/>
  <c r="AJ63" i="111" s="1"/>
  <c r="AH64" i="111"/>
  <c r="AJ64" i="111" s="1"/>
  <c r="AH65" i="111"/>
  <c r="AH66" i="111"/>
  <c r="AJ66" i="111" s="1"/>
  <c r="AH67" i="111"/>
  <c r="AJ67" i="111" s="1"/>
  <c r="AH68" i="111"/>
  <c r="AJ68" i="111" s="1"/>
  <c r="AH69" i="111"/>
  <c r="AH70" i="111"/>
  <c r="AJ70" i="111" s="1"/>
  <c r="AH71" i="111"/>
  <c r="AK71" i="111" s="1"/>
  <c r="AL71" i="111" s="1"/>
  <c r="AH72" i="111"/>
  <c r="AJ72" i="111" s="1"/>
  <c r="AH73" i="111"/>
  <c r="AK73" i="111" s="1"/>
  <c r="AL73" i="111" s="1"/>
  <c r="AJ73" i="111"/>
  <c r="AH74" i="111"/>
  <c r="AJ74" i="111" s="1"/>
  <c r="AH75" i="111"/>
  <c r="AJ75" i="111" s="1"/>
  <c r="AH76" i="111"/>
  <c r="AJ76" i="111" s="1"/>
  <c r="AH77" i="111"/>
  <c r="AK77" i="111" s="1"/>
  <c r="AL77" i="111" s="1"/>
  <c r="AH7" i="63"/>
  <c r="AK7" i="63" s="1"/>
  <c r="AL7" i="63" s="1"/>
  <c r="AH8" i="63"/>
  <c r="AJ8" i="63" s="1"/>
  <c r="AH9" i="63"/>
  <c r="AK9" i="63" s="1"/>
  <c r="AL9" i="63" s="1"/>
  <c r="AH10" i="63"/>
  <c r="AK10" i="63" s="1"/>
  <c r="AL10" i="63" s="1"/>
  <c r="AH11" i="63"/>
  <c r="AJ11" i="63" s="1"/>
  <c r="AH12" i="63"/>
  <c r="AK12" i="63" s="1"/>
  <c r="AL12" i="63" s="1"/>
  <c r="AH13" i="63"/>
  <c r="AJ13" i="63" s="1"/>
  <c r="AH14" i="63"/>
  <c r="AK14" i="63" s="1"/>
  <c r="AL14" i="63" s="1"/>
  <c r="AJ14" i="63"/>
  <c r="AH15" i="63"/>
  <c r="AJ15" i="63" s="1"/>
  <c r="AH16" i="63"/>
  <c r="AK16" i="63" s="1"/>
  <c r="AL16" i="63" s="1"/>
  <c r="AJ16" i="63"/>
  <c r="AH17" i="63"/>
  <c r="AJ17" i="63" s="1"/>
  <c r="AH18" i="63"/>
  <c r="AK18" i="63" s="1"/>
  <c r="AL18" i="63" s="1"/>
  <c r="AH19" i="63"/>
  <c r="AJ19" i="63" s="1"/>
  <c r="AH20" i="63"/>
  <c r="AK20" i="63" s="1"/>
  <c r="AL20" i="63" s="1"/>
  <c r="AH21" i="63"/>
  <c r="AK21" i="63" s="1"/>
  <c r="AL21" i="63" s="1"/>
  <c r="AH22" i="63"/>
  <c r="AK22" i="63" s="1"/>
  <c r="AL22" i="63" s="1"/>
  <c r="AH23" i="63"/>
  <c r="AJ23" i="63" s="1"/>
  <c r="AH24" i="63"/>
  <c r="AK24" i="63" s="1"/>
  <c r="AL24" i="63" s="1"/>
  <c r="AH25" i="63"/>
  <c r="AK25" i="63" s="1"/>
  <c r="AL25" i="63" s="1"/>
  <c r="AJ25" i="63"/>
  <c r="AH26" i="63"/>
  <c r="AK26" i="63" s="1"/>
  <c r="AL26" i="63" s="1"/>
  <c r="AJ26" i="63"/>
  <c r="AH27" i="63"/>
  <c r="AJ27" i="63" s="1"/>
  <c r="AH28" i="63"/>
  <c r="AJ28" i="63" s="1"/>
  <c r="AK28" i="63"/>
  <c r="AL28" i="63" s="1"/>
  <c r="AH29" i="63"/>
  <c r="AJ29" i="63" s="1"/>
  <c r="AH30" i="63"/>
  <c r="AK30" i="63" s="1"/>
  <c r="AL30" i="63" s="1"/>
  <c r="AJ30" i="63"/>
  <c r="AH31" i="63"/>
  <c r="AK31" i="63" s="1"/>
  <c r="AL31" i="63" s="1"/>
  <c r="AH32" i="63"/>
  <c r="AK32" i="63" s="1"/>
  <c r="AL32" i="63" s="1"/>
  <c r="AH33" i="63"/>
  <c r="AJ33" i="63"/>
  <c r="AK33" i="63"/>
  <c r="AL33" i="63" s="1"/>
  <c r="AH34" i="63"/>
  <c r="AJ34" i="63" s="1"/>
  <c r="AH35" i="63"/>
  <c r="AJ35" i="63" s="1"/>
  <c r="AH36" i="63"/>
  <c r="AJ36" i="63"/>
  <c r="AK36" i="63"/>
  <c r="AL36" i="63" s="1"/>
  <c r="AH37" i="63"/>
  <c r="AJ37" i="63" s="1"/>
  <c r="AH38" i="63"/>
  <c r="AK38" i="63" s="1"/>
  <c r="AL38" i="63" s="1"/>
  <c r="AH39" i="63"/>
  <c r="AJ39" i="63" s="1"/>
  <c r="AH40" i="63"/>
  <c r="AK40" i="63" s="1"/>
  <c r="AL40" i="63" s="1"/>
  <c r="AH41" i="63"/>
  <c r="AJ41" i="63" s="1"/>
  <c r="AH42" i="63"/>
  <c r="AJ42" i="63" s="1"/>
  <c r="AH43" i="63"/>
  <c r="AJ43" i="63" s="1"/>
  <c r="AH44" i="63"/>
  <c r="AK44" i="63" s="1"/>
  <c r="AL44" i="63" s="1"/>
  <c r="AH45" i="63"/>
  <c r="AJ45" i="63" s="1"/>
  <c r="AH46" i="63"/>
  <c r="AK46" i="63" s="1"/>
  <c r="AL46" i="63" s="1"/>
  <c r="AH47" i="63"/>
  <c r="AJ47" i="63" s="1"/>
  <c r="AH48" i="63"/>
  <c r="AJ48" i="63" s="1"/>
  <c r="AH49" i="63"/>
  <c r="AK49" i="63" s="1"/>
  <c r="AL49" i="63" s="1"/>
  <c r="AH50" i="63"/>
  <c r="AJ50" i="63" s="1"/>
  <c r="AH51" i="63"/>
  <c r="AK51" i="63" s="1"/>
  <c r="AL51" i="63" s="1"/>
  <c r="AH52" i="63"/>
  <c r="AJ52" i="63" s="1"/>
  <c r="AH53" i="63"/>
  <c r="AJ53" i="63" s="1"/>
  <c r="AH54" i="63"/>
  <c r="AK54" i="63" s="1"/>
  <c r="AL54" i="63" s="1"/>
  <c r="AH55" i="63"/>
  <c r="AJ55" i="63" s="1"/>
  <c r="AH56" i="63"/>
  <c r="AK56" i="63" s="1"/>
  <c r="AL56" i="63" s="1"/>
  <c r="AH57" i="63"/>
  <c r="AJ57" i="63" s="1"/>
  <c r="AH58" i="63"/>
  <c r="AJ58" i="63" s="1"/>
  <c r="AH59" i="63"/>
  <c r="AK59" i="63" s="1"/>
  <c r="AL59" i="63" s="1"/>
  <c r="AH60" i="63"/>
  <c r="AJ60" i="63" s="1"/>
  <c r="AH61" i="63"/>
  <c r="AJ61" i="63" s="1"/>
  <c r="AH62" i="63"/>
  <c r="AK62" i="63" s="1"/>
  <c r="AL62" i="63" s="1"/>
  <c r="AH63" i="63"/>
  <c r="AJ63" i="63" s="1"/>
  <c r="AH64" i="63"/>
  <c r="AK64" i="63" s="1"/>
  <c r="AL64" i="63" s="1"/>
  <c r="AH65" i="63"/>
  <c r="AJ65" i="63" s="1"/>
  <c r="AH66" i="63"/>
  <c r="AK66" i="63" s="1"/>
  <c r="AL66" i="63" s="1"/>
  <c r="AH67" i="63"/>
  <c r="AJ67" i="63" s="1"/>
  <c r="AH68" i="63"/>
  <c r="AK68" i="63" s="1"/>
  <c r="AL68" i="63" s="1"/>
  <c r="AH69" i="63"/>
  <c r="AJ69" i="63" s="1"/>
  <c r="AH70" i="63"/>
  <c r="AK70" i="63" s="1"/>
  <c r="AL70" i="63" s="1"/>
  <c r="AH71" i="63"/>
  <c r="AJ71" i="63" s="1"/>
  <c r="AH72" i="63"/>
  <c r="AJ72" i="63" s="1"/>
  <c r="AH73" i="63"/>
  <c r="AK73" i="63" s="1"/>
  <c r="AL73" i="63" s="1"/>
  <c r="AH74" i="63"/>
  <c r="AJ74" i="63" s="1"/>
  <c r="AH75" i="63"/>
  <c r="AK75" i="63" s="1"/>
  <c r="AL75" i="63" s="1"/>
  <c r="AH76" i="63"/>
  <c r="AK76" i="63" s="1"/>
  <c r="AL76" i="63" s="1"/>
  <c r="AH77" i="63"/>
  <c r="AJ77" i="63" s="1"/>
  <c r="AK39" i="63" l="1"/>
  <c r="AL39" i="63" s="1"/>
  <c r="AJ32" i="63"/>
  <c r="AK17" i="63"/>
  <c r="AL17" i="63" s="1"/>
  <c r="AJ12" i="63"/>
  <c r="AK26" i="111"/>
  <c r="AL26" i="111" s="1"/>
  <c r="AK64" i="110"/>
  <c r="AL64" i="110" s="1"/>
  <c r="AK10" i="110"/>
  <c r="AL10" i="110" s="1"/>
  <c r="AK67" i="109"/>
  <c r="AL67" i="109" s="1"/>
  <c r="AK48" i="109"/>
  <c r="AL48" i="109" s="1"/>
  <c r="AK8" i="109"/>
  <c r="AL8" i="109" s="1"/>
  <c r="AK58" i="106"/>
  <c r="AL58" i="106" s="1"/>
  <c r="AJ40" i="106"/>
  <c r="AK29" i="106"/>
  <c r="AL29" i="106" s="1"/>
  <c r="AK25" i="106"/>
  <c r="AL25" i="106" s="1"/>
  <c r="AK21" i="106"/>
  <c r="AL21" i="106" s="1"/>
  <c r="AK17" i="106"/>
  <c r="AL17" i="106" s="1"/>
  <c r="AK13" i="106"/>
  <c r="AL13" i="106" s="1"/>
  <c r="AJ52" i="105"/>
  <c r="AJ64" i="104"/>
  <c r="AK73" i="103"/>
  <c r="AL73" i="103" s="1"/>
  <c r="AK67" i="103"/>
  <c r="AL67" i="103" s="1"/>
  <c r="AJ76" i="102"/>
  <c r="AK27" i="102"/>
  <c r="AL27" i="102" s="1"/>
  <c r="AJ39" i="91"/>
  <c r="AK25" i="91"/>
  <c r="AL25" i="91" s="1"/>
  <c r="AK62" i="111"/>
  <c r="AL62" i="111" s="1"/>
  <c r="AK19" i="111"/>
  <c r="AL19" i="111" s="1"/>
  <c r="AK38" i="110"/>
  <c r="AL38" i="110" s="1"/>
  <c r="AK33" i="110"/>
  <c r="AL33" i="110" s="1"/>
  <c r="AK27" i="110"/>
  <c r="AL27" i="110" s="1"/>
  <c r="AK73" i="109"/>
  <c r="AL73" i="109" s="1"/>
  <c r="AK60" i="109"/>
  <c r="AL60" i="109" s="1"/>
  <c r="AK54" i="109"/>
  <c r="AL54" i="109" s="1"/>
  <c r="AK73" i="108"/>
  <c r="AL73" i="108" s="1"/>
  <c r="AJ36" i="106"/>
  <c r="AK16" i="105"/>
  <c r="AL16" i="105" s="1"/>
  <c r="AK75" i="104"/>
  <c r="AL75" i="104" s="1"/>
  <c r="AK60" i="103"/>
  <c r="AL60" i="103" s="1"/>
  <c r="AJ58" i="102"/>
  <c r="AK21" i="102"/>
  <c r="AL21" i="102" s="1"/>
  <c r="AJ76" i="91"/>
  <c r="AK34" i="63"/>
  <c r="AL34" i="63" s="1"/>
  <c r="AK27" i="63"/>
  <c r="AL27" i="63" s="1"/>
  <c r="AK74" i="111"/>
  <c r="AL74" i="111" s="1"/>
  <c r="AK74" i="105"/>
  <c r="AL74" i="105" s="1"/>
  <c r="AK54" i="105"/>
  <c r="AL54" i="105" s="1"/>
  <c r="AJ38" i="63"/>
  <c r="AK24" i="111"/>
  <c r="AL24" i="111" s="1"/>
  <c r="AK67" i="110"/>
  <c r="AL67" i="110" s="1"/>
  <c r="AK48" i="110"/>
  <c r="AL48" i="110" s="1"/>
  <c r="AK42" i="110"/>
  <c r="AL42" i="110" s="1"/>
  <c r="AJ12" i="107"/>
  <c r="AK69" i="106"/>
  <c r="AL69" i="106" s="1"/>
  <c r="AK15" i="105"/>
  <c r="AL15" i="105" s="1"/>
  <c r="AK74" i="104"/>
  <c r="AL74" i="104" s="1"/>
  <c r="AJ75" i="91"/>
  <c r="AK24" i="91"/>
  <c r="AL24" i="91" s="1"/>
  <c r="AK8" i="63"/>
  <c r="AL8" i="63" s="1"/>
  <c r="AK16" i="110"/>
  <c r="AL16" i="110" s="1"/>
  <c r="AK28" i="109"/>
  <c r="AL28" i="109" s="1"/>
  <c r="AK26" i="109"/>
  <c r="AL26" i="109" s="1"/>
  <c r="AK70" i="111"/>
  <c r="AL70" i="111" s="1"/>
  <c r="AK54" i="111"/>
  <c r="AL54" i="111" s="1"/>
  <c r="AK46" i="111"/>
  <c r="AL46" i="111" s="1"/>
  <c r="AK44" i="111"/>
  <c r="AL44" i="111" s="1"/>
  <c r="AK40" i="111"/>
  <c r="AL40" i="111" s="1"/>
  <c r="AK38" i="111"/>
  <c r="AL38" i="111" s="1"/>
  <c r="AK34" i="111"/>
  <c r="AL34" i="111" s="1"/>
  <c r="AK31" i="111"/>
  <c r="AL31" i="111" s="1"/>
  <c r="AK16" i="111"/>
  <c r="AL16" i="111" s="1"/>
  <c r="AK9" i="111"/>
  <c r="AL9" i="111" s="1"/>
  <c r="AK75" i="111"/>
  <c r="AL75" i="111" s="1"/>
  <c r="AK66" i="111"/>
  <c r="AL66" i="111" s="1"/>
  <c r="AK59" i="111"/>
  <c r="AL59" i="111" s="1"/>
  <c r="AK50" i="111"/>
  <c r="AL50" i="111" s="1"/>
  <c r="AK48" i="111"/>
  <c r="AL48" i="111" s="1"/>
  <c r="AK36" i="111"/>
  <c r="AL36" i="111" s="1"/>
  <c r="AK11" i="111"/>
  <c r="AL11" i="111" s="1"/>
  <c r="AJ77" i="111"/>
  <c r="AJ71" i="111"/>
  <c r="AK63" i="111"/>
  <c r="AL63" i="111" s="1"/>
  <c r="AK55" i="111"/>
  <c r="AL55" i="111" s="1"/>
  <c r="AK41" i="111"/>
  <c r="AL41" i="111" s="1"/>
  <c r="AK39" i="111"/>
  <c r="AL39" i="111" s="1"/>
  <c r="AK37" i="111"/>
  <c r="AL37" i="111" s="1"/>
  <c r="AK22" i="111"/>
  <c r="AL22" i="111" s="1"/>
  <c r="AK17" i="111"/>
  <c r="AL17" i="111" s="1"/>
  <c r="AK54" i="110"/>
  <c r="AL54" i="110" s="1"/>
  <c r="AK52" i="110"/>
  <c r="AL52" i="110" s="1"/>
  <c r="AK50" i="110"/>
  <c r="AL50" i="110" s="1"/>
  <c r="AK30" i="110"/>
  <c r="AL30" i="110" s="1"/>
  <c r="AK25" i="110"/>
  <c r="AL25" i="110" s="1"/>
  <c r="AK23" i="110"/>
  <c r="AL23" i="110" s="1"/>
  <c r="AK21" i="110"/>
  <c r="AL21" i="110" s="1"/>
  <c r="AK17" i="110"/>
  <c r="AL17" i="110" s="1"/>
  <c r="AK34" i="110"/>
  <c r="AL34" i="110" s="1"/>
  <c r="AK32" i="110"/>
  <c r="AL32" i="110" s="1"/>
  <c r="AK15" i="110"/>
  <c r="AL15" i="110" s="1"/>
  <c r="AK77" i="110"/>
  <c r="AL77" i="110" s="1"/>
  <c r="AK62" i="110"/>
  <c r="AL62" i="110" s="1"/>
  <c r="AK57" i="110"/>
  <c r="AL57" i="110" s="1"/>
  <c r="AK55" i="110"/>
  <c r="AL55" i="110" s="1"/>
  <c r="AK53" i="110"/>
  <c r="AL53" i="110" s="1"/>
  <c r="AK49" i="110"/>
  <c r="AL49" i="110" s="1"/>
  <c r="AK45" i="110"/>
  <c r="AL45" i="110" s="1"/>
  <c r="AK43" i="110"/>
  <c r="AL43" i="110" s="1"/>
  <c r="AK39" i="110"/>
  <c r="AL39" i="110" s="1"/>
  <c r="AK37" i="110"/>
  <c r="AL37" i="110" s="1"/>
  <c r="AK22" i="110"/>
  <c r="AL22" i="110" s="1"/>
  <c r="AK20" i="110"/>
  <c r="AL20" i="110" s="1"/>
  <c r="AK8" i="110"/>
  <c r="AL8" i="110" s="1"/>
  <c r="AK74" i="110"/>
  <c r="AL74" i="110" s="1"/>
  <c r="AK68" i="110"/>
  <c r="AL68" i="110" s="1"/>
  <c r="AK66" i="110"/>
  <c r="AL66" i="110" s="1"/>
  <c r="AK47" i="110"/>
  <c r="AL47" i="110" s="1"/>
  <c r="AK40" i="109"/>
  <c r="AL40" i="109" s="1"/>
  <c r="AK38" i="109"/>
  <c r="AL38" i="109" s="1"/>
  <c r="AK31" i="109"/>
  <c r="AL31" i="109" s="1"/>
  <c r="AK23" i="109"/>
  <c r="AL23" i="109" s="1"/>
  <c r="AK16" i="109"/>
  <c r="AL16" i="109" s="1"/>
  <c r="AK14" i="109"/>
  <c r="AL14" i="109" s="1"/>
  <c r="AK55" i="109"/>
  <c r="AL55" i="109" s="1"/>
  <c r="AK53" i="109"/>
  <c r="AL53" i="109" s="1"/>
  <c r="AK9" i="109"/>
  <c r="AL9" i="109" s="1"/>
  <c r="AK69" i="109"/>
  <c r="AL69" i="109" s="1"/>
  <c r="AK61" i="109"/>
  <c r="AL61" i="109" s="1"/>
  <c r="AK59" i="109"/>
  <c r="AL59" i="109" s="1"/>
  <c r="AK57" i="109"/>
  <c r="AL57" i="109" s="1"/>
  <c r="AK41" i="109"/>
  <c r="AL41" i="109" s="1"/>
  <c r="AK39" i="109"/>
  <c r="AL39" i="109" s="1"/>
  <c r="AK37" i="109"/>
  <c r="AL37" i="109" s="1"/>
  <c r="AK34" i="109"/>
  <c r="AL34" i="109" s="1"/>
  <c r="AK32" i="109"/>
  <c r="AL32" i="109" s="1"/>
  <c r="AK24" i="109"/>
  <c r="AL24" i="109" s="1"/>
  <c r="AK22" i="109"/>
  <c r="AL22" i="109" s="1"/>
  <c r="AK17" i="109"/>
  <c r="AL17" i="109" s="1"/>
  <c r="AK15" i="109"/>
  <c r="AL15" i="109" s="1"/>
  <c r="AK13" i="109"/>
  <c r="AL13" i="109" s="1"/>
  <c r="AK11" i="109"/>
  <c r="AL11" i="109" s="1"/>
  <c r="AK76" i="109"/>
  <c r="AL76" i="109" s="1"/>
  <c r="AK66" i="109"/>
  <c r="AL66" i="109" s="1"/>
  <c r="AK76" i="108"/>
  <c r="AL76" i="108" s="1"/>
  <c r="AK68" i="108"/>
  <c r="AL68" i="108" s="1"/>
  <c r="AK64" i="108"/>
  <c r="AL64" i="108" s="1"/>
  <c r="AK75" i="107"/>
  <c r="AL75" i="107" s="1"/>
  <c r="AJ66" i="107"/>
  <c r="AJ10" i="107"/>
  <c r="AK74" i="107"/>
  <c r="AL74" i="107" s="1"/>
  <c r="AJ64" i="107"/>
  <c r="AK75" i="106"/>
  <c r="AL75" i="106" s="1"/>
  <c r="AK59" i="106"/>
  <c r="AL59" i="106" s="1"/>
  <c r="AK55" i="106"/>
  <c r="AL55" i="106" s="1"/>
  <c r="AK51" i="106"/>
  <c r="AL51" i="106" s="1"/>
  <c r="AK47" i="106"/>
  <c r="AL47" i="106" s="1"/>
  <c r="AK43" i="106"/>
  <c r="AL43" i="106" s="1"/>
  <c r="AK39" i="106"/>
  <c r="AL39" i="106" s="1"/>
  <c r="AK35" i="106"/>
  <c r="AL35" i="106" s="1"/>
  <c r="AK31" i="106"/>
  <c r="AL31" i="106" s="1"/>
  <c r="AK27" i="106"/>
  <c r="AL27" i="106" s="1"/>
  <c r="AK23" i="106"/>
  <c r="AL23" i="106" s="1"/>
  <c r="AK19" i="106"/>
  <c r="AL19" i="106" s="1"/>
  <c r="AK15" i="106"/>
  <c r="AL15" i="106" s="1"/>
  <c r="AK11" i="106"/>
  <c r="AL11" i="106" s="1"/>
  <c r="AK68" i="106"/>
  <c r="AL68" i="106" s="1"/>
  <c r="AK63" i="106"/>
  <c r="AL63" i="106" s="1"/>
  <c r="AK61" i="106"/>
  <c r="AL61" i="106" s="1"/>
  <c r="AK56" i="106"/>
  <c r="AL56" i="106" s="1"/>
  <c r="AK52" i="106"/>
  <c r="AL52" i="106" s="1"/>
  <c r="AK48" i="106"/>
  <c r="AL48" i="106" s="1"/>
  <c r="AK44" i="106"/>
  <c r="AL44" i="106" s="1"/>
  <c r="AK28" i="106"/>
  <c r="AL28" i="106" s="1"/>
  <c r="AK24" i="106"/>
  <c r="AL24" i="106" s="1"/>
  <c r="AK20" i="106"/>
  <c r="AL20" i="106" s="1"/>
  <c r="AK16" i="106"/>
  <c r="AL16" i="106" s="1"/>
  <c r="AK12" i="106"/>
  <c r="AL12" i="106" s="1"/>
  <c r="AK8" i="106"/>
  <c r="AL8" i="106" s="1"/>
  <c r="AK57" i="106"/>
  <c r="AL57" i="106" s="1"/>
  <c r="AK53" i="106"/>
  <c r="AL53" i="106" s="1"/>
  <c r="AK64" i="106"/>
  <c r="AL64" i="106" s="1"/>
  <c r="AK69" i="105"/>
  <c r="AL69" i="105" s="1"/>
  <c r="AJ68" i="105"/>
  <c r="AJ67" i="105"/>
  <c r="AJ66" i="105"/>
  <c r="AJ65" i="105"/>
  <c r="AJ64" i="105"/>
  <c r="AJ63" i="105"/>
  <c r="AJ62" i="105"/>
  <c r="AJ61" i="105"/>
  <c r="AJ60" i="105"/>
  <c r="AJ59" i="105"/>
  <c r="AJ58" i="105"/>
  <c r="AJ57" i="105"/>
  <c r="AJ56" i="105"/>
  <c r="AJ55" i="105"/>
  <c r="AJ51" i="105"/>
  <c r="AK48" i="105"/>
  <c r="AL48" i="105" s="1"/>
  <c r="AJ47" i="105"/>
  <c r="AK44" i="105"/>
  <c r="AL44" i="105" s="1"/>
  <c r="AJ43" i="105"/>
  <c r="AJ42" i="105"/>
  <c r="AJ41" i="105"/>
  <c r="AK11" i="105"/>
  <c r="AL11" i="105" s="1"/>
  <c r="AK9" i="105"/>
  <c r="AL9" i="105" s="1"/>
  <c r="AK12" i="105"/>
  <c r="AL12" i="105" s="1"/>
  <c r="AK10" i="105"/>
  <c r="AL10" i="105" s="1"/>
  <c r="AK8" i="105"/>
  <c r="AL8" i="105" s="1"/>
  <c r="AJ54" i="103"/>
  <c r="AK51" i="103"/>
  <c r="AL51" i="103" s="1"/>
  <c r="AK8" i="103"/>
  <c r="AL8" i="103" s="1"/>
  <c r="AK71" i="103"/>
  <c r="AL71" i="103" s="1"/>
  <c r="AK70" i="103"/>
  <c r="AL70" i="103" s="1"/>
  <c r="AK13" i="103"/>
  <c r="AL13" i="103" s="1"/>
  <c r="AK77" i="103"/>
  <c r="AL77" i="103" s="1"/>
  <c r="AK58" i="103"/>
  <c r="AL58" i="103" s="1"/>
  <c r="AK66" i="103"/>
  <c r="AL66" i="103" s="1"/>
  <c r="AK62" i="103"/>
  <c r="AL62" i="103" s="1"/>
  <c r="AK55" i="103"/>
  <c r="AL55" i="103" s="1"/>
  <c r="AJ11" i="103"/>
  <c r="AK65" i="103"/>
  <c r="AL65" i="103" s="1"/>
  <c r="AK49" i="103"/>
  <c r="AL49" i="103" s="1"/>
  <c r="AK15" i="103"/>
  <c r="AL15" i="103" s="1"/>
  <c r="AJ10" i="103"/>
  <c r="AK77" i="102"/>
  <c r="AL77" i="102" s="1"/>
  <c r="AJ75" i="102"/>
  <c r="AJ74" i="102"/>
  <c r="AJ66" i="102"/>
  <c r="AK64" i="102"/>
  <c r="AL64" i="102" s="1"/>
  <c r="AJ53" i="102"/>
  <c r="AK34" i="102"/>
  <c r="AL34" i="102" s="1"/>
  <c r="AJ31" i="102"/>
  <c r="AK26" i="102"/>
  <c r="AL26" i="102" s="1"/>
  <c r="AJ9" i="102"/>
  <c r="AK69" i="91"/>
  <c r="AL69" i="91" s="1"/>
  <c r="AJ67" i="91"/>
  <c r="AJ65" i="91"/>
  <c r="AJ48" i="91"/>
  <c r="AJ37" i="91"/>
  <c r="AJ59" i="91"/>
  <c r="AJ68" i="91"/>
  <c r="AK64" i="91"/>
  <c r="AL64" i="91" s="1"/>
  <c r="AJ55" i="91"/>
  <c r="AJ32" i="91"/>
  <c r="AK29" i="91"/>
  <c r="AL29" i="91" s="1"/>
  <c r="AK9" i="91"/>
  <c r="AL9" i="91" s="1"/>
  <c r="AK75" i="103"/>
  <c r="AL75" i="103" s="1"/>
  <c r="AK68" i="103"/>
  <c r="AL68" i="103" s="1"/>
  <c r="AK64" i="103"/>
  <c r="AL64" i="103" s="1"/>
  <c r="AJ57" i="103"/>
  <c r="AJ53" i="103"/>
  <c r="AK14" i="103"/>
  <c r="AL14" i="103" s="1"/>
  <c r="AJ9" i="103"/>
  <c r="AK76" i="111"/>
  <c r="AL76" i="111" s="1"/>
  <c r="AK67" i="111"/>
  <c r="AL67" i="111" s="1"/>
  <c r="AK58" i="111"/>
  <c r="AL58" i="111" s="1"/>
  <c r="AK51" i="111"/>
  <c r="AL51" i="111" s="1"/>
  <c r="AK47" i="111"/>
  <c r="AL47" i="111" s="1"/>
  <c r="AK45" i="111"/>
  <c r="AL45" i="111" s="1"/>
  <c r="AK42" i="111"/>
  <c r="AL42" i="111" s="1"/>
  <c r="AK32" i="111"/>
  <c r="AL32" i="111" s="1"/>
  <c r="AK30" i="111"/>
  <c r="AL30" i="111" s="1"/>
  <c r="AK27" i="111"/>
  <c r="AL27" i="111" s="1"/>
  <c r="AK25" i="111"/>
  <c r="AL25" i="111" s="1"/>
  <c r="AK20" i="111"/>
  <c r="AL20" i="111" s="1"/>
  <c r="AK15" i="111"/>
  <c r="AL15" i="111" s="1"/>
  <c r="AK13" i="111"/>
  <c r="AL13" i="111" s="1"/>
  <c r="AK10" i="111"/>
  <c r="AL10" i="111" s="1"/>
  <c r="AK75" i="110"/>
  <c r="AL75" i="110" s="1"/>
  <c r="AK63" i="110"/>
  <c r="AL63" i="110" s="1"/>
  <c r="AK61" i="110"/>
  <c r="AL61" i="110" s="1"/>
  <c r="AK58" i="110"/>
  <c r="AL58" i="110" s="1"/>
  <c r="AK56" i="110"/>
  <c r="AL56" i="110" s="1"/>
  <c r="AK51" i="110"/>
  <c r="AL51" i="110" s="1"/>
  <c r="AK46" i="110"/>
  <c r="AL46" i="110" s="1"/>
  <c r="AK44" i="110"/>
  <c r="AL44" i="110" s="1"/>
  <c r="AK41" i="110"/>
  <c r="AL41" i="110" s="1"/>
  <c r="AK31" i="110"/>
  <c r="AL31" i="110" s="1"/>
  <c r="AK29" i="110"/>
  <c r="AL29" i="110" s="1"/>
  <c r="AK26" i="110"/>
  <c r="AL26" i="110" s="1"/>
  <c r="AK24" i="110"/>
  <c r="AL24" i="110" s="1"/>
  <c r="AK19" i="110"/>
  <c r="AL19" i="110" s="1"/>
  <c r="AK14" i="110"/>
  <c r="AL14" i="110" s="1"/>
  <c r="AK12" i="110"/>
  <c r="AL12" i="110" s="1"/>
  <c r="AK9" i="110"/>
  <c r="AL9" i="110" s="1"/>
  <c r="AK77" i="109"/>
  <c r="AL77" i="109" s="1"/>
  <c r="AK75" i="109"/>
  <c r="AL75" i="109" s="1"/>
  <c r="AK70" i="109"/>
  <c r="AL70" i="109" s="1"/>
  <c r="AK68" i="109"/>
  <c r="AL68" i="109" s="1"/>
  <c r="AK65" i="109"/>
  <c r="AL65" i="109" s="1"/>
  <c r="AK63" i="109"/>
  <c r="AL63" i="109" s="1"/>
  <c r="AK56" i="109"/>
  <c r="AL56" i="109" s="1"/>
  <c r="AK51" i="109"/>
  <c r="AL51" i="109" s="1"/>
  <c r="AK49" i="109"/>
  <c r="AL49" i="109" s="1"/>
  <c r="AK44" i="109"/>
  <c r="AL44" i="109" s="1"/>
  <c r="AJ42" i="109"/>
  <c r="AK42" i="109"/>
  <c r="AL42" i="109" s="1"/>
  <c r="AK36" i="109"/>
  <c r="AL36" i="109" s="1"/>
  <c r="AJ30" i="109"/>
  <c r="AK30" i="109"/>
  <c r="AL30" i="109" s="1"/>
  <c r="AJ20" i="109"/>
  <c r="AK20" i="109"/>
  <c r="AL20" i="109" s="1"/>
  <c r="AK18" i="109"/>
  <c r="AL18" i="109" s="1"/>
  <c r="AJ61" i="108"/>
  <c r="AK61" i="108"/>
  <c r="AL61" i="108" s="1"/>
  <c r="AJ57" i="108"/>
  <c r="AK57" i="108"/>
  <c r="AL57" i="108" s="1"/>
  <c r="AK35" i="111"/>
  <c r="AL35" i="111" s="1"/>
  <c r="AK33" i="111"/>
  <c r="AL33" i="111" s="1"/>
  <c r="AK28" i="111"/>
  <c r="AL28" i="111" s="1"/>
  <c r="AK23" i="111"/>
  <c r="AL23" i="111" s="1"/>
  <c r="AK21" i="111"/>
  <c r="AL21" i="111" s="1"/>
  <c r="AK18" i="111"/>
  <c r="AL18" i="111" s="1"/>
  <c r="AK8" i="111"/>
  <c r="AL8" i="111" s="1"/>
  <c r="AK76" i="110"/>
  <c r="AL76" i="110" s="1"/>
  <c r="AK73" i="110"/>
  <c r="AL73" i="110" s="1"/>
  <c r="AK71" i="110"/>
  <c r="AL71" i="110" s="1"/>
  <c r="AK69" i="110"/>
  <c r="AL69" i="110" s="1"/>
  <c r="AK71" i="109"/>
  <c r="AL71" i="109" s="1"/>
  <c r="AJ33" i="109"/>
  <c r="AK33" i="109"/>
  <c r="AL33" i="109" s="1"/>
  <c r="AJ12" i="109"/>
  <c r="AK12" i="109"/>
  <c r="AL12" i="109" s="1"/>
  <c r="AJ10" i="109"/>
  <c r="AK10" i="109"/>
  <c r="AL10" i="109" s="1"/>
  <c r="AJ60" i="108"/>
  <c r="AK60" i="108"/>
  <c r="AL60" i="108" s="1"/>
  <c r="AJ56" i="108"/>
  <c r="AK56" i="108"/>
  <c r="AL56" i="108" s="1"/>
  <c r="AK64" i="109"/>
  <c r="AL64" i="109" s="1"/>
  <c r="AK52" i="109"/>
  <c r="AL52" i="109" s="1"/>
  <c r="AK50" i="109"/>
  <c r="AL50" i="109" s="1"/>
  <c r="AK43" i="109"/>
  <c r="AL43" i="109" s="1"/>
  <c r="AJ35" i="109"/>
  <c r="AK35" i="109"/>
  <c r="AL35" i="109" s="1"/>
  <c r="AK21" i="109"/>
  <c r="AL21" i="109" s="1"/>
  <c r="AJ77" i="108"/>
  <c r="AK77" i="108"/>
  <c r="AL77" i="108" s="1"/>
  <c r="AJ63" i="108"/>
  <c r="AK63" i="108"/>
  <c r="AL63" i="108" s="1"/>
  <c r="AJ59" i="108"/>
  <c r="AK59" i="108"/>
  <c r="AL59" i="108" s="1"/>
  <c r="AJ62" i="108"/>
  <c r="AK62" i="108"/>
  <c r="AL62" i="108" s="1"/>
  <c r="AJ58" i="108"/>
  <c r="AK58" i="108"/>
  <c r="AL58" i="108" s="1"/>
  <c r="AK74" i="108"/>
  <c r="AL74" i="108" s="1"/>
  <c r="AK70" i="108"/>
  <c r="AL70" i="108" s="1"/>
  <c r="AK66" i="108"/>
  <c r="AL66" i="108" s="1"/>
  <c r="AK55" i="108"/>
  <c r="AL55" i="108" s="1"/>
  <c r="AK54" i="108"/>
  <c r="AL54" i="108" s="1"/>
  <c r="AK53" i="108"/>
  <c r="AL53" i="108" s="1"/>
  <c r="AK52" i="108"/>
  <c r="AL52" i="108" s="1"/>
  <c r="AK51" i="108"/>
  <c r="AL51" i="108" s="1"/>
  <c r="AK50" i="108"/>
  <c r="AL50" i="108" s="1"/>
  <c r="AK49" i="108"/>
  <c r="AL49" i="108" s="1"/>
  <c r="AK48" i="108"/>
  <c r="AL48" i="108" s="1"/>
  <c r="AK47" i="108"/>
  <c r="AL47" i="108" s="1"/>
  <c r="AK46" i="108"/>
  <c r="AL46" i="108" s="1"/>
  <c r="AK45" i="108"/>
  <c r="AL45" i="108" s="1"/>
  <c r="AK44" i="108"/>
  <c r="AL44" i="108" s="1"/>
  <c r="AK43" i="108"/>
  <c r="AL43" i="108" s="1"/>
  <c r="AK42" i="108"/>
  <c r="AL42" i="108" s="1"/>
  <c r="AK41" i="108"/>
  <c r="AL41" i="108" s="1"/>
  <c r="AK40" i="108"/>
  <c r="AL40" i="108" s="1"/>
  <c r="AK39" i="108"/>
  <c r="AL39" i="108" s="1"/>
  <c r="AK38" i="108"/>
  <c r="AL38" i="108" s="1"/>
  <c r="AK37" i="108"/>
  <c r="AL37" i="108" s="1"/>
  <c r="AK36" i="108"/>
  <c r="AL36" i="108" s="1"/>
  <c r="AK35" i="108"/>
  <c r="AL35" i="108" s="1"/>
  <c r="AK34" i="108"/>
  <c r="AL34" i="108" s="1"/>
  <c r="AK33" i="108"/>
  <c r="AL33" i="108" s="1"/>
  <c r="AK32" i="108"/>
  <c r="AL32" i="108" s="1"/>
  <c r="AK31" i="108"/>
  <c r="AL31" i="108" s="1"/>
  <c r="AK30" i="108"/>
  <c r="AL30" i="108" s="1"/>
  <c r="AK29" i="108"/>
  <c r="AL29" i="108" s="1"/>
  <c r="AK28" i="108"/>
  <c r="AL28" i="108" s="1"/>
  <c r="AK27" i="108"/>
  <c r="AL27" i="108" s="1"/>
  <c r="AK26" i="108"/>
  <c r="AL26" i="108" s="1"/>
  <c r="AK25" i="108"/>
  <c r="AL25" i="108" s="1"/>
  <c r="AK24" i="108"/>
  <c r="AL24" i="108" s="1"/>
  <c r="AK23" i="108"/>
  <c r="AL23" i="108" s="1"/>
  <c r="AK22" i="108"/>
  <c r="AL22" i="108" s="1"/>
  <c r="AK21" i="108"/>
  <c r="AL21" i="108" s="1"/>
  <c r="AK20" i="108"/>
  <c r="AL20" i="108" s="1"/>
  <c r="AK19" i="108"/>
  <c r="AL19" i="108" s="1"/>
  <c r="AK18" i="108"/>
  <c r="AL18" i="108" s="1"/>
  <c r="AK17" i="108"/>
  <c r="AL17" i="108" s="1"/>
  <c r="AK16" i="108"/>
  <c r="AL16" i="108" s="1"/>
  <c r="AK15" i="108"/>
  <c r="AL15" i="108" s="1"/>
  <c r="AK14" i="108"/>
  <c r="AL14" i="108" s="1"/>
  <c r="AK13" i="108"/>
  <c r="AL13" i="108" s="1"/>
  <c r="AK12" i="108"/>
  <c r="AL12" i="108" s="1"/>
  <c r="AK11" i="108"/>
  <c r="AL11" i="108" s="1"/>
  <c r="AK10" i="108"/>
  <c r="AL10" i="108" s="1"/>
  <c r="AK9" i="108"/>
  <c r="AL9" i="108" s="1"/>
  <c r="AK8" i="108"/>
  <c r="AL8" i="108" s="1"/>
  <c r="AJ76" i="107"/>
  <c r="AK71" i="107"/>
  <c r="AL71" i="107" s="1"/>
  <c r="AJ13" i="107"/>
  <c r="AJ11" i="107"/>
  <c r="AJ9" i="107"/>
  <c r="AK77" i="106"/>
  <c r="AL77" i="106" s="1"/>
  <c r="AJ73" i="106"/>
  <c r="AK70" i="106"/>
  <c r="AL70" i="106" s="1"/>
  <c r="AK67" i="106"/>
  <c r="AL67" i="106" s="1"/>
  <c r="AK65" i="106"/>
  <c r="AL65" i="106" s="1"/>
  <c r="AK73" i="107"/>
  <c r="AL73" i="107" s="1"/>
  <c r="AJ65" i="107"/>
  <c r="AJ71" i="105"/>
  <c r="AJ70" i="105"/>
  <c r="AJ71" i="104"/>
  <c r="AJ70" i="104"/>
  <c r="AJ69" i="104"/>
  <c r="AJ68" i="104"/>
  <c r="AJ67" i="104"/>
  <c r="AJ66" i="104"/>
  <c r="AK57" i="104"/>
  <c r="AL57" i="104" s="1"/>
  <c r="AK56" i="104"/>
  <c r="AL56" i="104" s="1"/>
  <c r="AK55" i="104"/>
  <c r="AL55" i="104" s="1"/>
  <c r="AK54" i="104"/>
  <c r="AL54" i="104" s="1"/>
  <c r="AK53" i="104"/>
  <c r="AL53" i="104" s="1"/>
  <c r="AK52" i="104"/>
  <c r="AL52" i="104" s="1"/>
  <c r="AK51" i="104"/>
  <c r="AL51" i="104" s="1"/>
  <c r="AK50" i="104"/>
  <c r="AL50" i="104" s="1"/>
  <c r="AK49" i="104"/>
  <c r="AL49" i="104" s="1"/>
  <c r="AK48" i="104"/>
  <c r="AL48" i="104" s="1"/>
  <c r="AK47" i="104"/>
  <c r="AL47" i="104" s="1"/>
  <c r="AK46" i="104"/>
  <c r="AL46" i="104" s="1"/>
  <c r="AK45" i="104"/>
  <c r="AL45" i="104" s="1"/>
  <c r="AK44" i="104"/>
  <c r="AL44" i="104" s="1"/>
  <c r="AK43" i="104"/>
  <c r="AL43" i="104" s="1"/>
  <c r="AK42" i="104"/>
  <c r="AL42" i="104" s="1"/>
  <c r="AK41" i="104"/>
  <c r="AL41" i="104" s="1"/>
  <c r="AK40" i="104"/>
  <c r="AL40" i="104" s="1"/>
  <c r="AK39" i="104"/>
  <c r="AL39" i="104" s="1"/>
  <c r="AK38" i="104"/>
  <c r="AL38" i="104" s="1"/>
  <c r="AK37" i="104"/>
  <c r="AL37" i="104" s="1"/>
  <c r="AK36" i="104"/>
  <c r="AL36" i="104" s="1"/>
  <c r="AK35" i="104"/>
  <c r="AL35" i="104" s="1"/>
  <c r="AK34" i="104"/>
  <c r="AL34" i="104" s="1"/>
  <c r="AK33" i="104"/>
  <c r="AL33" i="104" s="1"/>
  <c r="AK32" i="104"/>
  <c r="AL32" i="104" s="1"/>
  <c r="AK31" i="104"/>
  <c r="AL31" i="104" s="1"/>
  <c r="AK30" i="104"/>
  <c r="AL30" i="104" s="1"/>
  <c r="AK29" i="104"/>
  <c r="AL29" i="104" s="1"/>
  <c r="AK28" i="104"/>
  <c r="AL28" i="104" s="1"/>
  <c r="AK27" i="104"/>
  <c r="AL27" i="104" s="1"/>
  <c r="AK26" i="104"/>
  <c r="AL26" i="104" s="1"/>
  <c r="AK25" i="104"/>
  <c r="AL25" i="104" s="1"/>
  <c r="AK24" i="104"/>
  <c r="AL24" i="104" s="1"/>
  <c r="AK23" i="104"/>
  <c r="AL23" i="104" s="1"/>
  <c r="AK22" i="104"/>
  <c r="AL22" i="104" s="1"/>
  <c r="AK21" i="104"/>
  <c r="AL21" i="104" s="1"/>
  <c r="AK20" i="104"/>
  <c r="AL20" i="104" s="1"/>
  <c r="AK19" i="104"/>
  <c r="AL19" i="104" s="1"/>
  <c r="AK18" i="104"/>
  <c r="AL18" i="104" s="1"/>
  <c r="AK17" i="104"/>
  <c r="AL17" i="104" s="1"/>
  <c r="AK16" i="104"/>
  <c r="AL16" i="104" s="1"/>
  <c r="AK15" i="104"/>
  <c r="AL15" i="104" s="1"/>
  <c r="AK14" i="104"/>
  <c r="AL14" i="104" s="1"/>
  <c r="AK13" i="104"/>
  <c r="AL13" i="104" s="1"/>
  <c r="AK12" i="104"/>
  <c r="AL12" i="104" s="1"/>
  <c r="AK11" i="104"/>
  <c r="AL11" i="104" s="1"/>
  <c r="AK10" i="104"/>
  <c r="AL10" i="104" s="1"/>
  <c r="AK9" i="104"/>
  <c r="AL9" i="104" s="1"/>
  <c r="AK8" i="104"/>
  <c r="AL8" i="104" s="1"/>
  <c r="AJ61" i="103"/>
  <c r="AK56" i="103"/>
  <c r="AL56" i="103" s="1"/>
  <c r="AK52" i="103"/>
  <c r="AL52" i="103" s="1"/>
  <c r="AK50" i="103"/>
  <c r="AL50" i="103" s="1"/>
  <c r="AJ48" i="103"/>
  <c r="AK48" i="103"/>
  <c r="AL48" i="103" s="1"/>
  <c r="AK76" i="103"/>
  <c r="AL76" i="103" s="1"/>
  <c r="AK74" i="103"/>
  <c r="AL74" i="103" s="1"/>
  <c r="AK22" i="105"/>
  <c r="AL22" i="105" s="1"/>
  <c r="AK21" i="105"/>
  <c r="AL21" i="105" s="1"/>
  <c r="AK20" i="105"/>
  <c r="AL20" i="105" s="1"/>
  <c r="AK19" i="105"/>
  <c r="AL19" i="105" s="1"/>
  <c r="AK18" i="105"/>
  <c r="AL18" i="105" s="1"/>
  <c r="AK13" i="105"/>
  <c r="AL13" i="105" s="1"/>
  <c r="AK47" i="103"/>
  <c r="AL47" i="103" s="1"/>
  <c r="AK46" i="103"/>
  <c r="AL46" i="103" s="1"/>
  <c r="AK45" i="103"/>
  <c r="AL45" i="103" s="1"/>
  <c r="AK44" i="103"/>
  <c r="AL44" i="103" s="1"/>
  <c r="AK43" i="103"/>
  <c r="AL43" i="103" s="1"/>
  <c r="AK42" i="103"/>
  <c r="AL42" i="103" s="1"/>
  <c r="AK41" i="103"/>
  <c r="AL41" i="103" s="1"/>
  <c r="AK40" i="103"/>
  <c r="AL40" i="103" s="1"/>
  <c r="AK39" i="103"/>
  <c r="AL39" i="103" s="1"/>
  <c r="AK38" i="103"/>
  <c r="AL38" i="103" s="1"/>
  <c r="AK37" i="103"/>
  <c r="AL37" i="103" s="1"/>
  <c r="AK36" i="103"/>
  <c r="AL36" i="103" s="1"/>
  <c r="AK35" i="103"/>
  <c r="AL35" i="103" s="1"/>
  <c r="AK34" i="103"/>
  <c r="AL34" i="103" s="1"/>
  <c r="AK33" i="103"/>
  <c r="AL33" i="103" s="1"/>
  <c r="AK32" i="103"/>
  <c r="AL32" i="103" s="1"/>
  <c r="AK31" i="103"/>
  <c r="AL31" i="103" s="1"/>
  <c r="AK30" i="103"/>
  <c r="AL30" i="103" s="1"/>
  <c r="AK29" i="103"/>
  <c r="AL29" i="103" s="1"/>
  <c r="AK28" i="103"/>
  <c r="AL28" i="103" s="1"/>
  <c r="AK27" i="103"/>
  <c r="AL27" i="103" s="1"/>
  <c r="AK26" i="103"/>
  <c r="AL26" i="103" s="1"/>
  <c r="AK25" i="103"/>
  <c r="AL25" i="103" s="1"/>
  <c r="AK24" i="103"/>
  <c r="AL24" i="103" s="1"/>
  <c r="AK23" i="103"/>
  <c r="AL23" i="103" s="1"/>
  <c r="AK22" i="103"/>
  <c r="AL22" i="103" s="1"/>
  <c r="AK21" i="103"/>
  <c r="AL21" i="103" s="1"/>
  <c r="AK20" i="103"/>
  <c r="AL20" i="103" s="1"/>
  <c r="AK19" i="103"/>
  <c r="AL19" i="103" s="1"/>
  <c r="AK18" i="103"/>
  <c r="AL18" i="103" s="1"/>
  <c r="AK17" i="103"/>
  <c r="AL17" i="103" s="1"/>
  <c r="AK16" i="103"/>
  <c r="AL16" i="103" s="1"/>
  <c r="AK12" i="103"/>
  <c r="AL12" i="103" s="1"/>
  <c r="AK59" i="102"/>
  <c r="AL59" i="102" s="1"/>
  <c r="AJ16" i="102"/>
  <c r="AJ35" i="91"/>
  <c r="AJ33" i="91"/>
  <c r="AJ19" i="91"/>
  <c r="AJ17" i="91"/>
  <c r="AK70" i="102"/>
  <c r="AL70" i="102" s="1"/>
  <c r="AK52" i="102"/>
  <c r="AL52" i="102" s="1"/>
  <c r="AK51" i="102"/>
  <c r="AL51" i="102" s="1"/>
  <c r="AK50" i="102"/>
  <c r="AL50" i="102" s="1"/>
  <c r="AK49" i="102"/>
  <c r="AL49" i="102" s="1"/>
  <c r="AK48" i="102"/>
  <c r="AL48" i="102" s="1"/>
  <c r="AK47" i="102"/>
  <c r="AL47" i="102" s="1"/>
  <c r="AK46" i="102"/>
  <c r="AL46" i="102" s="1"/>
  <c r="AK45" i="102"/>
  <c r="AL45" i="102" s="1"/>
  <c r="AK44" i="102"/>
  <c r="AL44" i="102" s="1"/>
  <c r="AK43" i="102"/>
  <c r="AL43" i="102" s="1"/>
  <c r="AK42" i="102"/>
  <c r="AL42" i="102" s="1"/>
  <c r="AK41" i="102"/>
  <c r="AL41" i="102" s="1"/>
  <c r="AK40" i="102"/>
  <c r="AL40" i="102" s="1"/>
  <c r="AK39" i="102"/>
  <c r="AL39" i="102" s="1"/>
  <c r="AK38" i="102"/>
  <c r="AL38" i="102" s="1"/>
  <c r="AK37" i="102"/>
  <c r="AL37" i="102" s="1"/>
  <c r="AK36" i="102"/>
  <c r="AL36" i="102" s="1"/>
  <c r="AK35" i="102"/>
  <c r="AL35" i="102" s="1"/>
  <c r="AK24" i="102"/>
  <c r="AL24" i="102" s="1"/>
  <c r="AK23" i="102"/>
  <c r="AL23" i="102" s="1"/>
  <c r="AK22" i="102"/>
  <c r="AL22" i="102" s="1"/>
  <c r="AJ12" i="102"/>
  <c r="AJ71" i="91"/>
  <c r="AJ57" i="91"/>
  <c r="AK44" i="91"/>
  <c r="AL44" i="91" s="1"/>
  <c r="AK12" i="91"/>
  <c r="AL12" i="91" s="1"/>
  <c r="AK8" i="91"/>
  <c r="AL8" i="91" s="1"/>
  <c r="AK65" i="102"/>
  <c r="AL65" i="102" s="1"/>
  <c r="AK16" i="91"/>
  <c r="AL16" i="91" s="1"/>
  <c r="AJ20" i="102"/>
  <c r="AJ63" i="91"/>
  <c r="AK56" i="91"/>
  <c r="AL56" i="91" s="1"/>
  <c r="AJ51" i="91"/>
  <c r="AJ47" i="91"/>
  <c r="AJ27" i="91"/>
  <c r="AJ72" i="103"/>
  <c r="AJ68" i="107"/>
  <c r="AJ67" i="107"/>
  <c r="AK77" i="107"/>
  <c r="AL77" i="107" s="1"/>
  <c r="AK30" i="107"/>
  <c r="AL30" i="107" s="1"/>
  <c r="AK29" i="107"/>
  <c r="AL29" i="107" s="1"/>
  <c r="AK28" i="107"/>
  <c r="AL28" i="107" s="1"/>
  <c r="AK27" i="107"/>
  <c r="AL27" i="107" s="1"/>
  <c r="AK26" i="107"/>
  <c r="AL26" i="107" s="1"/>
  <c r="AK25" i="107"/>
  <c r="AL25" i="107" s="1"/>
  <c r="AK24" i="107"/>
  <c r="AL24" i="107" s="1"/>
  <c r="AK23" i="107"/>
  <c r="AL23" i="107" s="1"/>
  <c r="AK22" i="107"/>
  <c r="AL22" i="107" s="1"/>
  <c r="AK21" i="107"/>
  <c r="AL21" i="107" s="1"/>
  <c r="AK20" i="107"/>
  <c r="AL20" i="107" s="1"/>
  <c r="AK19" i="107"/>
  <c r="AL19" i="107" s="1"/>
  <c r="AK18" i="107"/>
  <c r="AL18" i="107" s="1"/>
  <c r="AK17" i="107"/>
  <c r="AL17" i="107" s="1"/>
  <c r="AK16" i="107"/>
  <c r="AL16" i="107" s="1"/>
  <c r="AK15" i="107"/>
  <c r="AL15" i="107" s="1"/>
  <c r="AK14" i="107"/>
  <c r="AL14" i="107" s="1"/>
  <c r="AK8" i="107"/>
  <c r="AL8" i="107" s="1"/>
  <c r="AK63" i="107"/>
  <c r="AL63" i="107" s="1"/>
  <c r="AK59" i="107"/>
  <c r="AL59" i="107" s="1"/>
  <c r="AK58" i="107"/>
  <c r="AL58" i="107" s="1"/>
  <c r="AK57" i="107"/>
  <c r="AL57" i="107" s="1"/>
  <c r="AK56" i="107"/>
  <c r="AL56" i="107" s="1"/>
  <c r="AK55" i="107"/>
  <c r="AL55" i="107" s="1"/>
  <c r="AK54" i="107"/>
  <c r="AL54" i="107" s="1"/>
  <c r="AK53" i="107"/>
  <c r="AL53" i="107" s="1"/>
  <c r="AK52" i="107"/>
  <c r="AL52" i="107" s="1"/>
  <c r="AK51" i="107"/>
  <c r="AL51" i="107" s="1"/>
  <c r="AK50" i="107"/>
  <c r="AL50" i="107" s="1"/>
  <c r="AK49" i="107"/>
  <c r="AL49" i="107" s="1"/>
  <c r="AK48" i="107"/>
  <c r="AL48" i="107" s="1"/>
  <c r="AK47" i="107"/>
  <c r="AL47" i="107" s="1"/>
  <c r="AK46" i="107"/>
  <c r="AL46" i="107" s="1"/>
  <c r="AK45" i="107"/>
  <c r="AL45" i="107" s="1"/>
  <c r="AK44" i="107"/>
  <c r="AL44" i="107" s="1"/>
  <c r="AK43" i="107"/>
  <c r="AL43" i="107" s="1"/>
  <c r="AK42" i="107"/>
  <c r="AL42" i="107" s="1"/>
  <c r="AK41" i="107"/>
  <c r="AL41" i="107" s="1"/>
  <c r="AK40" i="107"/>
  <c r="AL40" i="107" s="1"/>
  <c r="AK39" i="107"/>
  <c r="AL39" i="107" s="1"/>
  <c r="AK38" i="107"/>
  <c r="AL38" i="107" s="1"/>
  <c r="AK37" i="107"/>
  <c r="AL37" i="107" s="1"/>
  <c r="AK36" i="107"/>
  <c r="AL36" i="107" s="1"/>
  <c r="AK35" i="107"/>
  <c r="AL35" i="107" s="1"/>
  <c r="AK31" i="107"/>
  <c r="AL31" i="107" s="1"/>
  <c r="AK60" i="107"/>
  <c r="AL60" i="107" s="1"/>
  <c r="AJ33" i="107"/>
  <c r="AK32" i="107"/>
  <c r="AL32" i="107" s="1"/>
  <c r="AK69" i="107"/>
  <c r="AL69" i="107" s="1"/>
  <c r="AK71" i="106"/>
  <c r="AL71" i="106" s="1"/>
  <c r="AJ72" i="91"/>
  <c r="AK72" i="102"/>
  <c r="AL72" i="102" s="1"/>
  <c r="AK69" i="102"/>
  <c r="AL69" i="102" s="1"/>
  <c r="AJ71" i="102"/>
  <c r="AK72" i="111"/>
  <c r="AL72" i="111" s="1"/>
  <c r="AK72" i="109"/>
  <c r="AL72" i="109" s="1"/>
  <c r="AK72" i="107"/>
  <c r="AL72" i="107" s="1"/>
  <c r="AK72" i="106"/>
  <c r="AL72" i="106" s="1"/>
  <c r="AK72" i="104"/>
  <c r="AL72" i="104" s="1"/>
  <c r="AK72" i="105"/>
  <c r="AL72" i="105" s="1"/>
  <c r="AK72" i="110"/>
  <c r="AL72" i="110" s="1"/>
  <c r="AK72" i="108"/>
  <c r="AL72" i="108" s="1"/>
  <c r="AK76" i="106"/>
  <c r="AL76" i="106" s="1"/>
  <c r="AJ62" i="107"/>
  <c r="AK61" i="107"/>
  <c r="AL61" i="107" s="1"/>
  <c r="AJ62" i="106"/>
  <c r="AJ60" i="106"/>
  <c r="AK62" i="104"/>
  <c r="AL62" i="104" s="1"/>
  <c r="AK60" i="104"/>
  <c r="AL60" i="104" s="1"/>
  <c r="AJ59" i="104"/>
  <c r="AJ58" i="104"/>
  <c r="AK25" i="105"/>
  <c r="AL25" i="105" s="1"/>
  <c r="AJ24" i="105"/>
  <c r="AK23" i="105"/>
  <c r="AL23" i="105" s="1"/>
  <c r="AK59" i="103"/>
  <c r="AL59" i="103" s="1"/>
  <c r="AJ60" i="102"/>
  <c r="AJ63" i="102"/>
  <c r="AJ52" i="91"/>
  <c r="AJ43" i="91"/>
  <c r="AJ41" i="91"/>
  <c r="AJ36" i="91"/>
  <c r="AJ23" i="91"/>
  <c r="AJ21" i="91"/>
  <c r="AJ15" i="91"/>
  <c r="AK37" i="63"/>
  <c r="AL37" i="63" s="1"/>
  <c r="AK11" i="63"/>
  <c r="AL11" i="63" s="1"/>
  <c r="AJ31" i="63"/>
  <c r="AJ22" i="63"/>
  <c r="AJ9" i="63"/>
  <c r="AJ55" i="102"/>
  <c r="AJ56" i="102"/>
  <c r="AK61" i="102"/>
  <c r="AL61" i="102" s="1"/>
  <c r="AJ57" i="102"/>
  <c r="AJ21" i="63"/>
  <c r="AK23" i="63"/>
  <c r="AL23" i="63" s="1"/>
  <c r="AJ10" i="63"/>
  <c r="AJ24" i="63"/>
  <c r="AJ20" i="63"/>
  <c r="AJ18" i="63"/>
  <c r="AK13" i="63"/>
  <c r="AL13" i="63" s="1"/>
  <c r="AK15" i="63"/>
  <c r="AL15" i="63" s="1"/>
  <c r="AK20" i="91"/>
  <c r="AL20" i="91" s="1"/>
  <c r="AK35" i="63"/>
  <c r="AL35" i="63" s="1"/>
  <c r="AK61" i="91"/>
  <c r="AL61" i="91" s="1"/>
  <c r="AK29" i="63"/>
  <c r="AL29" i="63" s="1"/>
  <c r="AK19" i="63"/>
  <c r="AL19" i="63" s="1"/>
  <c r="AJ7" i="63"/>
  <c r="AK77" i="63"/>
  <c r="AL77" i="63" s="1"/>
  <c r="AK74" i="63"/>
  <c r="AL74" i="63" s="1"/>
  <c r="AK72" i="63"/>
  <c r="AL72" i="63" s="1"/>
  <c r="AK71" i="63"/>
  <c r="AL71" i="63" s="1"/>
  <c r="AK69" i="63"/>
  <c r="AL69" i="63" s="1"/>
  <c r="AK67" i="63"/>
  <c r="AL67" i="63" s="1"/>
  <c r="AK65" i="63"/>
  <c r="AL65" i="63" s="1"/>
  <c r="AK63" i="63"/>
  <c r="AL63" i="63" s="1"/>
  <c r="AK61" i="63"/>
  <c r="AL61" i="63" s="1"/>
  <c r="AK60" i="63"/>
  <c r="AL60" i="63" s="1"/>
  <c r="AK58" i="63"/>
  <c r="AL58" i="63" s="1"/>
  <c r="AK57" i="63"/>
  <c r="AL57" i="63" s="1"/>
  <c r="AK55" i="63"/>
  <c r="AL55" i="63" s="1"/>
  <c r="AK53" i="63"/>
  <c r="AL53" i="63" s="1"/>
  <c r="AK52" i="63"/>
  <c r="AL52" i="63" s="1"/>
  <c r="AK50" i="63"/>
  <c r="AL50" i="63" s="1"/>
  <c r="AK48" i="63"/>
  <c r="AL48" i="63" s="1"/>
  <c r="AK47" i="63"/>
  <c r="AL47" i="63" s="1"/>
  <c r="AK45" i="63"/>
  <c r="AL45" i="63" s="1"/>
  <c r="AK43" i="63"/>
  <c r="AL43" i="63" s="1"/>
  <c r="AK42" i="63"/>
  <c r="AL42" i="63" s="1"/>
  <c r="AK41" i="63"/>
  <c r="AL41" i="63" s="1"/>
  <c r="AJ76" i="63"/>
  <c r="AJ75" i="63"/>
  <c r="AJ73" i="63"/>
  <c r="AJ70" i="63"/>
  <c r="AJ68" i="63"/>
  <c r="AJ66" i="63"/>
  <c r="AJ64" i="63"/>
  <c r="AJ62" i="63"/>
  <c r="AJ59" i="63"/>
  <c r="AJ56" i="63"/>
  <c r="AJ54" i="63"/>
  <c r="AJ51" i="63"/>
  <c r="AJ49" i="63"/>
  <c r="AJ46" i="63"/>
  <c r="AJ44" i="63"/>
  <c r="AJ40" i="63"/>
  <c r="AJ69" i="111"/>
  <c r="AK69" i="111"/>
  <c r="AL69" i="111" s="1"/>
  <c r="AJ65" i="111"/>
  <c r="AK65" i="111"/>
  <c r="AL65" i="111" s="1"/>
  <c r="AJ61" i="111"/>
  <c r="AK61" i="111"/>
  <c r="AL61" i="111" s="1"/>
  <c r="AJ57" i="111"/>
  <c r="AK57" i="111"/>
  <c r="AL57" i="111" s="1"/>
  <c r="AJ53" i="111"/>
  <c r="AK53" i="111"/>
  <c r="AL53" i="111" s="1"/>
  <c r="AJ49" i="111"/>
  <c r="AK49" i="111"/>
  <c r="AL49" i="111" s="1"/>
  <c r="AK68" i="111"/>
  <c r="AL68" i="111" s="1"/>
  <c r="AK64" i="111"/>
  <c r="AL64" i="111" s="1"/>
  <c r="AK60" i="111"/>
  <c r="AL60" i="111" s="1"/>
  <c r="AK56" i="111"/>
  <c r="AL56" i="111" s="1"/>
  <c r="AK52" i="111"/>
  <c r="AL52" i="111" s="1"/>
  <c r="AJ19" i="102"/>
  <c r="AJ15" i="102"/>
  <c r="AJ11" i="102"/>
  <c r="AJ74" i="91"/>
  <c r="AJ70" i="91"/>
  <c r="AJ66" i="91"/>
  <c r="AJ62" i="91"/>
  <c r="AJ58" i="91"/>
  <c r="AJ54" i="91"/>
  <c r="AJ50" i="91"/>
  <c r="AJ46" i="91"/>
  <c r="AJ42" i="91"/>
  <c r="AJ38" i="91"/>
  <c r="AJ34" i="91"/>
  <c r="AK31" i="91"/>
  <c r="AL31" i="91" s="1"/>
  <c r="AJ30" i="91"/>
  <c r="AJ26" i="91"/>
  <c r="AJ22" i="91"/>
  <c r="AJ18" i="91"/>
  <c r="AJ14" i="91"/>
  <c r="AK11" i="91"/>
  <c r="AL11" i="91" s="1"/>
  <c r="AJ10" i="91"/>
  <c r="D78" i="111"/>
  <c r="E78" i="111"/>
  <c r="F78" i="111"/>
  <c r="G78" i="111"/>
  <c r="H78" i="111"/>
  <c r="I78" i="111"/>
  <c r="J78" i="111"/>
  <c r="K78" i="111"/>
  <c r="L78" i="111"/>
  <c r="M78" i="111"/>
  <c r="N78" i="111"/>
  <c r="O78" i="111"/>
  <c r="P78" i="111"/>
  <c r="Q78" i="111"/>
  <c r="R78" i="111"/>
  <c r="S78" i="111"/>
  <c r="T78" i="111"/>
  <c r="U78" i="111"/>
  <c r="V78" i="111"/>
  <c r="W78" i="111"/>
  <c r="X78" i="111"/>
  <c r="Y78" i="111"/>
  <c r="Z78" i="111"/>
  <c r="AA78" i="111"/>
  <c r="AB78" i="111"/>
  <c r="AC78" i="111"/>
  <c r="AD78" i="111"/>
  <c r="AE78" i="111"/>
  <c r="AF78" i="111"/>
  <c r="AG78" i="111"/>
  <c r="D78" i="110"/>
  <c r="E78" i="110"/>
  <c r="F78" i="110"/>
  <c r="G78" i="110"/>
  <c r="H78" i="110"/>
  <c r="I78" i="110"/>
  <c r="J78" i="110"/>
  <c r="K78" i="110"/>
  <c r="L78" i="110"/>
  <c r="M78" i="110"/>
  <c r="N78" i="110"/>
  <c r="O78" i="110"/>
  <c r="P78" i="110"/>
  <c r="Q78" i="110"/>
  <c r="R78" i="110"/>
  <c r="S78" i="110"/>
  <c r="T78" i="110"/>
  <c r="U78" i="110"/>
  <c r="V78" i="110"/>
  <c r="W78" i="110"/>
  <c r="X78" i="110"/>
  <c r="Y78" i="110"/>
  <c r="Z78" i="110"/>
  <c r="AA78" i="110"/>
  <c r="AB78" i="110"/>
  <c r="AC78" i="110"/>
  <c r="AD78" i="110"/>
  <c r="AE78" i="110"/>
  <c r="AF78" i="110"/>
  <c r="AG78" i="110"/>
  <c r="D78" i="109"/>
  <c r="E78" i="109"/>
  <c r="F78" i="109"/>
  <c r="G78" i="109"/>
  <c r="H78" i="109"/>
  <c r="I78" i="109"/>
  <c r="J78" i="109"/>
  <c r="K78" i="109"/>
  <c r="L78" i="109"/>
  <c r="M78" i="109"/>
  <c r="N78" i="109"/>
  <c r="O78" i="109"/>
  <c r="P78" i="109"/>
  <c r="Q78" i="109"/>
  <c r="R78" i="109"/>
  <c r="S78" i="109"/>
  <c r="T78" i="109"/>
  <c r="U78" i="109"/>
  <c r="V78" i="109"/>
  <c r="W78" i="109"/>
  <c r="X78" i="109"/>
  <c r="Y78" i="109"/>
  <c r="Z78" i="109"/>
  <c r="AA78" i="109"/>
  <c r="AB78" i="109"/>
  <c r="AC78" i="109"/>
  <c r="AD78" i="109"/>
  <c r="AE78" i="109"/>
  <c r="AF78" i="109"/>
  <c r="AG78" i="109"/>
  <c r="D78" i="108"/>
  <c r="E78" i="108"/>
  <c r="F78" i="108"/>
  <c r="G78" i="108"/>
  <c r="H78" i="108"/>
  <c r="I78" i="108"/>
  <c r="J78" i="108"/>
  <c r="K78" i="108"/>
  <c r="L78" i="108"/>
  <c r="M78" i="108"/>
  <c r="N78" i="108"/>
  <c r="O78" i="108"/>
  <c r="P78" i="108"/>
  <c r="Q78" i="108"/>
  <c r="R78" i="108"/>
  <c r="S78" i="108"/>
  <c r="T78" i="108"/>
  <c r="U78" i="108"/>
  <c r="V78" i="108"/>
  <c r="W78" i="108"/>
  <c r="X78" i="108"/>
  <c r="Y78" i="108"/>
  <c r="Z78" i="108"/>
  <c r="AA78" i="108"/>
  <c r="AB78" i="108"/>
  <c r="AC78" i="108"/>
  <c r="AD78" i="108"/>
  <c r="AE78" i="108"/>
  <c r="AF78" i="108"/>
  <c r="AG78" i="108"/>
  <c r="D78" i="106"/>
  <c r="E78" i="106"/>
  <c r="F78" i="106"/>
  <c r="G78" i="106"/>
  <c r="H78" i="106"/>
  <c r="I78" i="106"/>
  <c r="J78" i="106"/>
  <c r="K78" i="106"/>
  <c r="L78" i="106"/>
  <c r="M78" i="106"/>
  <c r="N78" i="106"/>
  <c r="O78" i="106"/>
  <c r="P78" i="106"/>
  <c r="Q78" i="106"/>
  <c r="R78" i="106"/>
  <c r="S78" i="106"/>
  <c r="T78" i="106"/>
  <c r="U78" i="106"/>
  <c r="V78" i="106"/>
  <c r="W78" i="106"/>
  <c r="X78" i="106"/>
  <c r="Y78" i="106"/>
  <c r="Z78" i="106"/>
  <c r="AA78" i="106"/>
  <c r="AB78" i="106"/>
  <c r="AC78" i="106"/>
  <c r="AD78" i="106"/>
  <c r="AE78" i="106"/>
  <c r="AF78" i="106"/>
  <c r="AG78" i="106"/>
  <c r="D78" i="105"/>
  <c r="E78" i="105"/>
  <c r="F78" i="105"/>
  <c r="G78" i="105"/>
  <c r="H78" i="105"/>
  <c r="I78" i="105"/>
  <c r="J78" i="105"/>
  <c r="K78" i="105"/>
  <c r="L78" i="105"/>
  <c r="M78" i="105"/>
  <c r="N78" i="105"/>
  <c r="O78" i="105"/>
  <c r="P78" i="105"/>
  <c r="Q78" i="105"/>
  <c r="R78" i="105"/>
  <c r="S78" i="105"/>
  <c r="T78" i="105"/>
  <c r="U78" i="105"/>
  <c r="V78" i="105"/>
  <c r="W78" i="105"/>
  <c r="X78" i="105"/>
  <c r="Y78" i="105"/>
  <c r="Z78" i="105"/>
  <c r="AA78" i="105"/>
  <c r="AB78" i="105"/>
  <c r="AC78" i="105"/>
  <c r="AD78" i="105"/>
  <c r="AE78" i="105"/>
  <c r="AF78" i="105"/>
  <c r="AG78" i="105"/>
  <c r="D78" i="104"/>
  <c r="E78" i="104"/>
  <c r="F78" i="104"/>
  <c r="G78" i="104"/>
  <c r="H78" i="104"/>
  <c r="I78" i="104"/>
  <c r="J78" i="104"/>
  <c r="K78" i="104"/>
  <c r="L78" i="104"/>
  <c r="M78" i="104"/>
  <c r="N78" i="104"/>
  <c r="O78" i="104"/>
  <c r="P78" i="104"/>
  <c r="Q78" i="104"/>
  <c r="R78" i="104"/>
  <c r="S78" i="104"/>
  <c r="T78" i="104"/>
  <c r="U78" i="104"/>
  <c r="V78" i="104"/>
  <c r="W78" i="104"/>
  <c r="X78" i="104"/>
  <c r="Y78" i="104"/>
  <c r="Z78" i="104"/>
  <c r="AA78" i="104"/>
  <c r="AB78" i="104"/>
  <c r="AC78" i="104"/>
  <c r="AD78" i="104"/>
  <c r="AE78" i="104"/>
  <c r="AF78" i="104"/>
  <c r="AG78" i="104"/>
  <c r="D78" i="102"/>
  <c r="E78" i="102"/>
  <c r="F78" i="102"/>
  <c r="G78" i="102"/>
  <c r="H78" i="102"/>
  <c r="I78" i="102"/>
  <c r="J78" i="102"/>
  <c r="K78" i="102"/>
  <c r="L78" i="102"/>
  <c r="M78" i="102"/>
  <c r="N78" i="102"/>
  <c r="O78" i="102"/>
  <c r="P78" i="102"/>
  <c r="Q78" i="102"/>
  <c r="R78" i="102"/>
  <c r="S78" i="102"/>
  <c r="T78" i="102"/>
  <c r="U78" i="102"/>
  <c r="V78" i="102"/>
  <c r="W78" i="102"/>
  <c r="X78" i="102"/>
  <c r="Y78" i="102"/>
  <c r="Z78" i="102"/>
  <c r="AA78" i="102"/>
  <c r="AB78" i="102"/>
  <c r="AC78" i="102"/>
  <c r="AD78" i="102"/>
  <c r="AE78" i="102"/>
  <c r="AF78" i="102"/>
  <c r="AG78" i="102"/>
  <c r="D78" i="91"/>
  <c r="E78" i="91"/>
  <c r="F78" i="91"/>
  <c r="G78" i="91"/>
  <c r="H78" i="91"/>
  <c r="I78" i="91"/>
  <c r="J78" i="91"/>
  <c r="K78" i="91"/>
  <c r="L78" i="91"/>
  <c r="M78" i="91"/>
  <c r="N78" i="91"/>
  <c r="O78" i="91"/>
  <c r="P78" i="91"/>
  <c r="Q78" i="91"/>
  <c r="R78" i="91"/>
  <c r="S78" i="91"/>
  <c r="T78" i="91"/>
  <c r="U78" i="91"/>
  <c r="V78" i="91"/>
  <c r="W78" i="91"/>
  <c r="X78" i="91"/>
  <c r="Y78" i="91"/>
  <c r="Z78" i="91"/>
  <c r="AA78" i="91"/>
  <c r="AB78" i="91"/>
  <c r="AC78" i="91"/>
  <c r="AD78" i="91"/>
  <c r="AE78" i="91"/>
  <c r="AF78" i="91"/>
  <c r="C5" i="111" l="1"/>
  <c r="D5" i="111" s="1"/>
  <c r="E5" i="111" s="1"/>
  <c r="F5" i="111" s="1"/>
  <c r="G5" i="111" s="1"/>
  <c r="H5" i="111" s="1"/>
  <c r="I5" i="111" s="1"/>
  <c r="J5" i="111" s="1"/>
  <c r="K5" i="111" s="1"/>
  <c r="L5" i="111" s="1"/>
  <c r="M5" i="111" s="1"/>
  <c r="N5" i="111" s="1"/>
  <c r="O5" i="111" s="1"/>
  <c r="P5" i="111" s="1"/>
  <c r="Q5" i="111" s="1"/>
  <c r="R5" i="111" s="1"/>
  <c r="S5" i="111" s="1"/>
  <c r="T5" i="111" s="1"/>
  <c r="U5" i="111" s="1"/>
  <c r="V5" i="111" s="1"/>
  <c r="W5" i="111" s="1"/>
  <c r="X5" i="111" s="1"/>
  <c r="Y5" i="111" s="1"/>
  <c r="Z5" i="111" s="1"/>
  <c r="AA5" i="111" s="1"/>
  <c r="AB5" i="111" s="1"/>
  <c r="AC5" i="111" s="1"/>
  <c r="AD5" i="111" s="1"/>
  <c r="AE5" i="111" s="1"/>
  <c r="AF5" i="111" s="1"/>
  <c r="AG5" i="111" s="1"/>
  <c r="C5" i="110"/>
  <c r="D5" i="110" s="1"/>
  <c r="E5" i="110" s="1"/>
  <c r="F5" i="110" s="1"/>
  <c r="G5" i="110" s="1"/>
  <c r="H5" i="110" s="1"/>
  <c r="I5" i="110" s="1"/>
  <c r="J5" i="110" s="1"/>
  <c r="K5" i="110" s="1"/>
  <c r="L5" i="110" s="1"/>
  <c r="M5" i="110" s="1"/>
  <c r="N5" i="110" s="1"/>
  <c r="O5" i="110" s="1"/>
  <c r="P5" i="110" s="1"/>
  <c r="Q5" i="110" s="1"/>
  <c r="R5" i="110" s="1"/>
  <c r="S5" i="110" s="1"/>
  <c r="T5" i="110" s="1"/>
  <c r="U5" i="110" s="1"/>
  <c r="V5" i="110" s="1"/>
  <c r="W5" i="110" s="1"/>
  <c r="X5" i="110" s="1"/>
  <c r="Y5" i="110" s="1"/>
  <c r="Z5" i="110" s="1"/>
  <c r="AA5" i="110" s="1"/>
  <c r="AB5" i="110" s="1"/>
  <c r="AC5" i="110" s="1"/>
  <c r="AD5" i="110" s="1"/>
  <c r="AE5" i="110" s="1"/>
  <c r="AF5" i="110" s="1"/>
  <c r="AG5" i="110" s="1"/>
  <c r="C5" i="109"/>
  <c r="D5" i="109" s="1"/>
  <c r="E5" i="109" s="1"/>
  <c r="F5" i="109" s="1"/>
  <c r="G5" i="109" s="1"/>
  <c r="H5" i="109" s="1"/>
  <c r="I5" i="109" s="1"/>
  <c r="J5" i="109" s="1"/>
  <c r="K5" i="109" s="1"/>
  <c r="L5" i="109" s="1"/>
  <c r="M5" i="109" s="1"/>
  <c r="N5" i="109" s="1"/>
  <c r="O5" i="109" s="1"/>
  <c r="P5" i="109" s="1"/>
  <c r="Q5" i="109" s="1"/>
  <c r="R5" i="109" s="1"/>
  <c r="S5" i="109" s="1"/>
  <c r="T5" i="109" s="1"/>
  <c r="U5" i="109" s="1"/>
  <c r="V5" i="109" s="1"/>
  <c r="W5" i="109" s="1"/>
  <c r="X5" i="109" s="1"/>
  <c r="Y5" i="109" s="1"/>
  <c r="Z5" i="109" s="1"/>
  <c r="AA5" i="109" s="1"/>
  <c r="AB5" i="109" s="1"/>
  <c r="AC5" i="109" s="1"/>
  <c r="AD5" i="109" s="1"/>
  <c r="AE5" i="109" s="1"/>
  <c r="AF5" i="109" s="1"/>
  <c r="AG5" i="109" s="1"/>
  <c r="C5" i="108"/>
  <c r="D5" i="108" s="1"/>
  <c r="E5" i="108" s="1"/>
  <c r="F5" i="108" s="1"/>
  <c r="G5" i="108" s="1"/>
  <c r="H5" i="108" s="1"/>
  <c r="I5" i="108" s="1"/>
  <c r="J5" i="108" s="1"/>
  <c r="K5" i="108" s="1"/>
  <c r="L5" i="108" s="1"/>
  <c r="M5" i="108" s="1"/>
  <c r="N5" i="108" s="1"/>
  <c r="O5" i="108" s="1"/>
  <c r="P5" i="108" s="1"/>
  <c r="Q5" i="108" s="1"/>
  <c r="R5" i="108" s="1"/>
  <c r="S5" i="108" s="1"/>
  <c r="T5" i="108" s="1"/>
  <c r="U5" i="108" s="1"/>
  <c r="V5" i="108" s="1"/>
  <c r="W5" i="108" s="1"/>
  <c r="X5" i="108" s="1"/>
  <c r="Y5" i="108" s="1"/>
  <c r="Z5" i="108" s="1"/>
  <c r="AA5" i="108" s="1"/>
  <c r="AB5" i="108" s="1"/>
  <c r="AC5" i="108" s="1"/>
  <c r="AD5" i="108" s="1"/>
  <c r="AE5" i="108" s="1"/>
  <c r="AF5" i="108" s="1"/>
  <c r="AG5" i="108" s="1"/>
  <c r="C5" i="107"/>
  <c r="D5" i="107" s="1"/>
  <c r="E5" i="107" s="1"/>
  <c r="F5" i="107" s="1"/>
  <c r="G5" i="107" s="1"/>
  <c r="H5" i="107" s="1"/>
  <c r="I5" i="107" s="1"/>
  <c r="J5" i="107" s="1"/>
  <c r="K5" i="107" s="1"/>
  <c r="L5" i="107" s="1"/>
  <c r="M5" i="107" s="1"/>
  <c r="N5" i="107" s="1"/>
  <c r="O5" i="107" s="1"/>
  <c r="P5" i="107" s="1"/>
  <c r="Q5" i="107" s="1"/>
  <c r="R5" i="107" s="1"/>
  <c r="S5" i="107" s="1"/>
  <c r="T5" i="107" s="1"/>
  <c r="U5" i="107" s="1"/>
  <c r="V5" i="107" s="1"/>
  <c r="W5" i="107" s="1"/>
  <c r="X5" i="107" s="1"/>
  <c r="Y5" i="107" s="1"/>
  <c r="Z5" i="107" s="1"/>
  <c r="AA5" i="107" s="1"/>
  <c r="AB5" i="107" s="1"/>
  <c r="AC5" i="107" s="1"/>
  <c r="AD5" i="107" s="1"/>
  <c r="AE5" i="107" s="1"/>
  <c r="AF5" i="107" s="1"/>
  <c r="AG5" i="107" s="1"/>
  <c r="C5" i="106"/>
  <c r="D5" i="106" s="1"/>
  <c r="E5" i="106" s="1"/>
  <c r="F5" i="106" s="1"/>
  <c r="G5" i="106" s="1"/>
  <c r="H5" i="106" s="1"/>
  <c r="I5" i="106" s="1"/>
  <c r="J5" i="106" s="1"/>
  <c r="K5" i="106" s="1"/>
  <c r="L5" i="106" s="1"/>
  <c r="M5" i="106" s="1"/>
  <c r="N5" i="106" s="1"/>
  <c r="O5" i="106" s="1"/>
  <c r="P5" i="106" s="1"/>
  <c r="Q5" i="106" s="1"/>
  <c r="R5" i="106" s="1"/>
  <c r="S5" i="106" s="1"/>
  <c r="T5" i="106" s="1"/>
  <c r="U5" i="106" s="1"/>
  <c r="V5" i="106" s="1"/>
  <c r="W5" i="106" s="1"/>
  <c r="X5" i="106" s="1"/>
  <c r="Y5" i="106" s="1"/>
  <c r="Z5" i="106" s="1"/>
  <c r="AA5" i="106" s="1"/>
  <c r="AB5" i="106" s="1"/>
  <c r="AC5" i="106" s="1"/>
  <c r="AD5" i="106" s="1"/>
  <c r="AE5" i="106" s="1"/>
  <c r="AF5" i="106" s="1"/>
  <c r="AG5" i="106" s="1"/>
  <c r="C5" i="105"/>
  <c r="D5" i="105" s="1"/>
  <c r="E5" i="105" s="1"/>
  <c r="F5" i="105" s="1"/>
  <c r="G5" i="105" s="1"/>
  <c r="H5" i="105" s="1"/>
  <c r="I5" i="105" s="1"/>
  <c r="J5" i="105" s="1"/>
  <c r="K5" i="105" s="1"/>
  <c r="L5" i="105" s="1"/>
  <c r="M5" i="105" s="1"/>
  <c r="N5" i="105" s="1"/>
  <c r="O5" i="105" s="1"/>
  <c r="P5" i="105" s="1"/>
  <c r="Q5" i="105" s="1"/>
  <c r="R5" i="105" s="1"/>
  <c r="S5" i="105" s="1"/>
  <c r="T5" i="105" s="1"/>
  <c r="U5" i="105" s="1"/>
  <c r="V5" i="105" s="1"/>
  <c r="W5" i="105" s="1"/>
  <c r="X5" i="105" s="1"/>
  <c r="Y5" i="105" s="1"/>
  <c r="Z5" i="105" s="1"/>
  <c r="AA5" i="105" s="1"/>
  <c r="AB5" i="105" s="1"/>
  <c r="AC5" i="105" s="1"/>
  <c r="AD5" i="105" s="1"/>
  <c r="AE5" i="105" s="1"/>
  <c r="AF5" i="105" s="1"/>
  <c r="AG5" i="105" s="1"/>
  <c r="C5" i="104"/>
  <c r="D5" i="104" s="1"/>
  <c r="E5" i="104" s="1"/>
  <c r="F5" i="104" s="1"/>
  <c r="G5" i="104" s="1"/>
  <c r="H5" i="104" s="1"/>
  <c r="I5" i="104" s="1"/>
  <c r="J5" i="104" s="1"/>
  <c r="K5" i="104" s="1"/>
  <c r="L5" i="104" s="1"/>
  <c r="M5" i="104" s="1"/>
  <c r="N5" i="104" s="1"/>
  <c r="O5" i="104" s="1"/>
  <c r="P5" i="104" s="1"/>
  <c r="Q5" i="104" s="1"/>
  <c r="R5" i="104" s="1"/>
  <c r="S5" i="104" s="1"/>
  <c r="T5" i="104" s="1"/>
  <c r="U5" i="104" s="1"/>
  <c r="V5" i="104" s="1"/>
  <c r="W5" i="104" s="1"/>
  <c r="X5" i="104" s="1"/>
  <c r="Y5" i="104" s="1"/>
  <c r="Z5" i="104" s="1"/>
  <c r="AA5" i="104" s="1"/>
  <c r="AB5" i="104" s="1"/>
  <c r="AC5" i="104" s="1"/>
  <c r="AD5" i="104" s="1"/>
  <c r="AE5" i="104" s="1"/>
  <c r="AF5" i="104" s="1"/>
  <c r="AG5" i="104" s="1"/>
  <c r="C5" i="103"/>
  <c r="D5" i="103" s="1"/>
  <c r="E5" i="103" s="1"/>
  <c r="F5" i="103" s="1"/>
  <c r="G5" i="103" s="1"/>
  <c r="H5" i="103" s="1"/>
  <c r="I5" i="103" s="1"/>
  <c r="J5" i="103" s="1"/>
  <c r="K5" i="103" s="1"/>
  <c r="L5" i="103" s="1"/>
  <c r="M5" i="103" s="1"/>
  <c r="N5" i="103" s="1"/>
  <c r="O5" i="103" s="1"/>
  <c r="P5" i="103" s="1"/>
  <c r="Q5" i="103" s="1"/>
  <c r="R5" i="103" s="1"/>
  <c r="S5" i="103" s="1"/>
  <c r="T5" i="103" s="1"/>
  <c r="U5" i="103" s="1"/>
  <c r="V5" i="103" s="1"/>
  <c r="W5" i="103" s="1"/>
  <c r="X5" i="103" s="1"/>
  <c r="Y5" i="103" s="1"/>
  <c r="Z5" i="103" s="1"/>
  <c r="AA5" i="103" s="1"/>
  <c r="AB5" i="103" s="1"/>
  <c r="AC5" i="103" s="1"/>
  <c r="AD5" i="103" s="1"/>
  <c r="AE5" i="103" s="1"/>
  <c r="AF5" i="103" s="1"/>
  <c r="AG5" i="103" s="1"/>
  <c r="C5" i="102"/>
  <c r="C5" i="91"/>
  <c r="D5" i="91" s="1"/>
  <c r="E5" i="91" s="1"/>
  <c r="F5" i="91" s="1"/>
  <c r="G5" i="91" s="1"/>
  <c r="H5" i="91" s="1"/>
  <c r="I5" i="91" s="1"/>
  <c r="J5" i="91" s="1"/>
  <c r="K5" i="91" s="1"/>
  <c r="L5" i="91" s="1"/>
  <c r="M5" i="91" s="1"/>
  <c r="N5" i="91" s="1"/>
  <c r="O5" i="91" s="1"/>
  <c r="P5" i="91" s="1"/>
  <c r="Q5" i="91" s="1"/>
  <c r="R5" i="91" s="1"/>
  <c r="S5" i="91" s="1"/>
  <c r="T5" i="91" s="1"/>
  <c r="U5" i="91" s="1"/>
  <c r="V5" i="91" s="1"/>
  <c r="W5" i="91" s="1"/>
  <c r="X5" i="91" s="1"/>
  <c r="Y5" i="91" s="1"/>
  <c r="Z5" i="91" s="1"/>
  <c r="AA5" i="91" s="1"/>
  <c r="AB5" i="91" s="1"/>
  <c r="AC5" i="91" s="1"/>
  <c r="AD5" i="91" s="1"/>
  <c r="AE5" i="91" s="1"/>
  <c r="AF5" i="91" s="1"/>
  <c r="AG5" i="91" s="1"/>
  <c r="C5" i="63"/>
  <c r="D4" i="107" l="1"/>
  <c r="E4" i="107" s="1"/>
  <c r="F4" i="107" s="1"/>
  <c r="G4" i="107" s="1"/>
  <c r="H4" i="107" s="1"/>
  <c r="I4" i="107" s="1"/>
  <c r="J4" i="107" s="1"/>
  <c r="K4" i="107" s="1"/>
  <c r="L4" i="107" s="1"/>
  <c r="M4" i="107" s="1"/>
  <c r="N4" i="107" s="1"/>
  <c r="O4" i="107" s="1"/>
  <c r="P4" i="107" s="1"/>
  <c r="Q4" i="107" s="1"/>
  <c r="R4" i="107" s="1"/>
  <c r="S4" i="107" s="1"/>
  <c r="T4" i="107" s="1"/>
  <c r="U4" i="107" s="1"/>
  <c r="V4" i="107" s="1"/>
  <c r="W4" i="107" s="1"/>
  <c r="X4" i="107" s="1"/>
  <c r="Y4" i="107" s="1"/>
  <c r="Z4" i="107" s="1"/>
  <c r="AA4" i="107" s="1"/>
  <c r="AB4" i="107" s="1"/>
  <c r="AC4" i="107" s="1"/>
  <c r="AD4" i="107" s="1"/>
  <c r="AE4" i="107" s="1"/>
  <c r="AF4" i="107" s="1"/>
  <c r="AG4" i="107" s="1"/>
  <c r="D4" i="110"/>
  <c r="E4" i="110" s="1"/>
  <c r="F4" i="110" s="1"/>
  <c r="G4" i="110" s="1"/>
  <c r="H4" i="110" s="1"/>
  <c r="I4" i="110" s="1"/>
  <c r="J4" i="110" s="1"/>
  <c r="K4" i="110" s="1"/>
  <c r="L4" i="110" s="1"/>
  <c r="M4" i="110" s="1"/>
  <c r="N4" i="110" s="1"/>
  <c r="O4" i="110" s="1"/>
  <c r="P4" i="110" s="1"/>
  <c r="Q4" i="110" s="1"/>
  <c r="R4" i="110" s="1"/>
  <c r="S4" i="110" s="1"/>
  <c r="T4" i="110" s="1"/>
  <c r="U4" i="110" s="1"/>
  <c r="V4" i="110" s="1"/>
  <c r="W4" i="110" s="1"/>
  <c r="X4" i="110" s="1"/>
  <c r="Y4" i="110" s="1"/>
  <c r="Z4" i="110" s="1"/>
  <c r="AA4" i="110" s="1"/>
  <c r="AB4" i="110" s="1"/>
  <c r="AC4" i="110" s="1"/>
  <c r="AD4" i="110" s="1"/>
  <c r="AE4" i="110" s="1"/>
  <c r="AF4" i="110" s="1"/>
  <c r="AG4" i="110" s="1"/>
  <c r="D4" i="103"/>
  <c r="E4" i="103" s="1"/>
  <c r="F4" i="103" s="1"/>
  <c r="G4" i="103" s="1"/>
  <c r="H4" i="103" s="1"/>
  <c r="I4" i="103" s="1"/>
  <c r="J4" i="103" s="1"/>
  <c r="K4" i="103" s="1"/>
  <c r="L4" i="103" s="1"/>
  <c r="M4" i="103" s="1"/>
  <c r="N4" i="103" s="1"/>
  <c r="O4" i="103" s="1"/>
  <c r="P4" i="103" s="1"/>
  <c r="Q4" i="103" s="1"/>
  <c r="R4" i="103" s="1"/>
  <c r="S4" i="103" s="1"/>
  <c r="T4" i="103" s="1"/>
  <c r="U4" i="103" s="1"/>
  <c r="V4" i="103" s="1"/>
  <c r="W4" i="103" s="1"/>
  <c r="X4" i="103" s="1"/>
  <c r="Y4" i="103" s="1"/>
  <c r="Z4" i="103" s="1"/>
  <c r="AA4" i="103" s="1"/>
  <c r="AB4" i="103" s="1"/>
  <c r="AC4" i="103" s="1"/>
  <c r="AD4" i="103" s="1"/>
  <c r="AE4" i="103" s="1"/>
  <c r="AF4" i="103" s="1"/>
  <c r="AG4" i="103" s="1"/>
  <c r="D4" i="106"/>
  <c r="E4" i="106" s="1"/>
  <c r="F4" i="106" s="1"/>
  <c r="G4" i="106" s="1"/>
  <c r="H4" i="106" s="1"/>
  <c r="I4" i="106" s="1"/>
  <c r="J4" i="106" s="1"/>
  <c r="K4" i="106" s="1"/>
  <c r="L4" i="106" s="1"/>
  <c r="M4" i="106" s="1"/>
  <c r="N4" i="106" s="1"/>
  <c r="O4" i="106" s="1"/>
  <c r="P4" i="106" s="1"/>
  <c r="Q4" i="106" s="1"/>
  <c r="R4" i="106" s="1"/>
  <c r="S4" i="106" s="1"/>
  <c r="T4" i="106" s="1"/>
  <c r="U4" i="106" s="1"/>
  <c r="V4" i="106" s="1"/>
  <c r="W4" i="106" s="1"/>
  <c r="X4" i="106" s="1"/>
  <c r="Y4" i="106" s="1"/>
  <c r="Z4" i="106" s="1"/>
  <c r="AA4" i="106" s="1"/>
  <c r="AB4" i="106" s="1"/>
  <c r="AC4" i="106" s="1"/>
  <c r="AD4" i="106" s="1"/>
  <c r="AE4" i="106" s="1"/>
  <c r="AF4" i="106" s="1"/>
  <c r="AG4" i="106" s="1"/>
  <c r="D4" i="104"/>
  <c r="E4" i="104" s="1"/>
  <c r="F4" i="104" s="1"/>
  <c r="G4" i="104" s="1"/>
  <c r="H4" i="104" s="1"/>
  <c r="I4" i="104" s="1"/>
  <c r="J4" i="104" s="1"/>
  <c r="K4" i="104" s="1"/>
  <c r="L4" i="104" s="1"/>
  <c r="M4" i="104" s="1"/>
  <c r="N4" i="104" s="1"/>
  <c r="O4" i="104" s="1"/>
  <c r="P4" i="104" s="1"/>
  <c r="Q4" i="104" s="1"/>
  <c r="R4" i="104" s="1"/>
  <c r="S4" i="104" s="1"/>
  <c r="T4" i="104" s="1"/>
  <c r="U4" i="104" s="1"/>
  <c r="V4" i="104" s="1"/>
  <c r="W4" i="104" s="1"/>
  <c r="X4" i="104" s="1"/>
  <c r="Y4" i="104" s="1"/>
  <c r="Z4" i="104" s="1"/>
  <c r="AA4" i="104" s="1"/>
  <c r="AB4" i="104" s="1"/>
  <c r="AC4" i="104" s="1"/>
  <c r="AD4" i="104" s="1"/>
  <c r="AE4" i="104" s="1"/>
  <c r="AF4" i="104" s="1"/>
  <c r="AG4" i="104" s="1"/>
  <c r="D4" i="105"/>
  <c r="E4" i="105" s="1"/>
  <c r="F4" i="105" s="1"/>
  <c r="G4" i="105" s="1"/>
  <c r="H4" i="105" s="1"/>
  <c r="I4" i="105" s="1"/>
  <c r="J4" i="105" s="1"/>
  <c r="K4" i="105" s="1"/>
  <c r="L4" i="105" s="1"/>
  <c r="M4" i="105" s="1"/>
  <c r="N4" i="105" s="1"/>
  <c r="O4" i="105" s="1"/>
  <c r="P4" i="105" s="1"/>
  <c r="Q4" i="105" s="1"/>
  <c r="R4" i="105" s="1"/>
  <c r="S4" i="105" s="1"/>
  <c r="T4" i="105" s="1"/>
  <c r="U4" i="105" s="1"/>
  <c r="V4" i="105" s="1"/>
  <c r="W4" i="105" s="1"/>
  <c r="X4" i="105" s="1"/>
  <c r="Y4" i="105" s="1"/>
  <c r="Z4" i="105" s="1"/>
  <c r="AA4" i="105" s="1"/>
  <c r="AB4" i="105" s="1"/>
  <c r="AC4" i="105" s="1"/>
  <c r="AD4" i="105" s="1"/>
  <c r="AE4" i="105" s="1"/>
  <c r="AF4" i="105" s="1"/>
  <c r="AG4" i="105" s="1"/>
  <c r="D4" i="111"/>
  <c r="E4" i="111" s="1"/>
  <c r="F4" i="111" s="1"/>
  <c r="G4" i="111" s="1"/>
  <c r="H4" i="111" s="1"/>
  <c r="I4" i="111" s="1"/>
  <c r="J4" i="111" s="1"/>
  <c r="K4" i="111" s="1"/>
  <c r="L4" i="111" s="1"/>
  <c r="M4" i="111" s="1"/>
  <c r="N4" i="111" s="1"/>
  <c r="O4" i="111" s="1"/>
  <c r="P4" i="111" s="1"/>
  <c r="Q4" i="111" s="1"/>
  <c r="R4" i="111" s="1"/>
  <c r="S4" i="111" s="1"/>
  <c r="T4" i="111" s="1"/>
  <c r="U4" i="111" s="1"/>
  <c r="V4" i="111" s="1"/>
  <c r="W4" i="111" s="1"/>
  <c r="X4" i="111" s="1"/>
  <c r="Y4" i="111" s="1"/>
  <c r="Z4" i="111" s="1"/>
  <c r="AA4" i="111" s="1"/>
  <c r="AB4" i="111" s="1"/>
  <c r="AC4" i="111" s="1"/>
  <c r="AD4" i="111" s="1"/>
  <c r="AE4" i="111" s="1"/>
  <c r="AF4" i="111" s="1"/>
  <c r="AG4" i="111" s="1"/>
  <c r="D4" i="108"/>
  <c r="E4" i="108" s="1"/>
  <c r="F4" i="108" s="1"/>
  <c r="G4" i="108" s="1"/>
  <c r="H4" i="108" s="1"/>
  <c r="I4" i="108" s="1"/>
  <c r="J4" i="108" s="1"/>
  <c r="K4" i="108" s="1"/>
  <c r="L4" i="108" s="1"/>
  <c r="M4" i="108" s="1"/>
  <c r="N4" i="108" s="1"/>
  <c r="O4" i="108" s="1"/>
  <c r="P4" i="108" s="1"/>
  <c r="Q4" i="108" s="1"/>
  <c r="R4" i="108" s="1"/>
  <c r="S4" i="108" s="1"/>
  <c r="T4" i="108" s="1"/>
  <c r="U4" i="108" s="1"/>
  <c r="V4" i="108" s="1"/>
  <c r="W4" i="108" s="1"/>
  <c r="X4" i="108" s="1"/>
  <c r="Y4" i="108" s="1"/>
  <c r="Z4" i="108" s="1"/>
  <c r="AA4" i="108" s="1"/>
  <c r="AB4" i="108" s="1"/>
  <c r="AC4" i="108" s="1"/>
  <c r="AD4" i="108" s="1"/>
  <c r="AE4" i="108" s="1"/>
  <c r="AF4" i="108" s="1"/>
  <c r="AG4" i="108" s="1"/>
  <c r="D4" i="109"/>
  <c r="E4" i="109" s="1"/>
  <c r="F4" i="109" s="1"/>
  <c r="G4" i="109" s="1"/>
  <c r="H4" i="109" s="1"/>
  <c r="I4" i="109" s="1"/>
  <c r="J4" i="109" s="1"/>
  <c r="K4" i="109" s="1"/>
  <c r="L4" i="109" s="1"/>
  <c r="M4" i="109" s="1"/>
  <c r="N4" i="109" s="1"/>
  <c r="O4" i="109" s="1"/>
  <c r="P4" i="109" s="1"/>
  <c r="Q4" i="109" s="1"/>
  <c r="R4" i="109" s="1"/>
  <c r="S4" i="109" s="1"/>
  <c r="T4" i="109" s="1"/>
  <c r="U4" i="109" s="1"/>
  <c r="V4" i="109" s="1"/>
  <c r="W4" i="109" s="1"/>
  <c r="X4" i="109" s="1"/>
  <c r="Y4" i="109" s="1"/>
  <c r="Z4" i="109" s="1"/>
  <c r="AA4" i="109" s="1"/>
  <c r="AB4" i="109" s="1"/>
  <c r="AC4" i="109" s="1"/>
  <c r="AD4" i="109" s="1"/>
  <c r="AE4" i="109" s="1"/>
  <c r="AF4" i="109" s="1"/>
  <c r="AG4" i="109" s="1"/>
  <c r="D5" i="102"/>
  <c r="E5" i="102" s="1"/>
  <c r="F5" i="102" s="1"/>
  <c r="G5" i="102" s="1"/>
  <c r="H5" i="102" s="1"/>
  <c r="I5" i="102" s="1"/>
  <c r="J5" i="102" s="1"/>
  <c r="K5" i="102" s="1"/>
  <c r="L5" i="102" s="1"/>
  <c r="M5" i="102" s="1"/>
  <c r="N5" i="102" s="1"/>
  <c r="O5" i="102" s="1"/>
  <c r="P5" i="102" s="1"/>
  <c r="Q5" i="102" s="1"/>
  <c r="R5" i="102" s="1"/>
  <c r="S5" i="102" s="1"/>
  <c r="T5" i="102" s="1"/>
  <c r="U5" i="102" s="1"/>
  <c r="V5" i="102" s="1"/>
  <c r="W5" i="102" s="1"/>
  <c r="X5" i="102" s="1"/>
  <c r="Y5" i="102" s="1"/>
  <c r="Z5" i="102" s="1"/>
  <c r="AA5" i="102" s="1"/>
  <c r="AB5" i="102" s="1"/>
  <c r="AC5" i="102" s="1"/>
  <c r="AD5" i="102" s="1"/>
  <c r="AE5" i="102" s="1"/>
  <c r="AF5" i="102" s="1"/>
  <c r="AG5" i="102" s="1"/>
  <c r="D4" i="91"/>
  <c r="E4" i="91" s="1"/>
  <c r="F4" i="91" s="1"/>
  <c r="G4" i="91" s="1"/>
  <c r="H4" i="91" s="1"/>
  <c r="I4" i="91" s="1"/>
  <c r="J4" i="91" s="1"/>
  <c r="K4" i="91" s="1"/>
  <c r="L4" i="91" s="1"/>
  <c r="M4" i="91" s="1"/>
  <c r="N4" i="91" s="1"/>
  <c r="O4" i="91" s="1"/>
  <c r="P4" i="91" s="1"/>
  <c r="Q4" i="91" s="1"/>
  <c r="R4" i="91" s="1"/>
  <c r="S4" i="91" s="1"/>
  <c r="T4" i="91" s="1"/>
  <c r="U4" i="91" s="1"/>
  <c r="V4" i="91" s="1"/>
  <c r="W4" i="91" s="1"/>
  <c r="X4" i="91" s="1"/>
  <c r="Y4" i="91" s="1"/>
  <c r="Z4" i="91" s="1"/>
  <c r="AA4" i="91" s="1"/>
  <c r="AB4" i="91" s="1"/>
  <c r="AC4" i="91" s="1"/>
  <c r="AD4" i="91" s="1"/>
  <c r="AE4" i="91" s="1"/>
  <c r="AF4" i="91" s="1"/>
  <c r="AG4" i="91" s="1"/>
  <c r="D4" i="102"/>
  <c r="E4" i="102" s="1"/>
  <c r="F4" i="102" s="1"/>
  <c r="G4" i="102" s="1"/>
  <c r="H4" i="102" s="1"/>
  <c r="I4" i="102" s="1"/>
  <c r="J4" i="102" s="1"/>
  <c r="K4" i="102" s="1"/>
  <c r="L4" i="102" s="1"/>
  <c r="M4" i="102" s="1"/>
  <c r="N4" i="102" s="1"/>
  <c r="O4" i="102" s="1"/>
  <c r="P4" i="102" s="1"/>
  <c r="Q4" i="102" s="1"/>
  <c r="R4" i="102" s="1"/>
  <c r="S4" i="102" s="1"/>
  <c r="T4" i="102" s="1"/>
  <c r="U4" i="102" s="1"/>
  <c r="V4" i="102" s="1"/>
  <c r="W4" i="102" s="1"/>
  <c r="X4" i="102" s="1"/>
  <c r="Y4" i="102" s="1"/>
  <c r="Z4" i="102" s="1"/>
  <c r="AA4" i="102" s="1"/>
  <c r="AB4" i="102" s="1"/>
  <c r="AC4" i="102" s="1"/>
  <c r="AD4" i="102" s="1"/>
  <c r="AE4" i="102" s="1"/>
  <c r="AF4" i="102" s="1"/>
  <c r="AG4" i="102" s="1"/>
  <c r="D4" i="63"/>
  <c r="E4" i="63" l="1"/>
  <c r="D5" i="63"/>
  <c r="E5" i="63" s="1"/>
  <c r="F5" i="63" s="1"/>
  <c r="G5" i="63" s="1"/>
  <c r="H5" i="63" s="1"/>
  <c r="I5" i="63" s="1"/>
  <c r="J5" i="63" s="1"/>
  <c r="K5" i="63" s="1"/>
  <c r="L5" i="63" s="1"/>
  <c r="M5" i="63" s="1"/>
  <c r="N5" i="63" s="1"/>
  <c r="O5" i="63" s="1"/>
  <c r="P5" i="63" s="1"/>
  <c r="Q5" i="63" s="1"/>
  <c r="R5" i="63" s="1"/>
  <c r="S5" i="63" s="1"/>
  <c r="T5" i="63" s="1"/>
  <c r="U5" i="63" s="1"/>
  <c r="V5" i="63" s="1"/>
  <c r="W5" i="63" s="1"/>
  <c r="X5" i="63" s="1"/>
  <c r="Y5" i="63" s="1"/>
  <c r="Z5" i="63" s="1"/>
  <c r="AA5" i="63" s="1"/>
  <c r="AB5" i="63" s="1"/>
  <c r="AC5" i="63" s="1"/>
  <c r="AD5" i="63" s="1"/>
  <c r="AE5" i="63" s="1"/>
  <c r="AF5" i="63" s="1"/>
  <c r="AG5" i="63" s="1"/>
  <c r="F4" i="63" l="1"/>
  <c r="C78" i="111"/>
  <c r="AH78" i="111" s="1"/>
  <c r="AH6" i="111"/>
  <c r="C78" i="110"/>
  <c r="AH78" i="110" s="1"/>
  <c r="AH6" i="110"/>
  <c r="C78" i="109"/>
  <c r="AH78" i="109" s="1"/>
  <c r="AH6" i="109"/>
  <c r="C78" i="108"/>
  <c r="AH78" i="108" s="1"/>
  <c r="AH6" i="108"/>
  <c r="C78" i="107"/>
  <c r="AH78" i="107" s="1"/>
  <c r="AH6" i="107"/>
  <c r="C78" i="106"/>
  <c r="AH78" i="106" s="1"/>
  <c r="AH6" i="106"/>
  <c r="C78" i="105"/>
  <c r="AH78" i="105" s="1"/>
  <c r="AH6" i="105"/>
  <c r="C78" i="104"/>
  <c r="AH78" i="104" s="1"/>
  <c r="AH6" i="104"/>
  <c r="AH6" i="103"/>
  <c r="AH78" i="103" s="1"/>
  <c r="C78" i="102"/>
  <c r="AH78" i="102" s="1"/>
  <c r="AH6" i="102"/>
  <c r="AH6" i="63"/>
  <c r="AH78" i="63" s="1"/>
  <c r="AJ78" i="103" l="1"/>
  <c r="AK78" i="103"/>
  <c r="AL78" i="103" s="1"/>
  <c r="AK78" i="105"/>
  <c r="AL78" i="105" s="1"/>
  <c r="AJ78" i="105"/>
  <c r="AK78" i="109"/>
  <c r="AL78" i="109" s="1"/>
  <c r="AJ78" i="109"/>
  <c r="AJ78" i="111"/>
  <c r="AK78" i="111"/>
  <c r="AL78" i="111" s="1"/>
  <c r="AJ78" i="102"/>
  <c r="AK78" i="102"/>
  <c r="AL78" i="102" s="1"/>
  <c r="AK78" i="104"/>
  <c r="AL78" i="104" s="1"/>
  <c r="AJ78" i="104"/>
  <c r="AJ78" i="106"/>
  <c r="AK78" i="106"/>
  <c r="AL78" i="106" s="1"/>
  <c r="AK78" i="108"/>
  <c r="AL78" i="108" s="1"/>
  <c r="AJ78" i="108"/>
  <c r="AJ78" i="110"/>
  <c r="AK78" i="110"/>
  <c r="AL78" i="110" s="1"/>
  <c r="AJ78" i="107"/>
  <c r="AK78" i="107"/>
  <c r="AL78" i="107" s="1"/>
  <c r="AJ6" i="103"/>
  <c r="AJ79" i="103" s="1"/>
  <c r="AK6" i="103"/>
  <c r="AJ6" i="105"/>
  <c r="AK6" i="105"/>
  <c r="AJ6" i="107"/>
  <c r="AK6" i="107"/>
  <c r="AJ6" i="108"/>
  <c r="AK6" i="108"/>
  <c r="AJ6" i="110"/>
  <c r="AJ79" i="110" s="1"/>
  <c r="AK6" i="110"/>
  <c r="AJ6" i="63"/>
  <c r="AJ78" i="63" s="1"/>
  <c r="AK6" i="63"/>
  <c r="AJ6" i="102"/>
  <c r="AK6" i="102"/>
  <c r="AJ6" i="104"/>
  <c r="AK6" i="104"/>
  <c r="AJ6" i="106"/>
  <c r="AJ79" i="106" s="1"/>
  <c r="AK6" i="106"/>
  <c r="AJ6" i="109"/>
  <c r="AK6" i="109"/>
  <c r="AJ6" i="111"/>
  <c r="AK6" i="111"/>
  <c r="G4" i="63"/>
  <c r="AH6" i="91"/>
  <c r="C78" i="91"/>
  <c r="AH78" i="91" s="1"/>
  <c r="B8" i="112"/>
  <c r="B6" i="112"/>
  <c r="AJ79" i="111" l="1"/>
  <c r="AJ79" i="109"/>
  <c r="AJ79" i="107"/>
  <c r="AJ79" i="102"/>
  <c r="AK78" i="91"/>
  <c r="AL78" i="91" s="1"/>
  <c r="AJ78" i="91"/>
  <c r="AJ79" i="104"/>
  <c r="AJ79" i="108"/>
  <c r="AJ79" i="105"/>
  <c r="AK79" i="109"/>
  <c r="AL6" i="109"/>
  <c r="AL79" i="109" s="1"/>
  <c r="AK79" i="111"/>
  <c r="AL6" i="111"/>
  <c r="AL79" i="111" s="1"/>
  <c r="AJ6" i="91"/>
  <c r="AJ79" i="91" s="1"/>
  <c r="AK6" i="91"/>
  <c r="AK79" i="104"/>
  <c r="AL6" i="104"/>
  <c r="AL79" i="104" s="1"/>
  <c r="AK79" i="108"/>
  <c r="AL6" i="108"/>
  <c r="AL79" i="108" s="1"/>
  <c r="AK79" i="110"/>
  <c r="AL6" i="110"/>
  <c r="AL79" i="110" s="1"/>
  <c r="AK79" i="103"/>
  <c r="AL6" i="103"/>
  <c r="AL79" i="103" s="1"/>
  <c r="AK78" i="63"/>
  <c r="AL6" i="63"/>
  <c r="AL78" i="63" s="1"/>
  <c r="AK79" i="105"/>
  <c r="AL6" i="105"/>
  <c r="AL79" i="105" s="1"/>
  <c r="AK79" i="106"/>
  <c r="AL6" i="106"/>
  <c r="AL79" i="106" s="1"/>
  <c r="AK79" i="102"/>
  <c r="AL6" i="102"/>
  <c r="AL79" i="102" s="1"/>
  <c r="AK79" i="107"/>
  <c r="AL6" i="107"/>
  <c r="AL79" i="107" s="1"/>
  <c r="H4" i="63"/>
  <c r="B7" i="112"/>
  <c r="B3" i="112"/>
  <c r="AK79" i="91" l="1"/>
  <c r="AL6" i="91"/>
  <c r="AL79" i="91" s="1"/>
  <c r="I4" i="63"/>
  <c r="J4" i="63" l="1"/>
  <c r="K4" i="63" l="1"/>
  <c r="L4" i="63" l="1"/>
  <c r="M4" i="63" l="1"/>
  <c r="N4" i="63" l="1"/>
  <c r="O4" i="63" l="1"/>
  <c r="P4" i="63" l="1"/>
  <c r="Q4" i="63" l="1"/>
  <c r="R4" i="63" l="1"/>
  <c r="S4" i="63" l="1"/>
  <c r="T4" i="63" l="1"/>
  <c r="U4" i="63" l="1"/>
  <c r="V4" i="63" l="1"/>
  <c r="W4" i="63" l="1"/>
  <c r="X4" i="63" l="1"/>
  <c r="Y4" i="63" l="1"/>
  <c r="Z4" i="63" l="1"/>
  <c r="AA4" i="63" l="1"/>
  <c r="AB4" i="63" l="1"/>
  <c r="AC4" i="63" l="1"/>
  <c r="AD4" i="63" l="1"/>
  <c r="AE4" i="63" l="1"/>
  <c r="AF4" i="63" l="1"/>
  <c r="AG4" i="63" s="1"/>
</calcChain>
</file>

<file path=xl/sharedStrings.xml><?xml version="1.0" encoding="utf-8"?>
<sst xmlns="http://schemas.openxmlformats.org/spreadsheetml/2006/main" count="1923" uniqueCount="152">
  <si>
    <t>Eric</t>
  </si>
  <si>
    <t>ROULLAUD</t>
  </si>
  <si>
    <t>Chantal</t>
  </si>
  <si>
    <t>Paul</t>
  </si>
  <si>
    <t>DESSOMME</t>
  </si>
  <si>
    <t>Total</t>
  </si>
  <si>
    <t>Mois</t>
  </si>
  <si>
    <t>NOMS</t>
  </si>
  <si>
    <t>PRENOMS</t>
  </si>
  <si>
    <t>TOTAL</t>
  </si>
  <si>
    <t>CHAMBRES</t>
  </si>
  <si>
    <t>au mois</t>
  </si>
  <si>
    <t>Réservations chambres</t>
  </si>
  <si>
    <t>JANVIER</t>
  </si>
  <si>
    <t>FEVRIER</t>
  </si>
  <si>
    <t>MARS</t>
  </si>
  <si>
    <t>HUGON</t>
  </si>
  <si>
    <t>GUERMONT</t>
  </si>
  <si>
    <t>Michèle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</si>
  <si>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</si>
  <si>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</si>
  <si>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</si>
  <si>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</si>
  <si>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</si>
  <si>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</si>
  <si>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</si>
  <si>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</si>
  <si>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</si>
  <si>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*</t>
  </si>
  <si>
    <t xml:space="preserve">Nombre de chambres et coût </t>
  </si>
  <si>
    <t>Carte IBIS BUSINESS</t>
  </si>
  <si>
    <t>PRIX UNITAIRE</t>
  </si>
  <si>
    <t>*3081432700807952</t>
  </si>
  <si>
    <t>COÛT</t>
  </si>
  <si>
    <t>*3081432662964312</t>
  </si>
  <si>
    <t>NBS</t>
  </si>
  <si>
    <t>*3081432699167947</t>
  </si>
  <si>
    <t>Au mois</t>
  </si>
  <si>
    <t>Depuis le</t>
  </si>
  <si>
    <t>RESA IBIS BUDGET</t>
  </si>
  <si>
    <t>Annulation à confirmer</t>
  </si>
  <si>
    <t>?</t>
  </si>
  <si>
    <t>Réservation à confirmer</t>
  </si>
  <si>
    <t>BN et CS SNTU</t>
  </si>
  <si>
    <t>SECRETARIAT</t>
  </si>
  <si>
    <t>REUNION</t>
  </si>
  <si>
    <t>FORM</t>
  </si>
  <si>
    <t>CA</t>
  </si>
  <si>
    <t>CONGES</t>
  </si>
  <si>
    <t>Fériés</t>
  </si>
  <si>
    <t>REUNION SNTU</t>
  </si>
  <si>
    <t>DU</t>
  </si>
  <si>
    <t>AU</t>
  </si>
  <si>
    <t>BN</t>
  </si>
  <si>
    <t>BN + CS</t>
  </si>
  <si>
    <t>TRESORIERS</t>
  </si>
  <si>
    <t>PARIS</t>
  </si>
  <si>
    <t>FORMATION SNTU</t>
  </si>
  <si>
    <t>Du</t>
  </si>
  <si>
    <t>Au</t>
  </si>
  <si>
    <t>IREFE</t>
  </si>
  <si>
    <t>CE</t>
  </si>
  <si>
    <t>DS</t>
  </si>
  <si>
    <t>CHSCT NIV 1</t>
  </si>
  <si>
    <t>CHSCT NIV 2</t>
  </si>
  <si>
    <t>COORDINATIONS 1er semestre</t>
  </si>
  <si>
    <t>OUEST</t>
  </si>
  <si>
    <t>4/5 avril</t>
  </si>
  <si>
    <t>ANGERS</t>
  </si>
  <si>
    <t xml:space="preserve">CENTRE </t>
  </si>
  <si>
    <t>10/11 Avril</t>
  </si>
  <si>
    <t>SUD OUEST</t>
  </si>
  <si>
    <t>7/8 Mars</t>
  </si>
  <si>
    <t>NORD</t>
  </si>
  <si>
    <t xml:space="preserve">17/18 Avril </t>
  </si>
  <si>
    <t>LILLE</t>
  </si>
  <si>
    <t>SUD EST</t>
  </si>
  <si>
    <t>26/27 Avril</t>
  </si>
  <si>
    <t>EST</t>
  </si>
  <si>
    <t>29/30 Mai</t>
  </si>
  <si>
    <t>COORDINATIONS 2ème semestre</t>
  </si>
  <si>
    <t>3/4 Octobre</t>
  </si>
  <si>
    <t>6/7 Novembre</t>
  </si>
  <si>
    <t>19/20 Septembre</t>
  </si>
  <si>
    <t xml:space="preserve">26/27 Novembre </t>
  </si>
  <si>
    <t>12/13 Décembre</t>
  </si>
  <si>
    <t>1er Janvier</t>
  </si>
  <si>
    <t>Pâques</t>
  </si>
  <si>
    <t>Lundi de Pâques</t>
  </si>
  <si>
    <t>1er Mai</t>
  </si>
  <si>
    <t>Pentecôte</t>
  </si>
  <si>
    <t>Lundi de la Pentecôte</t>
  </si>
  <si>
    <t>1er Novembre</t>
  </si>
  <si>
    <t>8 Mai</t>
  </si>
  <si>
    <t>14 Juillet</t>
  </si>
  <si>
    <t>15 Août</t>
  </si>
  <si>
    <t>11 Novembre</t>
  </si>
  <si>
    <t>25 Décembre</t>
  </si>
  <si>
    <t>!</t>
  </si>
  <si>
    <t>RESERVATION</t>
  </si>
  <si>
    <t>A CONFIRMER</t>
  </si>
  <si>
    <t>A ANNULER</t>
  </si>
  <si>
    <t>CANTALOUBE</t>
  </si>
  <si>
    <t>Philippe</t>
  </si>
  <si>
    <t>CHARRON</t>
  </si>
  <si>
    <t>Jean Michel</t>
  </si>
  <si>
    <t xml:space="preserve">LE BONJOUR </t>
  </si>
  <si>
    <t>Jean Emmanuel</t>
  </si>
  <si>
    <t>TERNOIS</t>
  </si>
  <si>
    <t>Pierrick</t>
  </si>
  <si>
    <t>VANDENBROUCKE</t>
  </si>
  <si>
    <t>François</t>
  </si>
  <si>
    <t>ACHOUR</t>
  </si>
  <si>
    <t>Souad</t>
  </si>
  <si>
    <t>AUROY</t>
  </si>
  <si>
    <t>Alain</t>
  </si>
  <si>
    <t>BELGOURCH</t>
  </si>
  <si>
    <t>Abdelmejid</t>
  </si>
  <si>
    <t>CHEMIN</t>
  </si>
  <si>
    <t>Grégory</t>
  </si>
  <si>
    <t>DANIEL</t>
  </si>
  <si>
    <t>Luc</t>
  </si>
  <si>
    <t>DELALLEAU</t>
  </si>
  <si>
    <t>Joël</t>
  </si>
  <si>
    <t>DESROCHE</t>
  </si>
  <si>
    <t>DIAS</t>
  </si>
  <si>
    <t>Patrick</t>
  </si>
  <si>
    <t>GUEROUALI</t>
  </si>
  <si>
    <t>Mouhcine</t>
  </si>
  <si>
    <t>LARDEUX</t>
  </si>
  <si>
    <t>Didier</t>
  </si>
  <si>
    <t>LE MAUGUEN</t>
  </si>
  <si>
    <t>Gildas</t>
  </si>
  <si>
    <t>PROVENDIER</t>
  </si>
  <si>
    <t>Steve</t>
  </si>
  <si>
    <t>TAMSNA</t>
  </si>
  <si>
    <t>Hicham</t>
  </si>
  <si>
    <t>WERNERT</t>
  </si>
  <si>
    <t>Michel</t>
  </si>
  <si>
    <t>CARY</t>
  </si>
  <si>
    <t>VERMEESCH</t>
  </si>
  <si>
    <t>Guy</t>
  </si>
  <si>
    <t>PLOUZENNEC</t>
  </si>
  <si>
    <t>Pierre</t>
  </si>
  <si>
    <t>FERRANDINO</t>
  </si>
  <si>
    <t>Denis</t>
  </si>
  <si>
    <t>PONZ</t>
  </si>
  <si>
    <t>Stéphanie</t>
  </si>
  <si>
    <t>Non Affectées</t>
  </si>
  <si>
    <t>CFDT</t>
  </si>
  <si>
    <t>Ascension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</si>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</sst>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ddd"/>
    <numFmt numFmtId="165" formatCode="d"/>
    <numFmt numFmtId="166" formatCode="[$-F800]dddd\,\ mmmm\ dd\,\ yyyy"/>
  </numFmts>
  <fonts count="28" x14ac:knownFonts="1">
    <font>
      <sz val="11"/>
      <color theme="1"/>
      <name val="Calibri"/>
      <family val="2"/>
      <scheme val="minor"/>
    </font>
    <font>
      <sz val="10"/>
      <name val="Calibri"/>
      <family val="2"/>
    </font>
    <font>
      <sz val="16"/>
      <name val="Calibri"/>
      <family val="2"/>
    </font>
    <font>
      <sz val="10"/>
      <color indexed="8"/>
      <name val="Calibri"/>
      <family val="2"/>
    </font>
    <font>
      <b/>
      <sz val="10"/>
      <name val="Calibri"/>
      <family val="2"/>
    </font>
    <font>
      <sz val="9"/>
      <name val="Calibri"/>
      <family val="2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FF0000"/>
      <name val="Calibri"/>
      <family val="2"/>
    </font>
    <font>
      <b/>
      <sz val="10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0"/>
      <name val="Calibri"/>
      <family val="2"/>
    </font>
    <font>
      <sz val="10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theme="0"/>
      <name val="Calibri"/>
      <family val="2"/>
    </font>
    <font>
      <sz val="12"/>
      <name val="Calibri"/>
      <family val="2"/>
    </font>
    <font>
      <sz val="10"/>
      <color indexed="9"/>
      <name val="Calibri"/>
      <family val="2"/>
    </font>
    <font>
      <b/>
      <sz val="10"/>
      <color indexed="10"/>
      <name val="Calibri"/>
      <family val="2"/>
    </font>
    <font>
      <b/>
      <sz val="10"/>
      <color indexed="9"/>
      <name val="Calibri"/>
      <family val="2"/>
    </font>
    <font>
      <sz val="4"/>
      <color theme="1"/>
      <name val="Calibri"/>
      <family val="2"/>
      <scheme val="minor"/>
    </font>
    <font>
      <sz val="10"/>
      <color rgb="FFFF0000"/>
      <name val="Calibri"/>
      <family val="2"/>
    </font>
    <font>
      <sz val="10"/>
      <color rgb="FFFFFF00"/>
      <name val="Calibri"/>
      <family val="2"/>
    </font>
    <font>
      <b/>
      <sz val="10"/>
      <color theme="1"/>
      <name val="Calibri"/>
      <family val="2"/>
      <scheme val="minor"/>
    </font>
    <font>
      <sz val="10"/>
      <color rgb="FFFFFF00"/>
      <name val="Calibri"/>
      <family val="2"/>
      <scheme val="minor"/>
    </font>
    <font>
      <b/>
      <sz val="10"/>
      <color rgb="FF00B0F0"/>
      <name val="Calibri"/>
      <family val="2"/>
      <scheme val="minor"/>
    </font>
    <font>
      <b/>
      <sz val="10"/>
      <color indexed="10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lightUp">
        <bgColor theme="0"/>
      </patternFill>
    </fill>
    <fill>
      <patternFill patternType="solid">
        <fgColor indexed="1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990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</borders>
  <cellStyleXfs count="1">
    <xf numFmtId="0" fontId="0" fillId="0" borderId="0"/>
  </cellStyleXfs>
  <cellXfs count="173">
    <xf numFmtId="0" fontId="0" fillId="0" borderId="0" xfId="0"/>
    <xf numFmtId="0" fontId="6" fillId="0" borderId="0" xfId="0" applyFont="1" applyBorder="1"/>
    <xf numFmtId="0" fontId="6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6" fillId="3" borderId="1" xfId="0" applyFont="1" applyFill="1" applyBorder="1"/>
    <xf numFmtId="0" fontId="1" fillId="2" borderId="1" xfId="0" applyFont="1" applyFill="1" applyBorder="1" applyAlignment="1">
      <alignment horizontal="left"/>
    </xf>
    <xf numFmtId="0" fontId="10" fillId="4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12" fillId="5" borderId="1" xfId="0" applyFont="1" applyFill="1" applyBorder="1" applyAlignment="1">
      <alignment horizontal="center"/>
    </xf>
    <xf numFmtId="0" fontId="11" fillId="0" borderId="0" xfId="0" applyFont="1" applyBorder="1"/>
    <xf numFmtId="0" fontId="2" fillId="3" borderId="5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10" fillId="0" borderId="1" xfId="0" applyFont="1" applyFill="1" applyBorder="1"/>
    <xf numFmtId="0" fontId="9" fillId="0" borderId="1" xfId="0" applyFont="1" applyFill="1" applyBorder="1" applyAlignment="1">
      <alignment horizontal="center"/>
    </xf>
    <xf numFmtId="0" fontId="6" fillId="0" borderId="1" xfId="0" applyFont="1" applyFill="1" applyBorder="1"/>
    <xf numFmtId="0" fontId="1" fillId="0" borderId="1" xfId="0" applyFont="1" applyFill="1" applyBorder="1" applyAlignment="1">
      <alignment horizontal="left"/>
    </xf>
    <xf numFmtId="0" fontId="6" fillId="0" borderId="1" xfId="0" applyFont="1" applyFill="1" applyBorder="1" applyAlignment="1">
      <alignment horizontal="left"/>
    </xf>
    <xf numFmtId="0" fontId="7" fillId="4" borderId="1" xfId="0" applyNumberFormat="1" applyFont="1" applyFill="1" applyBorder="1" applyAlignment="1"/>
    <xf numFmtId="164" fontId="8" fillId="0" borderId="3" xfId="0" applyNumberFormat="1" applyFont="1" applyFill="1" applyBorder="1" applyAlignment="1">
      <alignment horizontal="center"/>
    </xf>
    <xf numFmtId="165" fontId="5" fillId="3" borderId="1" xfId="0" applyNumberFormat="1" applyFont="1" applyFill="1" applyBorder="1" applyAlignment="1">
      <alignment horizontal="center"/>
    </xf>
    <xf numFmtId="0" fontId="16" fillId="7" borderId="4" xfId="0" applyFont="1" applyFill="1" applyBorder="1" applyAlignment="1">
      <alignment horizontal="left"/>
    </xf>
    <xf numFmtId="0" fontId="13" fillId="7" borderId="4" xfId="0" applyFont="1" applyFill="1" applyBorder="1" applyAlignment="1">
      <alignment horizontal="left"/>
    </xf>
    <xf numFmtId="164" fontId="6" fillId="3" borderId="3" xfId="0" applyNumberFormat="1" applyFont="1" applyFill="1" applyBorder="1" applyAlignment="1">
      <alignment horizontal="center"/>
    </xf>
    <xf numFmtId="165" fontId="6" fillId="3" borderId="3" xfId="0" applyNumberFormat="1" applyFont="1" applyFill="1" applyBorder="1" applyAlignment="1">
      <alignment horizontal="center"/>
    </xf>
    <xf numFmtId="165" fontId="6" fillId="3" borderId="1" xfId="0" applyNumberFormat="1" applyFont="1" applyFill="1" applyBorder="1" applyAlignment="1">
      <alignment horizontal="center"/>
    </xf>
    <xf numFmtId="164" fontId="6" fillId="3" borderId="1" xfId="0" applyNumberFormat="1" applyFont="1" applyFill="1" applyBorder="1" applyAlignment="1">
      <alignment horizontal="center"/>
    </xf>
    <xf numFmtId="0" fontId="0" fillId="0" borderId="0" xfId="0"/>
    <xf numFmtId="0" fontId="6" fillId="0" borderId="0" xfId="0" applyFont="1" applyBorder="1"/>
    <xf numFmtId="0" fontId="6" fillId="0" borderId="1" xfId="0" applyFont="1" applyBorder="1"/>
    <xf numFmtId="0" fontId="21" fillId="17" borderId="0" xfId="0" applyFont="1" applyFill="1" applyBorder="1"/>
    <xf numFmtId="0" fontId="6" fillId="3" borderId="0" xfId="0" applyFont="1" applyFill="1" applyBorder="1"/>
    <xf numFmtId="0" fontId="6" fillId="3" borderId="2" xfId="0" applyFont="1" applyFill="1" applyBorder="1"/>
    <xf numFmtId="44" fontId="6" fillId="0" borderId="0" xfId="0" applyNumberFormat="1" applyFont="1" applyBorder="1"/>
    <xf numFmtId="0" fontId="21" fillId="17" borderId="3" xfId="0" applyFont="1" applyFill="1" applyBorder="1"/>
    <xf numFmtId="16" fontId="6" fillId="0" borderId="1" xfId="0" applyNumberFormat="1" applyFont="1" applyBorder="1" applyAlignment="1">
      <alignment horizontal="center"/>
    </xf>
    <xf numFmtId="0" fontId="6" fillId="17" borderId="1" xfId="0" applyFont="1" applyFill="1" applyBorder="1"/>
    <xf numFmtId="0" fontId="6" fillId="17" borderId="0" xfId="0" applyFont="1" applyFill="1" applyBorder="1"/>
    <xf numFmtId="0" fontId="18" fillId="17" borderId="10" xfId="0" applyFont="1" applyFill="1" applyBorder="1" applyAlignment="1">
      <alignment horizontal="center"/>
    </xf>
    <xf numFmtId="44" fontId="18" fillId="9" borderId="10" xfId="0" applyNumberFormat="1" applyFont="1" applyFill="1" applyBorder="1" applyAlignment="1">
      <alignment horizontal="center"/>
    </xf>
    <xf numFmtId="0" fontId="6" fillId="17" borderId="6" xfId="0" applyFont="1" applyFill="1" applyBorder="1"/>
    <xf numFmtId="44" fontId="18" fillId="10" borderId="6" xfId="0" applyNumberFormat="1" applyFont="1" applyFill="1" applyBorder="1" applyAlignment="1">
      <alignment horizontal="center"/>
    </xf>
    <xf numFmtId="0" fontId="3" fillId="11" borderId="2" xfId="0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10" fillId="3" borderId="1" xfId="0" applyFont="1" applyFill="1" applyBorder="1" applyAlignment="1">
      <alignment horizontal="center"/>
    </xf>
    <xf numFmtId="0" fontId="6" fillId="18" borderId="2" xfId="0" applyFont="1" applyFill="1" applyBorder="1"/>
    <xf numFmtId="166" fontId="19" fillId="8" borderId="1" xfId="0" applyNumberFormat="1" applyFont="1" applyFill="1" applyBorder="1" applyAlignment="1"/>
    <xf numFmtId="166" fontId="6" fillId="0" borderId="1" xfId="0" applyNumberFormat="1" applyFont="1" applyBorder="1" applyAlignment="1">
      <alignment horizontal="center"/>
    </xf>
    <xf numFmtId="166" fontId="6" fillId="0" borderId="1" xfId="0" applyNumberFormat="1" applyFont="1" applyBorder="1"/>
    <xf numFmtId="44" fontId="23" fillId="20" borderId="1" xfId="0" applyNumberFormat="1" applyFont="1" applyFill="1" applyBorder="1"/>
    <xf numFmtId="44" fontId="1" fillId="3" borderId="1" xfId="0" applyNumberFormat="1" applyFont="1" applyFill="1" applyBorder="1" applyAlignment="1">
      <alignment horizontal="center"/>
    </xf>
    <xf numFmtId="0" fontId="6" fillId="17" borderId="5" xfId="0" applyFont="1" applyFill="1" applyBorder="1"/>
    <xf numFmtId="44" fontId="14" fillId="5" borderId="1" xfId="0" applyNumberFormat="1" applyFont="1" applyFill="1" applyBorder="1" applyAlignment="1">
      <alignment horizontal="center"/>
    </xf>
    <xf numFmtId="16" fontId="6" fillId="18" borderId="1" xfId="0" applyNumberFormat="1" applyFont="1" applyFill="1" applyBorder="1" applyAlignment="1">
      <alignment horizontal="center"/>
    </xf>
    <xf numFmtId="16" fontId="6" fillId="21" borderId="1" xfId="0" applyNumberFormat="1" applyFont="1" applyFill="1" applyBorder="1" applyAlignment="1">
      <alignment horizontal="center"/>
    </xf>
    <xf numFmtId="166" fontId="14" fillId="20" borderId="1" xfId="0" applyNumberFormat="1" applyFont="1" applyFill="1" applyBorder="1" applyAlignment="1">
      <alignment horizontal="center"/>
    </xf>
    <xf numFmtId="0" fontId="1" fillId="0" borderId="1" xfId="0" applyFont="1" applyFill="1" applyBorder="1"/>
    <xf numFmtId="0" fontId="3" fillId="0" borderId="2" xfId="0" applyFont="1" applyBorder="1" applyAlignment="1">
      <alignment horizontal="center"/>
    </xf>
    <xf numFmtId="0" fontId="6" fillId="0" borderId="2" xfId="0" applyFont="1" applyBorder="1"/>
    <xf numFmtId="0" fontId="6" fillId="21" borderId="2" xfId="0" applyFont="1" applyFill="1" applyBorder="1"/>
    <xf numFmtId="0" fontId="14" fillId="20" borderId="2" xfId="0" applyFont="1" applyFill="1" applyBorder="1"/>
    <xf numFmtId="17" fontId="6" fillId="21" borderId="2" xfId="0" applyNumberFormat="1" applyFont="1" applyFill="1" applyBorder="1"/>
    <xf numFmtId="16" fontId="6" fillId="21" borderId="2" xfId="0" applyNumberFormat="1" applyFont="1" applyFill="1" applyBorder="1"/>
    <xf numFmtId="0" fontId="6" fillId="0" borderId="2" xfId="0" applyFont="1" applyFill="1" applyBorder="1"/>
    <xf numFmtId="0" fontId="6" fillId="3" borderId="11" xfId="0" applyFont="1" applyFill="1" applyBorder="1"/>
    <xf numFmtId="0" fontId="6" fillId="3" borderId="8" xfId="0" applyFont="1" applyFill="1" applyBorder="1"/>
    <xf numFmtId="16" fontId="6" fillId="0" borderId="1" xfId="0" applyNumberFormat="1" applyFont="1" applyFill="1" applyBorder="1" applyAlignment="1">
      <alignment horizontal="center"/>
    </xf>
    <xf numFmtId="16" fontId="6" fillId="3" borderId="1" xfId="0" applyNumberFormat="1" applyFont="1" applyFill="1" applyBorder="1" applyAlignment="1">
      <alignment horizontal="center"/>
    </xf>
    <xf numFmtId="44" fontId="4" fillId="3" borderId="1" xfId="0" applyNumberFormat="1" applyFont="1" applyFill="1" applyBorder="1" applyAlignment="1">
      <alignment horizontal="center"/>
    </xf>
    <xf numFmtId="44" fontId="4" fillId="3" borderId="1" xfId="0" applyNumberFormat="1" applyFont="1" applyFill="1" applyBorder="1" applyAlignment="1"/>
    <xf numFmtId="16" fontId="14" fillId="20" borderId="1" xfId="0" applyNumberFormat="1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13" fillId="15" borderId="2" xfId="0" applyFont="1" applyFill="1" applyBorder="1" applyAlignment="1">
      <alignment horizontal="center"/>
    </xf>
    <xf numFmtId="0" fontId="3" fillId="13" borderId="2" xfId="0" applyFont="1" applyFill="1" applyBorder="1" applyAlignment="1">
      <alignment horizontal="center"/>
    </xf>
    <xf numFmtId="0" fontId="3" fillId="14" borderId="2" xfId="0" applyFont="1" applyFill="1" applyBorder="1" applyAlignment="1">
      <alignment horizontal="center"/>
    </xf>
    <xf numFmtId="0" fontId="3" fillId="12" borderId="2" xfId="0" applyFont="1" applyFill="1" applyBorder="1" applyAlignment="1">
      <alignment horizontal="center"/>
    </xf>
    <xf numFmtId="0" fontId="3" fillId="16" borderId="2" xfId="0" applyFont="1" applyFill="1" applyBorder="1" applyAlignment="1">
      <alignment horizontal="center"/>
    </xf>
    <xf numFmtId="0" fontId="3" fillId="22" borderId="9" xfId="0" applyFont="1" applyFill="1" applyBorder="1" applyAlignment="1">
      <alignment horizontal="center"/>
    </xf>
    <xf numFmtId="44" fontId="4" fillId="8" borderId="5" xfId="0" applyNumberFormat="1" applyFont="1" applyFill="1" applyBorder="1" applyAlignment="1">
      <alignment horizontal="center"/>
    </xf>
    <xf numFmtId="44" fontId="1" fillId="3" borderId="5" xfId="0" applyNumberFormat="1" applyFont="1" applyFill="1" applyBorder="1" applyAlignment="1">
      <alignment horizontal="center"/>
    </xf>
    <xf numFmtId="16" fontId="1" fillId="3" borderId="5" xfId="0" applyNumberFormat="1" applyFont="1" applyFill="1" applyBorder="1" applyAlignment="1">
      <alignment horizontal="center"/>
    </xf>
    <xf numFmtId="44" fontId="25" fillId="23" borderId="5" xfId="0" applyNumberFormat="1" applyFont="1" applyFill="1" applyBorder="1" applyAlignment="1">
      <alignment horizontal="center"/>
    </xf>
    <xf numFmtId="0" fontId="21" fillId="17" borderId="11" xfId="0" applyFont="1" applyFill="1" applyBorder="1"/>
    <xf numFmtId="0" fontId="6" fillId="0" borderId="3" xfId="0" applyFont="1" applyBorder="1"/>
    <xf numFmtId="0" fontId="21" fillId="17" borderId="12" xfId="0" applyFont="1" applyFill="1" applyBorder="1"/>
    <xf numFmtId="0" fontId="6" fillId="0" borderId="11" xfId="0" applyFont="1" applyBorder="1"/>
    <xf numFmtId="0" fontId="24" fillId="3" borderId="1" xfId="0" applyFont="1" applyFill="1" applyBorder="1" applyAlignment="1">
      <alignment horizontal="center"/>
    </xf>
    <xf numFmtId="0" fontId="21" fillId="17" borderId="1" xfId="0" applyFont="1" applyFill="1" applyBorder="1"/>
    <xf numFmtId="0" fontId="6" fillId="4" borderId="8" xfId="0" applyFont="1" applyFill="1" applyBorder="1"/>
    <xf numFmtId="0" fontId="6" fillId="3" borderId="1" xfId="0" applyFont="1" applyFill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10" borderId="4" xfId="0" applyFont="1" applyFill="1" applyBorder="1" applyAlignment="1">
      <alignment horizontal="center"/>
    </xf>
    <xf numFmtId="0" fontId="3" fillId="10" borderId="2" xfId="0" applyFont="1" applyFill="1" applyBorder="1" applyAlignment="1">
      <alignment horizontal="center"/>
    </xf>
    <xf numFmtId="0" fontId="0" fillId="0" borderId="0" xfId="0" applyAlignment="1">
      <alignment vertical="center" wrapText="1"/>
    </xf>
    <xf numFmtId="14" fontId="0" fillId="0" borderId="0" xfId="0" applyNumberFormat="1" applyAlignment="1">
      <alignment vertical="center" wrapText="1"/>
    </xf>
    <xf numFmtId="16" fontId="0" fillId="0" borderId="0" xfId="0" applyNumberFormat="1" applyAlignment="1">
      <alignment horizontal="left" vertical="center" wrapText="1"/>
    </xf>
    <xf numFmtId="0" fontId="0" fillId="0" borderId="13" xfId="0" applyBorder="1"/>
    <xf numFmtId="14" fontId="0" fillId="0" borderId="14" xfId="0" applyNumberFormat="1" applyBorder="1"/>
    <xf numFmtId="0" fontId="0" fillId="0" borderId="15" xfId="0" applyBorder="1"/>
    <xf numFmtId="14" fontId="0" fillId="0" borderId="16" xfId="0" applyNumberFormat="1" applyBorder="1"/>
    <xf numFmtId="16" fontId="0" fillId="0" borderId="15" xfId="0" quotePrefix="1" applyNumberFormat="1" applyBorder="1"/>
    <xf numFmtId="0" fontId="0" fillId="0" borderId="15" xfId="0" quotePrefix="1" applyBorder="1"/>
    <xf numFmtId="16" fontId="0" fillId="0" borderId="17" xfId="0" quotePrefix="1" applyNumberFormat="1" applyBorder="1"/>
    <xf numFmtId="14" fontId="0" fillId="0" borderId="18" xfId="0" applyNumberFormat="1" applyBorder="1"/>
    <xf numFmtId="14" fontId="0" fillId="0" borderId="0" xfId="0" applyNumberFormat="1" applyBorder="1"/>
    <xf numFmtId="0" fontId="12" fillId="5" borderId="5" xfId="0" applyNumberFormat="1" applyFont="1" applyFill="1" applyBorder="1" applyAlignment="1"/>
    <xf numFmtId="0" fontId="12" fillId="5" borderId="4" xfId="0" applyNumberFormat="1" applyFont="1" applyFill="1" applyBorder="1" applyAlignment="1"/>
    <xf numFmtId="0" fontId="12" fillId="5" borderId="2" xfId="0" applyNumberFormat="1" applyFont="1" applyFill="1" applyBorder="1" applyAlignment="1"/>
    <xf numFmtId="0" fontId="26" fillId="5" borderId="4" xfId="0" applyNumberFormat="1" applyFont="1" applyFill="1" applyBorder="1" applyAlignment="1"/>
    <xf numFmtId="164" fontId="8" fillId="0" borderId="9" xfId="0" applyNumberFormat="1" applyFont="1" applyFill="1" applyBorder="1" applyAlignment="1">
      <alignment horizontal="center"/>
    </xf>
    <xf numFmtId="164" fontId="6" fillId="3" borderId="9" xfId="0" applyNumberFormat="1" applyFont="1" applyFill="1" applyBorder="1" applyAlignment="1">
      <alignment horizontal="center"/>
    </xf>
    <xf numFmtId="0" fontId="1" fillId="0" borderId="8" xfId="0" applyFont="1" applyFill="1" applyBorder="1" applyAlignment="1">
      <alignment horizontal="left"/>
    </xf>
    <xf numFmtId="0" fontId="6" fillId="0" borderId="1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10" fillId="5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0" fillId="0" borderId="1" xfId="0" applyBorder="1"/>
    <xf numFmtId="0" fontId="10" fillId="4" borderId="0" xfId="0" applyFont="1" applyFill="1" applyBorder="1"/>
    <xf numFmtId="0" fontId="10" fillId="4" borderId="0" xfId="0" applyFont="1" applyFill="1" applyBorder="1" applyAlignment="1">
      <alignment horizontal="center"/>
    </xf>
    <xf numFmtId="0" fontId="19" fillId="4" borderId="1" xfId="0" applyFont="1" applyFill="1" applyBorder="1" applyAlignment="1">
      <alignment horizontal="left"/>
    </xf>
    <xf numFmtId="0" fontId="27" fillId="4" borderId="1" xfId="0" applyFont="1" applyFill="1" applyBorder="1"/>
    <xf numFmtId="0" fontId="27" fillId="4" borderId="1" xfId="0" applyFont="1" applyFill="1" applyBorder="1" applyAlignment="1">
      <alignment horizontal="center"/>
    </xf>
    <xf numFmtId="0" fontId="27" fillId="4" borderId="1" xfId="0" applyFont="1" applyFill="1" applyBorder="1" applyAlignment="1"/>
    <xf numFmtId="0" fontId="1" fillId="18" borderId="1" xfId="0" applyFont="1" applyFill="1" applyBorder="1" applyAlignment="1">
      <alignment horizontal="left"/>
    </xf>
    <xf numFmtId="0" fontId="6" fillId="18" borderId="1" xfId="0" applyFont="1" applyFill="1" applyBorder="1"/>
    <xf numFmtId="0" fontId="1" fillId="24" borderId="1" xfId="0" applyFont="1" applyFill="1" applyBorder="1" applyAlignment="1">
      <alignment horizontal="left"/>
    </xf>
    <xf numFmtId="0" fontId="1" fillId="24" borderId="0" xfId="0" applyFont="1" applyFill="1" applyBorder="1" applyAlignment="1">
      <alignment horizontal="left"/>
    </xf>
    <xf numFmtId="0" fontId="1" fillId="25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5" fillId="3" borderId="2" xfId="0" applyNumberFormat="1" applyFont="1" applyFill="1" applyBorder="1" applyAlignment="1">
      <alignment horizontal="center"/>
    </xf>
    <xf numFmtId="0" fontId="6" fillId="3" borderId="9" xfId="0" applyNumberFormat="1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14" fillId="6" borderId="3" xfId="0" applyFont="1" applyFill="1" applyBorder="1" applyAlignment="1">
      <alignment horizontal="center"/>
    </xf>
    <xf numFmtId="0" fontId="15" fillId="0" borderId="4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14" fillId="6" borderId="1" xfId="0" applyFont="1" applyFill="1" applyBorder="1" applyAlignment="1">
      <alignment horizontal="center"/>
    </xf>
    <xf numFmtId="0" fontId="24" fillId="0" borderId="6" xfId="0" applyNumberFormat="1" applyFont="1" applyBorder="1" applyAlignment="1">
      <alignment horizontal="center"/>
    </xf>
    <xf numFmtId="0" fontId="24" fillId="0" borderId="7" xfId="0" applyNumberFormat="1" applyFont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17" fillId="19" borderId="1" xfId="0" applyFont="1" applyFill="1" applyBorder="1" applyAlignment="1">
      <alignment horizontal="center"/>
    </xf>
    <xf numFmtId="0" fontId="17" fillId="19" borderId="5" xfId="0" applyFont="1" applyFill="1" applyBorder="1" applyAlignment="1">
      <alignment horizontal="center"/>
    </xf>
    <xf numFmtId="0" fontId="20" fillId="10" borderId="5" xfId="0" applyFont="1" applyFill="1" applyBorder="1" applyAlignment="1">
      <alignment horizontal="center" vertical="center"/>
    </xf>
    <xf numFmtId="0" fontId="20" fillId="10" borderId="4" xfId="0" applyFont="1" applyFill="1" applyBorder="1" applyAlignment="1">
      <alignment horizontal="center" vertical="center"/>
    </xf>
    <xf numFmtId="0" fontId="20" fillId="10" borderId="2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/>
    </xf>
    <xf numFmtId="44" fontId="22" fillId="4" borderId="1" xfId="0" applyNumberFormat="1" applyFont="1" applyFill="1" applyBorder="1" applyAlignment="1">
      <alignment horizontal="center"/>
    </xf>
    <xf numFmtId="44" fontId="22" fillId="4" borderId="5" xfId="0" applyNumberFormat="1" applyFont="1" applyFill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7" fillId="5" borderId="5" xfId="0" applyFont="1" applyFill="1" applyBorder="1" applyAlignment="1">
      <alignment horizontal="center"/>
    </xf>
    <xf numFmtId="0" fontId="7" fillId="5" borderId="4" xfId="0" applyFont="1" applyFill="1" applyBorder="1" applyAlignment="1">
      <alignment horizontal="center"/>
    </xf>
    <xf numFmtId="0" fontId="7" fillId="5" borderId="2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10" borderId="4" xfId="0" applyFont="1" applyFill="1" applyBorder="1" applyAlignment="1">
      <alignment horizontal="center"/>
    </xf>
    <xf numFmtId="0" fontId="3" fillId="10" borderId="2" xfId="0" applyFont="1" applyFill="1" applyBorder="1" applyAlignment="1">
      <alignment horizontal="center"/>
    </xf>
    <xf numFmtId="14" fontId="0" fillId="4" borderId="0" xfId="0" applyNumberFormat="1" applyFill="1" applyBorder="1"/>
    <xf numFmtId="0" fontId="0" fillId="4" borderId="0" xfId="0" applyNumberFormat="1" applyFill="1" applyBorder="1"/>
  </cellXfs>
  <cellStyles count="1">
    <cellStyle name="Normal" xfId="0" builtinId="0"/>
  </cellStyles>
  <dxfs count="166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color auto="1"/>
      </font>
      <fill>
        <patternFill>
          <bgColor rgb="FFFF00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00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00FF"/>
        </patternFill>
      </fill>
    </dxf>
    <dxf>
      <font>
        <color auto="1"/>
      </font>
      <fill>
        <patternFill>
          <bgColor rgb="FFFF00FF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00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color auto="1"/>
      </font>
      <fill>
        <patternFill>
          <bgColor rgb="FFFF00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00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color auto="1"/>
      </font>
      <fill>
        <patternFill>
          <bgColor rgb="FFFF00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00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color auto="1"/>
      </font>
      <fill>
        <patternFill>
          <bgColor rgb="FFFF00FF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00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00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6" tint="0.39994506668294322"/>
        </patternFill>
      </fill>
    </dxf>
    <dxf>
      <font>
        <color theme="0"/>
      </font>
      <fill>
        <patternFill patternType="solid">
          <bgColor rgb="FF00B0F0"/>
        </patternFill>
      </fill>
    </dxf>
    <dxf>
      <font>
        <color theme="0"/>
      </font>
      <fill>
        <patternFill>
          <bgColor rgb="FF0000FF"/>
        </patternFill>
      </fill>
    </dxf>
    <dxf>
      <font>
        <color auto="1"/>
      </font>
      <fill>
        <patternFill>
          <bgColor rgb="FFFF00FF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00FF"/>
        </patternFill>
      </fill>
    </dxf>
    <dxf>
      <font>
        <color auto="1"/>
      </font>
      <fill>
        <patternFill>
          <bgColor rgb="FFFF00FF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00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rgb="FF00B0F0"/>
        </patternFill>
      </fill>
    </dxf>
    <dxf>
      <font>
        <color auto="1"/>
      </font>
      <fill>
        <patternFill>
          <bgColor rgb="FFFF00FF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00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color auto="1"/>
      </font>
      <fill>
        <patternFill>
          <bgColor rgb="FFFF00FF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00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00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rgb="FFFF00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00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6" tint="0.39994506668294322"/>
        </patternFill>
      </fill>
    </dxf>
    <dxf>
      <fill>
        <patternFill>
          <bgColor rgb="FFFF00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00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6" tint="0.39994506668294322"/>
        </patternFill>
      </fill>
    </dxf>
    <dxf>
      <fill>
        <patternFill>
          <bgColor rgb="FFFF00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6" tint="0.39994506668294322"/>
        </patternFill>
      </fill>
    </dxf>
  </dxfs>
  <tableStyles count="0" defaultTableStyle="TableStyleMedium9" defaultPivotStyle="PivotStyleLight16"/>
  <colors>
    <mruColors>
      <color rgb="FFFF00FF"/>
      <color rgb="FF0000FF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6"/>
  <sheetViews>
    <sheetView tabSelected="1" workbookViewId="0">
      <selection activeCell="D2" sqref="D2"/>
    </sheetView>
  </sheetViews>
  <sheetFormatPr baseColWidth="10" defaultRowHeight="15" x14ac:dyDescent="0.25"/>
  <cols>
    <col min="1" max="1" width="22.5703125" customWidth="1"/>
    <col min="3" max="4" width="11.42578125" style="30"/>
    <col min="5" max="5" width="39.140625" customWidth="1"/>
  </cols>
  <sheetData>
    <row r="1" spans="1:6" x14ac:dyDescent="0.25">
      <c r="A1" s="105" t="s">
        <v>86</v>
      </c>
      <c r="B1" s="106">
        <f>DATE(D1,1,1)</f>
        <v>43101</v>
      </c>
      <c r="C1" s="171" t="s">
        <v>151</v>
      </c>
      <c r="D1" s="172">
        <v>2018</v>
      </c>
      <c r="E1" s="102"/>
      <c r="F1" s="102"/>
    </row>
    <row r="2" spans="1:6" ht="14.25" customHeight="1" x14ac:dyDescent="0.25">
      <c r="A2" s="107" t="s">
        <v>87</v>
      </c>
      <c r="B2" s="108">
        <f>DATE(D1,3,29.56+0.979*MOD(204-11*MOD(D1,19),30)-WEEKDAY(DATE(D1,3,28.26+0.979*MOD(204-11*MOD(D1,19),30))))</f>
        <v>43191</v>
      </c>
      <c r="C2" s="113"/>
      <c r="D2" s="113"/>
      <c r="E2" s="102"/>
      <c r="F2" s="102"/>
    </row>
    <row r="3" spans="1:6" ht="14.25" customHeight="1" x14ac:dyDescent="0.25">
      <c r="A3" s="107" t="s">
        <v>88</v>
      </c>
      <c r="B3" s="108">
        <f>B2+1</f>
        <v>43192</v>
      </c>
      <c r="C3" s="113"/>
      <c r="D3" s="113"/>
      <c r="E3" s="103"/>
      <c r="F3" s="102"/>
    </row>
    <row r="4" spans="1:6" ht="14.25" customHeight="1" x14ac:dyDescent="0.25">
      <c r="A4" s="107" t="s">
        <v>89</v>
      </c>
      <c r="B4" s="108">
        <f>DATE(D1,5,1)</f>
        <v>43221</v>
      </c>
      <c r="C4" s="113"/>
      <c r="D4" s="113"/>
      <c r="E4" s="102"/>
      <c r="F4" s="102"/>
    </row>
    <row r="5" spans="1:6" ht="14.25" customHeight="1" x14ac:dyDescent="0.25">
      <c r="A5" s="109" t="s">
        <v>93</v>
      </c>
      <c r="B5" s="108">
        <f>DATE(D1,5,8)</f>
        <v>43228</v>
      </c>
      <c r="C5" s="113"/>
      <c r="D5" s="113"/>
      <c r="E5" s="102"/>
      <c r="F5" s="102"/>
    </row>
    <row r="6" spans="1:6" ht="14.25" customHeight="1" x14ac:dyDescent="0.25">
      <c r="A6" s="107" t="s">
        <v>150</v>
      </c>
      <c r="B6" s="108">
        <f>B2+39</f>
        <v>43230</v>
      </c>
      <c r="C6" s="113"/>
      <c r="D6" s="113"/>
      <c r="E6" s="103"/>
      <c r="F6" s="102"/>
    </row>
    <row r="7" spans="1:6" ht="14.25" customHeight="1" x14ac:dyDescent="0.25">
      <c r="A7" s="107" t="s">
        <v>90</v>
      </c>
      <c r="B7" s="108">
        <f>B2+49</f>
        <v>43240</v>
      </c>
      <c r="C7" s="113"/>
      <c r="D7" s="113"/>
      <c r="E7" s="103"/>
      <c r="F7" s="102"/>
    </row>
    <row r="8" spans="1:6" ht="14.25" customHeight="1" x14ac:dyDescent="0.25">
      <c r="A8" s="107" t="s">
        <v>91</v>
      </c>
      <c r="B8" s="108">
        <f>B2+50</f>
        <v>43241</v>
      </c>
      <c r="C8" s="113"/>
      <c r="D8" s="113"/>
      <c r="E8" s="103"/>
      <c r="F8" s="102"/>
    </row>
    <row r="9" spans="1:6" ht="14.25" customHeight="1" x14ac:dyDescent="0.25">
      <c r="A9" s="110" t="s">
        <v>94</v>
      </c>
      <c r="B9" s="108">
        <f>DATE(D1,7,14)</f>
        <v>43295</v>
      </c>
      <c r="C9" s="113"/>
      <c r="D9" s="113"/>
      <c r="E9" s="102"/>
      <c r="F9" s="102"/>
    </row>
    <row r="10" spans="1:6" ht="14.25" customHeight="1" x14ac:dyDescent="0.25">
      <c r="A10" s="110" t="s">
        <v>95</v>
      </c>
      <c r="B10" s="108">
        <f>DATE(D1,8,15)</f>
        <v>43327</v>
      </c>
      <c r="C10" s="113"/>
      <c r="D10" s="113"/>
      <c r="E10" s="102"/>
      <c r="F10" s="102"/>
    </row>
    <row r="11" spans="1:6" ht="14.25" customHeight="1" x14ac:dyDescent="0.25">
      <c r="A11" s="110" t="s">
        <v>92</v>
      </c>
      <c r="B11" s="108">
        <f>DATE(D1,11,1)</f>
        <v>43405</v>
      </c>
      <c r="C11" s="113"/>
      <c r="D11" s="113"/>
      <c r="E11" s="102"/>
      <c r="F11" s="102"/>
    </row>
    <row r="12" spans="1:6" ht="14.25" customHeight="1" x14ac:dyDescent="0.25">
      <c r="A12" s="110" t="s">
        <v>96</v>
      </c>
      <c r="B12" s="108">
        <f>DATE(D1,11,11)</f>
        <v>43415</v>
      </c>
      <c r="C12" s="113"/>
      <c r="D12" s="113"/>
      <c r="F12" s="102"/>
    </row>
    <row r="13" spans="1:6" ht="14.25" customHeight="1" thickBot="1" x14ac:dyDescent="0.3">
      <c r="A13" s="111" t="s">
        <v>97</v>
      </c>
      <c r="B13" s="112">
        <f>DATE(,12,25)</f>
        <v>360</v>
      </c>
      <c r="C13" s="113"/>
      <c r="D13" s="113"/>
      <c r="F13" s="102"/>
    </row>
    <row r="14" spans="1:6" ht="14.25" customHeight="1" x14ac:dyDescent="0.25">
      <c r="A14" s="104"/>
      <c r="B14" s="103"/>
      <c r="C14" s="103"/>
      <c r="D14" s="103"/>
      <c r="E14" s="102"/>
      <c r="F14" s="102"/>
    </row>
    <row r="15" spans="1:6" ht="14.25" customHeight="1" x14ac:dyDescent="0.25">
      <c r="A15" s="104"/>
      <c r="B15" s="102"/>
      <c r="C15" s="102"/>
      <c r="D15" s="102"/>
      <c r="E15" s="102"/>
      <c r="F15" s="102"/>
    </row>
    <row r="16" spans="1:6" x14ac:dyDescent="0.25">
      <c r="A16" s="102"/>
      <c r="B16" s="102"/>
      <c r="C16" s="102"/>
      <c r="D16" s="102"/>
      <c r="E16" s="102"/>
      <c r="F16" s="10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AQ95"/>
  <sheetViews>
    <sheetView zoomScale="93" zoomScaleNormal="93" workbookViewId="0">
      <pane xSplit="2" ySplit="10" topLeftCell="C14" activePane="bottomRight" state="frozen"/>
      <selection activeCell="C4" sqref="C4"/>
      <selection pane="topRight" activeCell="C4" sqref="C4"/>
      <selection pane="bottomLeft" activeCell="C4" sqref="C4"/>
      <selection pane="bottomRight" sqref="A1:B1"/>
    </sheetView>
  </sheetViews>
  <sheetFormatPr baseColWidth="10" defaultColWidth="15.28515625" defaultRowHeight="12.75" x14ac:dyDescent="0.2"/>
  <cols>
    <col min="1" max="1" width="15.140625" style="1" bestFit="1" customWidth="1"/>
    <col min="2" max="2" width="14.28515625" style="1" bestFit="1" customWidth="1"/>
    <col min="3" max="3" width="5.42578125" style="1" customWidth="1"/>
    <col min="4" max="5" width="4.28515625" style="1" bestFit="1" customWidth="1"/>
    <col min="6" max="6" width="4.85546875" style="1" customWidth="1"/>
    <col min="7" max="7" width="4.5703125" style="1" customWidth="1"/>
    <col min="8" max="8" width="4.5703125" style="1" bestFit="1" customWidth="1"/>
    <col min="9" max="9" width="4.28515625" style="1" bestFit="1" customWidth="1"/>
    <col min="10" max="10" width="4" style="1" customWidth="1"/>
    <col min="11" max="12" width="4.28515625" style="1" bestFit="1" customWidth="1"/>
    <col min="13" max="13" width="4.5703125" style="1" customWidth="1"/>
    <col min="14" max="14" width="5.28515625" style="12" customWidth="1"/>
    <col min="15" max="15" width="4.5703125" style="12" bestFit="1" customWidth="1"/>
    <col min="16" max="16" width="4.28515625" style="1" bestFit="1" customWidth="1"/>
    <col min="17" max="17" width="4.140625" style="1" customWidth="1"/>
    <col min="18" max="19" width="4.28515625" style="1" bestFit="1" customWidth="1"/>
    <col min="20" max="21" width="4.42578125" style="1" customWidth="1"/>
    <col min="22" max="22" width="4.5703125" style="1" bestFit="1" customWidth="1"/>
    <col min="23" max="23" width="4.28515625" style="1" bestFit="1" customWidth="1"/>
    <col min="24" max="24" width="4.42578125" style="2" customWidth="1"/>
    <col min="25" max="26" width="4.28515625" style="1" bestFit="1" customWidth="1"/>
    <col min="27" max="28" width="4.42578125" style="1" customWidth="1"/>
    <col min="29" max="29" width="4.5703125" style="1" bestFit="1" customWidth="1"/>
    <col min="30" max="30" width="4.28515625" style="1" bestFit="1" customWidth="1"/>
    <col min="31" max="31" width="4.42578125" style="1" customWidth="1"/>
    <col min="32" max="33" width="4.28515625" style="1" bestFit="1" customWidth="1"/>
    <col min="34" max="34" width="6" style="3" bestFit="1" customWidth="1"/>
    <col min="35" max="35" width="1" style="1" bestFit="1" customWidth="1"/>
    <col min="36" max="36" width="11.42578125" style="1" bestFit="1" customWidth="1"/>
    <col min="37" max="37" width="9.42578125" style="1" bestFit="1" customWidth="1"/>
    <col min="38" max="38" width="8" style="1" bestFit="1" customWidth="1"/>
    <col min="39" max="39" width="1" style="1" bestFit="1" customWidth="1"/>
    <col min="40" max="40" width="3" style="1" bestFit="1" customWidth="1"/>
    <col min="41" max="41" width="28.42578125" style="1" bestFit="1" customWidth="1"/>
    <col min="42" max="42" width="15" style="1" bestFit="1" customWidth="1"/>
    <col min="43" max="43" width="18" style="1" bestFit="1" customWidth="1"/>
    <col min="44" max="16384" width="15.28515625" style="1"/>
  </cols>
  <sheetData>
    <row r="1" spans="1:43" ht="21" x14ac:dyDescent="0.35">
      <c r="A1" s="149">
        <f>'JOURS FERIES'!D1</f>
        <v>2018</v>
      </c>
      <c r="B1" s="150"/>
      <c r="C1" s="141" t="s">
        <v>12</v>
      </c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  <c r="AC1" s="142"/>
      <c r="AD1" s="142"/>
      <c r="AE1" s="142"/>
      <c r="AF1" s="142"/>
      <c r="AG1" s="142"/>
      <c r="AH1" s="143"/>
      <c r="AI1" s="33" t="s">
        <v>28</v>
      </c>
      <c r="AJ1" s="154" t="s">
        <v>29</v>
      </c>
      <c r="AK1" s="154"/>
      <c r="AL1" s="155"/>
      <c r="AM1" s="37" t="s">
        <v>28</v>
      </c>
      <c r="AN1" s="35"/>
      <c r="AO1" s="156" t="s">
        <v>30</v>
      </c>
      <c r="AP1" s="157"/>
      <c r="AQ1" s="158"/>
    </row>
    <row r="2" spans="1:43" ht="21" x14ac:dyDescent="0.35">
      <c r="A2" s="13"/>
      <c r="B2" s="24">
        <v>1</v>
      </c>
      <c r="C2" s="145" t="s">
        <v>13</v>
      </c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6"/>
      <c r="AD2" s="146"/>
      <c r="AE2" s="146"/>
      <c r="AF2" s="146"/>
      <c r="AG2" s="146"/>
      <c r="AH2" s="147"/>
      <c r="AI2" s="33"/>
      <c r="AJ2" s="159" t="s">
        <v>31</v>
      </c>
      <c r="AK2" s="159"/>
      <c r="AL2" s="81">
        <v>74</v>
      </c>
      <c r="AM2" s="85"/>
      <c r="AN2" s="35"/>
      <c r="AO2" s="59" t="s">
        <v>0</v>
      </c>
      <c r="AP2" s="59"/>
      <c r="AQ2" s="49" t="s">
        <v>32</v>
      </c>
    </row>
    <row r="3" spans="1:43" ht="15" customHeight="1" x14ac:dyDescent="0.2">
      <c r="A3" s="144" t="s">
        <v>6</v>
      </c>
      <c r="B3" s="144"/>
      <c r="C3" s="114"/>
      <c r="D3" s="115"/>
      <c r="E3" s="117"/>
      <c r="F3" s="117"/>
      <c r="G3" s="117"/>
      <c r="H3" s="117"/>
      <c r="I3" s="117"/>
      <c r="J3" s="117"/>
      <c r="K3" s="115"/>
      <c r="L3" s="117"/>
      <c r="M3" s="117"/>
      <c r="N3" s="117"/>
      <c r="O3" s="117"/>
      <c r="P3" s="117"/>
      <c r="Q3" s="117"/>
      <c r="R3" s="115"/>
      <c r="S3" s="117"/>
      <c r="T3" s="117"/>
      <c r="U3" s="117"/>
      <c r="V3" s="117"/>
      <c r="W3" s="117"/>
      <c r="X3" s="117"/>
      <c r="Y3" s="115"/>
      <c r="Z3" s="117"/>
      <c r="AA3" s="117"/>
      <c r="AB3" s="117"/>
      <c r="AC3" s="117"/>
      <c r="AD3" s="117"/>
      <c r="AE3" s="117"/>
      <c r="AF3" s="115"/>
      <c r="AG3" s="116"/>
      <c r="AH3" s="21"/>
      <c r="AI3" s="40"/>
      <c r="AJ3" s="55" t="s">
        <v>33</v>
      </c>
      <c r="AK3" s="160" t="s">
        <v>10</v>
      </c>
      <c r="AL3" s="161"/>
      <c r="AM3" s="85"/>
      <c r="AN3" s="35"/>
      <c r="AO3" s="59" t="s">
        <v>3</v>
      </c>
      <c r="AP3" s="59"/>
      <c r="AQ3" s="49" t="s">
        <v>34</v>
      </c>
    </row>
    <row r="4" spans="1:43" ht="15" customHeight="1" x14ac:dyDescent="0.2">
      <c r="A4" s="148" t="s">
        <v>7</v>
      </c>
      <c r="B4" s="148" t="s">
        <v>8</v>
      </c>
      <c r="C4" s="139">
        <v>1</v>
      </c>
      <c r="D4" s="23">
        <f>C4+1</f>
        <v>2</v>
      </c>
      <c r="E4" s="23">
        <f t="shared" ref="E4:AG4" si="0">D4+1</f>
        <v>3</v>
      </c>
      <c r="F4" s="23">
        <f t="shared" si="0"/>
        <v>4</v>
      </c>
      <c r="G4" s="23">
        <f t="shared" si="0"/>
        <v>5</v>
      </c>
      <c r="H4" s="23">
        <f t="shared" si="0"/>
        <v>6</v>
      </c>
      <c r="I4" s="23">
        <f t="shared" si="0"/>
        <v>7</v>
      </c>
      <c r="J4" s="23">
        <f t="shared" si="0"/>
        <v>8</v>
      </c>
      <c r="K4" s="23">
        <f t="shared" si="0"/>
        <v>9</v>
      </c>
      <c r="L4" s="23">
        <f t="shared" si="0"/>
        <v>10</v>
      </c>
      <c r="M4" s="23">
        <f t="shared" si="0"/>
        <v>11</v>
      </c>
      <c r="N4" s="23">
        <f t="shared" si="0"/>
        <v>12</v>
      </c>
      <c r="O4" s="23">
        <f t="shared" si="0"/>
        <v>13</v>
      </c>
      <c r="P4" s="23">
        <f t="shared" si="0"/>
        <v>14</v>
      </c>
      <c r="Q4" s="23">
        <f t="shared" si="0"/>
        <v>15</v>
      </c>
      <c r="R4" s="23">
        <f t="shared" si="0"/>
        <v>16</v>
      </c>
      <c r="S4" s="23">
        <f t="shared" si="0"/>
        <v>17</v>
      </c>
      <c r="T4" s="23">
        <f t="shared" si="0"/>
        <v>18</v>
      </c>
      <c r="U4" s="23">
        <f t="shared" si="0"/>
        <v>19</v>
      </c>
      <c r="V4" s="23">
        <f t="shared" si="0"/>
        <v>20</v>
      </c>
      <c r="W4" s="23">
        <f t="shared" si="0"/>
        <v>21</v>
      </c>
      <c r="X4" s="23">
        <f t="shared" si="0"/>
        <v>22</v>
      </c>
      <c r="Y4" s="23">
        <f t="shared" si="0"/>
        <v>23</v>
      </c>
      <c r="Z4" s="23">
        <f t="shared" si="0"/>
        <v>24</v>
      </c>
      <c r="AA4" s="23">
        <f t="shared" si="0"/>
        <v>25</v>
      </c>
      <c r="AB4" s="23">
        <f t="shared" si="0"/>
        <v>26</v>
      </c>
      <c r="AC4" s="23">
        <f t="shared" si="0"/>
        <v>27</v>
      </c>
      <c r="AD4" s="23">
        <f t="shared" si="0"/>
        <v>28</v>
      </c>
      <c r="AE4" s="23">
        <f t="shared" si="0"/>
        <v>29</v>
      </c>
      <c r="AF4" s="23">
        <f t="shared" si="0"/>
        <v>30</v>
      </c>
      <c r="AG4" s="23">
        <f t="shared" si="0"/>
        <v>31</v>
      </c>
      <c r="AH4" s="21"/>
      <c r="AI4" s="54"/>
      <c r="AJ4" s="53" t="s">
        <v>9</v>
      </c>
      <c r="AK4" s="71" t="s">
        <v>35</v>
      </c>
      <c r="AL4" s="82" t="s">
        <v>33</v>
      </c>
      <c r="AM4" s="85"/>
      <c r="AN4" s="35"/>
      <c r="AO4" s="59" t="s">
        <v>2</v>
      </c>
      <c r="AP4" s="59"/>
      <c r="AQ4" s="49" t="s">
        <v>36</v>
      </c>
    </row>
    <row r="5" spans="1:43" x14ac:dyDescent="0.2">
      <c r="A5" s="148"/>
      <c r="B5" s="148"/>
      <c r="C5" s="118">
        <f>DATE($A$1,$B$2,C4)</f>
        <v>43101</v>
      </c>
      <c r="D5" s="22">
        <f>C5+1</f>
        <v>43102</v>
      </c>
      <c r="E5" s="22">
        <f>D5+1</f>
        <v>43103</v>
      </c>
      <c r="F5" s="22">
        <f t="shared" ref="F5:AG5" si="1">E5+1</f>
        <v>43104</v>
      </c>
      <c r="G5" s="22">
        <f t="shared" si="1"/>
        <v>43105</v>
      </c>
      <c r="H5" s="22">
        <f t="shared" si="1"/>
        <v>43106</v>
      </c>
      <c r="I5" s="22">
        <f t="shared" si="1"/>
        <v>43107</v>
      </c>
      <c r="J5" s="22">
        <f t="shared" si="1"/>
        <v>43108</v>
      </c>
      <c r="K5" s="22">
        <f t="shared" si="1"/>
        <v>43109</v>
      </c>
      <c r="L5" s="22">
        <f t="shared" si="1"/>
        <v>43110</v>
      </c>
      <c r="M5" s="22">
        <f t="shared" si="1"/>
        <v>43111</v>
      </c>
      <c r="N5" s="22">
        <f t="shared" si="1"/>
        <v>43112</v>
      </c>
      <c r="O5" s="22">
        <f t="shared" si="1"/>
        <v>43113</v>
      </c>
      <c r="P5" s="22">
        <f t="shared" si="1"/>
        <v>43114</v>
      </c>
      <c r="Q5" s="22">
        <f t="shared" si="1"/>
        <v>43115</v>
      </c>
      <c r="R5" s="22">
        <f t="shared" si="1"/>
        <v>43116</v>
      </c>
      <c r="S5" s="22">
        <f t="shared" si="1"/>
        <v>43117</v>
      </c>
      <c r="T5" s="22">
        <f t="shared" si="1"/>
        <v>43118</v>
      </c>
      <c r="U5" s="22">
        <f t="shared" si="1"/>
        <v>43119</v>
      </c>
      <c r="V5" s="22">
        <f t="shared" si="1"/>
        <v>43120</v>
      </c>
      <c r="W5" s="22">
        <f t="shared" si="1"/>
        <v>43121</v>
      </c>
      <c r="X5" s="22">
        <f t="shared" si="1"/>
        <v>43122</v>
      </c>
      <c r="Y5" s="22">
        <f t="shared" si="1"/>
        <v>43123</v>
      </c>
      <c r="Z5" s="22">
        <f t="shared" si="1"/>
        <v>43124</v>
      </c>
      <c r="AA5" s="22">
        <f t="shared" si="1"/>
        <v>43125</v>
      </c>
      <c r="AB5" s="22">
        <f t="shared" si="1"/>
        <v>43126</v>
      </c>
      <c r="AC5" s="22">
        <f t="shared" si="1"/>
        <v>43127</v>
      </c>
      <c r="AD5" s="22">
        <f t="shared" si="1"/>
        <v>43128</v>
      </c>
      <c r="AE5" s="22">
        <f t="shared" si="1"/>
        <v>43129</v>
      </c>
      <c r="AF5" s="22">
        <f t="shared" si="1"/>
        <v>43130</v>
      </c>
      <c r="AG5" s="22">
        <f t="shared" si="1"/>
        <v>43131</v>
      </c>
      <c r="AH5" s="8" t="s">
        <v>9</v>
      </c>
      <c r="AI5" s="54"/>
      <c r="AJ5" s="53" t="s">
        <v>37</v>
      </c>
      <c r="AK5" s="72" t="s">
        <v>38</v>
      </c>
      <c r="AL5" s="83">
        <v>42736</v>
      </c>
      <c r="AM5" s="85"/>
      <c r="AN5" s="45">
        <v>1</v>
      </c>
      <c r="AO5" s="162" t="s">
        <v>39</v>
      </c>
      <c r="AP5" s="163"/>
      <c r="AQ5" s="164"/>
    </row>
    <row r="6" spans="1:43" x14ac:dyDescent="0.2">
      <c r="A6" s="120" t="s">
        <v>16</v>
      </c>
      <c r="B6" s="120" t="s">
        <v>0</v>
      </c>
      <c r="C6" s="7"/>
      <c r="D6" s="9"/>
      <c r="E6" s="15"/>
      <c r="F6" s="15"/>
      <c r="G6" s="98"/>
      <c r="H6" s="98"/>
      <c r="I6" s="98"/>
      <c r="J6" s="98"/>
      <c r="K6" s="98"/>
      <c r="L6" s="15"/>
      <c r="M6" s="15"/>
      <c r="N6" s="10"/>
      <c r="O6" s="98"/>
      <c r="P6" s="10"/>
      <c r="Q6" s="98"/>
      <c r="R6" s="98"/>
      <c r="S6" s="15"/>
      <c r="T6" s="15"/>
      <c r="U6" s="10"/>
      <c r="V6" s="98"/>
      <c r="W6" s="10"/>
      <c r="X6" s="98"/>
      <c r="Y6" s="98"/>
      <c r="Z6" s="15"/>
      <c r="AA6" s="15"/>
      <c r="AB6" s="10"/>
      <c r="AC6" s="98"/>
      <c r="AD6" s="98"/>
      <c r="AE6" s="98"/>
      <c r="AF6" s="98"/>
      <c r="AG6" s="15"/>
      <c r="AH6" s="6">
        <f>SUM(C6:AG6)</f>
        <v>0</v>
      </c>
      <c r="AI6" s="39"/>
      <c r="AJ6" s="52">
        <f>AH6*$AL$2</f>
        <v>0</v>
      </c>
      <c r="AK6" s="47">
        <f>SUM(AH6)</f>
        <v>0</v>
      </c>
      <c r="AL6" s="84">
        <f>SUM(AK6*$AL$2)</f>
        <v>0</v>
      </c>
      <c r="AM6" s="85"/>
      <c r="AN6" s="74">
        <v>1</v>
      </c>
      <c r="AO6" s="151" t="s">
        <v>40</v>
      </c>
      <c r="AP6" s="152"/>
      <c r="AQ6" s="153"/>
    </row>
    <row r="7" spans="1:43" x14ac:dyDescent="0.2">
      <c r="A7" s="19" t="s">
        <v>4</v>
      </c>
      <c r="B7" s="19" t="s">
        <v>3</v>
      </c>
      <c r="C7" s="10"/>
      <c r="D7" s="98"/>
      <c r="E7" s="15"/>
      <c r="F7" s="17"/>
      <c r="G7" s="10"/>
      <c r="H7" s="98"/>
      <c r="I7" s="10"/>
      <c r="J7" s="98"/>
      <c r="K7" s="98"/>
      <c r="L7" s="15"/>
      <c r="M7" s="17"/>
      <c r="N7" s="10"/>
      <c r="O7" s="98"/>
      <c r="P7" s="10"/>
      <c r="Q7" s="98"/>
      <c r="R7" s="98"/>
      <c r="S7" s="15"/>
      <c r="T7" s="17"/>
      <c r="U7" s="10"/>
      <c r="V7" s="98"/>
      <c r="W7" s="10"/>
      <c r="X7" s="98"/>
      <c r="Y7" s="98"/>
      <c r="Z7" s="15"/>
      <c r="AA7" s="17"/>
      <c r="AB7" s="10"/>
      <c r="AC7" s="98"/>
      <c r="AD7" s="98"/>
      <c r="AE7" s="98"/>
      <c r="AF7" s="98"/>
      <c r="AG7" s="15"/>
      <c r="AH7" s="6">
        <f t="shared" ref="AH7:AH70" si="2">SUM(C7:AG7)</f>
        <v>0</v>
      </c>
      <c r="AI7" s="39"/>
      <c r="AJ7" s="52">
        <f t="shared" ref="AJ7:AJ70" si="3">AH7*$AL$2</f>
        <v>0</v>
      </c>
      <c r="AK7" s="47">
        <f t="shared" ref="AK7:AK70" si="4">SUM(AH7)</f>
        <v>0</v>
      </c>
      <c r="AL7" s="84">
        <f t="shared" ref="AL7:AL70" si="5">SUM(AK7*$AL$2)</f>
        <v>0</v>
      </c>
      <c r="AM7" s="85"/>
      <c r="AN7" s="75" t="s">
        <v>41</v>
      </c>
      <c r="AO7" s="93" t="s">
        <v>42</v>
      </c>
      <c r="AP7" s="94"/>
      <c r="AQ7" s="95"/>
    </row>
    <row r="8" spans="1:43" x14ac:dyDescent="0.2">
      <c r="A8" s="19" t="s">
        <v>17</v>
      </c>
      <c r="B8" s="19" t="s">
        <v>18</v>
      </c>
      <c r="C8" s="10"/>
      <c r="D8" s="98"/>
      <c r="E8" s="15"/>
      <c r="F8" s="17"/>
      <c r="G8" s="10"/>
      <c r="H8" s="98"/>
      <c r="I8" s="10"/>
      <c r="J8" s="98"/>
      <c r="K8" s="98"/>
      <c r="L8" s="15"/>
      <c r="M8" s="17"/>
      <c r="N8" s="10"/>
      <c r="O8" s="98"/>
      <c r="P8" s="10"/>
      <c r="Q8" s="98"/>
      <c r="R8" s="98"/>
      <c r="S8" s="15"/>
      <c r="T8" s="17"/>
      <c r="U8" s="10"/>
      <c r="V8" s="98"/>
      <c r="W8" s="10"/>
      <c r="X8" s="98"/>
      <c r="Y8" s="98"/>
      <c r="Z8" s="15"/>
      <c r="AA8" s="17"/>
      <c r="AB8" s="10"/>
      <c r="AC8" s="98"/>
      <c r="AD8" s="98"/>
      <c r="AE8" s="98"/>
      <c r="AF8" s="98"/>
      <c r="AG8" s="15"/>
      <c r="AH8" s="6">
        <f t="shared" si="2"/>
        <v>0</v>
      </c>
      <c r="AI8" s="39"/>
      <c r="AJ8" s="52">
        <f t="shared" si="3"/>
        <v>0</v>
      </c>
      <c r="AK8" s="47">
        <f t="shared" si="4"/>
        <v>0</v>
      </c>
      <c r="AL8" s="84">
        <f t="shared" si="5"/>
        <v>0</v>
      </c>
      <c r="AM8" s="85"/>
      <c r="AN8" s="76"/>
      <c r="AO8" s="93" t="s">
        <v>43</v>
      </c>
      <c r="AP8" s="94"/>
      <c r="AQ8" s="95"/>
    </row>
    <row r="9" spans="1:43" x14ac:dyDescent="0.2">
      <c r="A9" s="19" t="s">
        <v>1</v>
      </c>
      <c r="B9" s="19" t="s">
        <v>2</v>
      </c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1"/>
      <c r="N9" s="121"/>
      <c r="O9" s="121"/>
      <c r="P9" s="121"/>
      <c r="Q9" s="121"/>
      <c r="R9" s="121"/>
      <c r="S9" s="121"/>
      <c r="T9" s="121"/>
      <c r="U9" s="121"/>
      <c r="V9" s="121"/>
      <c r="W9" s="121"/>
      <c r="X9" s="121"/>
      <c r="Y9" s="121"/>
      <c r="Z9" s="121"/>
      <c r="AA9" s="121"/>
      <c r="AB9" s="121"/>
      <c r="AC9" s="121"/>
      <c r="AD9" s="121"/>
      <c r="AE9" s="121"/>
      <c r="AF9" s="121"/>
      <c r="AG9" s="121"/>
      <c r="AH9" s="6">
        <f t="shared" si="2"/>
        <v>0</v>
      </c>
      <c r="AI9" s="39"/>
      <c r="AJ9" s="52">
        <f t="shared" si="3"/>
        <v>0</v>
      </c>
      <c r="AK9" s="47">
        <f t="shared" si="4"/>
        <v>0</v>
      </c>
      <c r="AL9" s="84">
        <f t="shared" si="5"/>
        <v>0</v>
      </c>
      <c r="AM9" s="85"/>
      <c r="AN9" s="77"/>
      <c r="AO9" s="93" t="s">
        <v>44</v>
      </c>
      <c r="AP9" s="94"/>
      <c r="AQ9" s="95"/>
    </row>
    <row r="10" spans="1:43" x14ac:dyDescent="0.2">
      <c r="A10" s="5" t="s">
        <v>148</v>
      </c>
      <c r="B10" s="5" t="s">
        <v>149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6">
        <f t="shared" si="2"/>
        <v>0</v>
      </c>
      <c r="AI10" s="39"/>
      <c r="AJ10" s="52">
        <f t="shared" si="3"/>
        <v>0</v>
      </c>
      <c r="AK10" s="47">
        <f t="shared" si="4"/>
        <v>0</v>
      </c>
      <c r="AL10" s="84">
        <f t="shared" si="5"/>
        <v>0</v>
      </c>
      <c r="AM10" s="85"/>
      <c r="AN10" s="78"/>
      <c r="AO10" s="99" t="s">
        <v>45</v>
      </c>
      <c r="AP10" s="99"/>
      <c r="AQ10" s="99"/>
    </row>
    <row r="11" spans="1:43" x14ac:dyDescent="0.2">
      <c r="A11" s="133" t="s">
        <v>102</v>
      </c>
      <c r="B11" s="133" t="s">
        <v>103</v>
      </c>
      <c r="C11" s="121"/>
      <c r="D11" s="122"/>
      <c r="E11" s="15"/>
      <c r="F11" s="15"/>
      <c r="G11" s="121"/>
      <c r="H11" s="121"/>
      <c r="I11" s="121"/>
      <c r="J11" s="121"/>
      <c r="K11" s="122"/>
      <c r="L11" s="15"/>
      <c r="M11" s="15"/>
      <c r="N11" s="121"/>
      <c r="O11" s="98"/>
      <c r="P11" s="10"/>
      <c r="Q11" s="121"/>
      <c r="R11" s="122"/>
      <c r="S11" s="15"/>
      <c r="T11" s="15"/>
      <c r="U11" s="10"/>
      <c r="V11" s="10"/>
      <c r="W11" s="121"/>
      <c r="X11" s="121"/>
      <c r="Y11" s="122"/>
      <c r="Z11" s="15"/>
      <c r="AA11" s="15"/>
      <c r="AB11" s="121"/>
      <c r="AC11" s="121"/>
      <c r="AD11" s="121"/>
      <c r="AE11" s="121"/>
      <c r="AF11" s="122"/>
      <c r="AG11" s="15"/>
      <c r="AH11" s="6">
        <f t="shared" si="2"/>
        <v>0</v>
      </c>
      <c r="AI11" s="39"/>
      <c r="AJ11" s="52">
        <f t="shared" si="3"/>
        <v>0</v>
      </c>
      <c r="AK11" s="47">
        <f t="shared" si="4"/>
        <v>0</v>
      </c>
      <c r="AL11" s="84">
        <f t="shared" si="5"/>
        <v>0</v>
      </c>
      <c r="AM11" s="85"/>
      <c r="AN11" s="79"/>
      <c r="AO11" s="99" t="s">
        <v>46</v>
      </c>
      <c r="AP11" s="99"/>
      <c r="AQ11" s="99"/>
    </row>
    <row r="12" spans="1:43" x14ac:dyDescent="0.2">
      <c r="A12" s="134" t="s">
        <v>104</v>
      </c>
      <c r="B12" s="134" t="s">
        <v>105</v>
      </c>
      <c r="C12" s="121"/>
      <c r="D12" s="122"/>
      <c r="E12" s="15"/>
      <c r="F12" s="15"/>
      <c r="G12" s="121"/>
      <c r="H12" s="121"/>
      <c r="I12" s="121"/>
      <c r="J12" s="121"/>
      <c r="K12" s="122"/>
      <c r="L12" s="15"/>
      <c r="M12" s="15"/>
      <c r="N12" s="121"/>
      <c r="O12" s="121"/>
      <c r="P12" s="121"/>
      <c r="Q12" s="121"/>
      <c r="R12" s="122"/>
      <c r="S12" s="15"/>
      <c r="T12" s="15"/>
      <c r="U12" s="121"/>
      <c r="V12" s="121"/>
      <c r="W12" s="121"/>
      <c r="X12" s="121"/>
      <c r="Y12" s="122"/>
      <c r="Z12" s="15"/>
      <c r="AA12" s="15"/>
      <c r="AB12" s="121"/>
      <c r="AC12" s="121"/>
      <c r="AD12" s="121"/>
      <c r="AE12" s="121"/>
      <c r="AF12" s="122"/>
      <c r="AG12" s="15"/>
      <c r="AH12" s="6">
        <f t="shared" si="2"/>
        <v>0</v>
      </c>
      <c r="AI12" s="39"/>
      <c r="AJ12" s="52">
        <f t="shared" si="3"/>
        <v>0</v>
      </c>
      <c r="AK12" s="47">
        <f t="shared" si="4"/>
        <v>0</v>
      </c>
      <c r="AL12" s="84">
        <f t="shared" si="5"/>
        <v>0</v>
      </c>
      <c r="AM12" s="85"/>
      <c r="AN12" s="95" t="s">
        <v>47</v>
      </c>
      <c r="AO12" s="99" t="s">
        <v>48</v>
      </c>
      <c r="AP12" s="99"/>
      <c r="AQ12" s="99"/>
    </row>
    <row r="13" spans="1:43" x14ac:dyDescent="0.2">
      <c r="A13" s="134" t="s">
        <v>106</v>
      </c>
      <c r="B13" s="134" t="s">
        <v>107</v>
      </c>
      <c r="C13" s="121"/>
      <c r="D13" s="7"/>
      <c r="E13" s="7"/>
      <c r="F13" s="7"/>
      <c r="G13" s="121"/>
      <c r="H13" s="121"/>
      <c r="I13" s="121"/>
      <c r="J13" s="121"/>
      <c r="K13" s="122"/>
      <c r="L13" s="15"/>
      <c r="M13" s="15"/>
      <c r="N13" s="10"/>
      <c r="O13" s="98"/>
      <c r="P13" s="10"/>
      <c r="Q13" s="121"/>
      <c r="R13" s="122"/>
      <c r="S13" s="15"/>
      <c r="T13" s="15"/>
      <c r="U13" s="10"/>
      <c r="V13" s="121"/>
      <c r="W13" s="121"/>
      <c r="X13" s="121"/>
      <c r="Y13" s="122"/>
      <c r="Z13" s="15"/>
      <c r="AA13" s="15"/>
      <c r="AB13" s="121"/>
      <c r="AC13" s="121"/>
      <c r="AD13" s="121"/>
      <c r="AE13" s="121"/>
      <c r="AF13" s="122"/>
      <c r="AG13" s="15"/>
      <c r="AH13" s="6">
        <f t="shared" si="2"/>
        <v>0</v>
      </c>
      <c r="AI13" s="39"/>
      <c r="AJ13" s="52">
        <f t="shared" si="3"/>
        <v>0</v>
      </c>
      <c r="AK13" s="47">
        <f t="shared" si="4"/>
        <v>0</v>
      </c>
      <c r="AL13" s="84">
        <f t="shared" si="5"/>
        <v>0</v>
      </c>
      <c r="AM13" s="87"/>
      <c r="AN13" s="80"/>
      <c r="AO13" s="99" t="s">
        <v>49</v>
      </c>
      <c r="AP13" s="99"/>
      <c r="AQ13" s="99"/>
    </row>
    <row r="14" spans="1:43" x14ac:dyDescent="0.2">
      <c r="A14" s="133" t="s">
        <v>108</v>
      </c>
      <c r="B14" s="133" t="s">
        <v>109</v>
      </c>
      <c r="C14" s="121"/>
      <c r="D14" s="7"/>
      <c r="E14" s="7"/>
      <c r="F14" s="7"/>
      <c r="G14" s="121"/>
      <c r="H14" s="121"/>
      <c r="I14" s="121"/>
      <c r="J14" s="121"/>
      <c r="K14" s="122"/>
      <c r="L14" s="15"/>
      <c r="M14" s="15"/>
      <c r="N14" s="121"/>
      <c r="O14" s="98"/>
      <c r="P14" s="10"/>
      <c r="Q14" s="121"/>
      <c r="R14" s="122"/>
      <c r="S14" s="15"/>
      <c r="T14" s="98"/>
      <c r="U14" s="98"/>
      <c r="V14" s="121"/>
      <c r="W14" s="121"/>
      <c r="X14" s="121"/>
      <c r="Y14" s="122"/>
      <c r="Z14" s="15"/>
      <c r="AA14" s="15"/>
      <c r="AB14" s="121"/>
      <c r="AC14" s="121"/>
      <c r="AD14" s="121"/>
      <c r="AE14" s="121"/>
      <c r="AF14" s="122"/>
      <c r="AG14" s="15"/>
      <c r="AH14" s="6">
        <f t="shared" si="2"/>
        <v>0</v>
      </c>
      <c r="AI14" s="39"/>
      <c r="AJ14" s="52">
        <f t="shared" si="3"/>
        <v>0</v>
      </c>
      <c r="AK14" s="47">
        <f t="shared" si="4"/>
        <v>0</v>
      </c>
      <c r="AL14" s="84">
        <f t="shared" si="5"/>
        <v>0</v>
      </c>
      <c r="AM14" s="87"/>
      <c r="AN14" s="86"/>
      <c r="AO14" s="100" t="s">
        <v>50</v>
      </c>
      <c r="AP14" s="100"/>
      <c r="AQ14" s="101"/>
    </row>
    <row r="15" spans="1:43" x14ac:dyDescent="0.2">
      <c r="A15" s="133" t="s">
        <v>110</v>
      </c>
      <c r="B15" s="133" t="s">
        <v>111</v>
      </c>
      <c r="C15" s="121"/>
      <c r="D15" s="7"/>
      <c r="E15" s="7"/>
      <c r="F15" s="7"/>
      <c r="G15" s="121"/>
      <c r="H15" s="121"/>
      <c r="I15" s="121"/>
      <c r="J15" s="121"/>
      <c r="K15" s="122"/>
      <c r="L15" s="15"/>
      <c r="M15" s="15"/>
      <c r="N15" s="121"/>
      <c r="O15" s="121"/>
      <c r="P15" s="121"/>
      <c r="Q15" s="121"/>
      <c r="R15" s="122"/>
      <c r="S15" s="15"/>
      <c r="T15" s="98"/>
      <c r="U15" s="98"/>
      <c r="V15" s="121"/>
      <c r="W15" s="121"/>
      <c r="X15" s="121"/>
      <c r="Y15" s="122"/>
      <c r="Z15" s="15"/>
      <c r="AA15" s="15"/>
      <c r="AB15" s="121"/>
      <c r="AC15" s="121"/>
      <c r="AD15" s="121"/>
      <c r="AE15" s="121"/>
      <c r="AF15" s="122"/>
      <c r="AG15" s="15"/>
      <c r="AH15" s="6">
        <f t="shared" si="2"/>
        <v>0</v>
      </c>
      <c r="AI15" s="39"/>
      <c r="AJ15" s="52">
        <f t="shared" si="3"/>
        <v>0</v>
      </c>
      <c r="AK15" s="47">
        <f t="shared" si="4"/>
        <v>0</v>
      </c>
      <c r="AL15" s="84">
        <f t="shared" si="5"/>
        <v>0</v>
      </c>
      <c r="AM15" s="87"/>
      <c r="AN15" s="88"/>
      <c r="AO15" s="61"/>
      <c r="AP15" s="46" t="s">
        <v>51</v>
      </c>
      <c r="AQ15" s="50" t="s">
        <v>52</v>
      </c>
    </row>
    <row r="16" spans="1:43" x14ac:dyDescent="0.2">
      <c r="A16" s="135" t="s">
        <v>112</v>
      </c>
      <c r="B16" s="135" t="s">
        <v>113</v>
      </c>
      <c r="C16" s="121"/>
      <c r="D16" s="7"/>
      <c r="E16" s="7"/>
      <c r="F16" s="7"/>
      <c r="G16" s="121"/>
      <c r="H16" s="121"/>
      <c r="I16" s="121"/>
      <c r="J16" s="121"/>
      <c r="K16" s="122"/>
      <c r="L16" s="15"/>
      <c r="M16" s="15"/>
      <c r="N16" s="121"/>
      <c r="O16" s="98"/>
      <c r="P16" s="98"/>
      <c r="Q16" s="121"/>
      <c r="R16" s="122"/>
      <c r="S16" s="15"/>
      <c r="T16" s="15"/>
      <c r="U16" s="121"/>
      <c r="V16" s="121"/>
      <c r="W16" s="121"/>
      <c r="X16" s="121"/>
      <c r="Y16" s="122"/>
      <c r="Z16" s="15"/>
      <c r="AA16" s="15"/>
      <c r="AB16" s="121"/>
      <c r="AC16" s="121"/>
      <c r="AD16" s="121"/>
      <c r="AE16" s="121"/>
      <c r="AF16" s="122"/>
      <c r="AG16" s="15"/>
      <c r="AH16" s="6">
        <f t="shared" si="2"/>
        <v>0</v>
      </c>
      <c r="AI16" s="39"/>
      <c r="AJ16" s="52">
        <f t="shared" si="3"/>
        <v>0</v>
      </c>
      <c r="AK16" s="47">
        <f t="shared" si="4"/>
        <v>0</v>
      </c>
      <c r="AL16" s="84">
        <f t="shared" si="5"/>
        <v>0</v>
      </c>
      <c r="AM16" s="87"/>
      <c r="AN16" s="88"/>
      <c r="AO16" s="62" t="s">
        <v>53</v>
      </c>
      <c r="AP16" s="57">
        <v>42757</v>
      </c>
      <c r="AQ16" s="57">
        <v>42758</v>
      </c>
    </row>
    <row r="17" spans="1:43" x14ac:dyDescent="0.2">
      <c r="A17" s="135" t="s">
        <v>114</v>
      </c>
      <c r="B17" s="135" t="s">
        <v>115</v>
      </c>
      <c r="C17" s="121"/>
      <c r="D17" s="7"/>
      <c r="E17" s="7"/>
      <c r="F17" s="7"/>
      <c r="G17" s="121"/>
      <c r="H17" s="121"/>
      <c r="I17" s="121"/>
      <c r="J17" s="121"/>
      <c r="K17" s="122"/>
      <c r="L17" s="15"/>
      <c r="M17" s="15"/>
      <c r="N17" s="121"/>
      <c r="O17" s="121"/>
      <c r="P17" s="121"/>
      <c r="Q17" s="121"/>
      <c r="R17" s="122"/>
      <c r="S17" s="15"/>
      <c r="T17" s="15"/>
      <c r="U17" s="121"/>
      <c r="V17" s="121"/>
      <c r="W17" s="121"/>
      <c r="X17" s="121"/>
      <c r="Y17" s="122"/>
      <c r="Z17" s="15"/>
      <c r="AA17" s="15"/>
      <c r="AB17" s="121"/>
      <c r="AC17" s="121"/>
      <c r="AD17" s="121"/>
      <c r="AE17" s="121"/>
      <c r="AF17" s="122"/>
      <c r="AG17" s="15"/>
      <c r="AH17" s="6">
        <f t="shared" si="2"/>
        <v>0</v>
      </c>
      <c r="AI17" s="39"/>
      <c r="AJ17" s="52">
        <f t="shared" si="3"/>
        <v>0</v>
      </c>
      <c r="AK17" s="47">
        <f t="shared" si="4"/>
        <v>0</v>
      </c>
      <c r="AL17" s="84">
        <f t="shared" si="5"/>
        <v>0</v>
      </c>
      <c r="AM17" s="87"/>
      <c r="AN17" s="88"/>
      <c r="AO17" s="63" t="s">
        <v>44</v>
      </c>
      <c r="AP17" s="73">
        <v>42786</v>
      </c>
      <c r="AQ17" s="58"/>
    </row>
    <row r="18" spans="1:43" x14ac:dyDescent="0.2">
      <c r="A18" s="135" t="s">
        <v>116</v>
      </c>
      <c r="B18" s="135" t="s">
        <v>117</v>
      </c>
      <c r="C18" s="92"/>
      <c r="D18" s="7"/>
      <c r="E18" s="7"/>
      <c r="F18" s="7"/>
      <c r="G18" s="121"/>
      <c r="H18" s="121"/>
      <c r="I18" s="121"/>
      <c r="J18" s="121"/>
      <c r="K18" s="122"/>
      <c r="L18" s="15"/>
      <c r="M18" s="15"/>
      <c r="N18" s="121"/>
      <c r="O18" s="121"/>
      <c r="P18" s="121"/>
      <c r="Q18" s="121"/>
      <c r="R18" s="122"/>
      <c r="S18" s="15"/>
      <c r="T18" s="15"/>
      <c r="U18" s="121"/>
      <c r="V18" s="121"/>
      <c r="W18" s="121"/>
      <c r="X18" s="121"/>
      <c r="Y18" s="122"/>
      <c r="Z18" s="15"/>
      <c r="AA18" s="15"/>
      <c r="AB18" s="121"/>
      <c r="AC18" s="121"/>
      <c r="AD18" s="121"/>
      <c r="AE18" s="121"/>
      <c r="AF18" s="122"/>
      <c r="AG18" s="15"/>
      <c r="AH18" s="6">
        <f t="shared" si="2"/>
        <v>0</v>
      </c>
      <c r="AI18" s="39"/>
      <c r="AJ18" s="52">
        <f t="shared" si="3"/>
        <v>0</v>
      </c>
      <c r="AK18" s="47">
        <f t="shared" si="4"/>
        <v>0</v>
      </c>
      <c r="AL18" s="84">
        <f t="shared" si="5"/>
        <v>0</v>
      </c>
      <c r="AM18" s="87"/>
      <c r="AN18" s="88"/>
      <c r="AO18" s="64" t="s">
        <v>53</v>
      </c>
      <c r="AP18" s="57">
        <v>42808</v>
      </c>
      <c r="AQ18" s="57">
        <v>42809</v>
      </c>
    </row>
    <row r="19" spans="1:43" x14ac:dyDescent="0.2">
      <c r="A19" s="136" t="s">
        <v>118</v>
      </c>
      <c r="B19" s="136" t="s">
        <v>119</v>
      </c>
      <c r="C19" s="92"/>
      <c r="D19" s="7"/>
      <c r="E19" s="7"/>
      <c r="F19" s="7"/>
      <c r="G19" s="121"/>
      <c r="H19" s="121"/>
      <c r="I19" s="121"/>
      <c r="J19" s="121"/>
      <c r="K19" s="122"/>
      <c r="L19" s="15"/>
      <c r="M19" s="15"/>
      <c r="N19" s="121"/>
      <c r="O19" s="121"/>
      <c r="P19" s="121"/>
      <c r="Q19" s="121"/>
      <c r="R19" s="122"/>
      <c r="S19" s="15"/>
      <c r="T19" s="15"/>
      <c r="U19" s="121"/>
      <c r="V19" s="121"/>
      <c r="W19" s="121"/>
      <c r="X19" s="121"/>
      <c r="Y19" s="122"/>
      <c r="Z19" s="15"/>
      <c r="AA19" s="15"/>
      <c r="AB19" s="121"/>
      <c r="AC19" s="121"/>
      <c r="AD19" s="121"/>
      <c r="AE19" s="121"/>
      <c r="AF19" s="122"/>
      <c r="AG19" s="15"/>
      <c r="AH19" s="6">
        <f t="shared" si="2"/>
        <v>0</v>
      </c>
      <c r="AI19" s="39"/>
      <c r="AJ19" s="52">
        <f t="shared" si="3"/>
        <v>0</v>
      </c>
      <c r="AK19" s="47">
        <f t="shared" si="4"/>
        <v>0</v>
      </c>
      <c r="AL19" s="84">
        <f t="shared" si="5"/>
        <v>0</v>
      </c>
      <c r="AM19" s="87"/>
      <c r="AN19" s="67"/>
      <c r="AO19" s="63" t="s">
        <v>44</v>
      </c>
      <c r="AP19" s="73">
        <v>42839</v>
      </c>
      <c r="AQ19" s="58"/>
    </row>
    <row r="20" spans="1:43" x14ac:dyDescent="0.2">
      <c r="A20" s="135" t="s">
        <v>120</v>
      </c>
      <c r="B20" s="135" t="s">
        <v>121</v>
      </c>
      <c r="C20" s="92"/>
      <c r="D20" s="7"/>
      <c r="E20" s="7"/>
      <c r="F20" s="7"/>
      <c r="G20" s="121"/>
      <c r="H20" s="121"/>
      <c r="I20" s="121"/>
      <c r="J20" s="121"/>
      <c r="K20" s="122"/>
      <c r="L20" s="15"/>
      <c r="M20" s="15"/>
      <c r="N20" s="121"/>
      <c r="O20" s="121"/>
      <c r="P20" s="121"/>
      <c r="Q20" s="121"/>
      <c r="R20" s="122"/>
      <c r="S20" s="15"/>
      <c r="T20" s="15"/>
      <c r="U20" s="121"/>
      <c r="V20" s="121"/>
      <c r="W20" s="121"/>
      <c r="X20" s="121"/>
      <c r="Y20" s="122"/>
      <c r="Z20" s="15"/>
      <c r="AA20" s="15"/>
      <c r="AB20" s="121"/>
      <c r="AC20" s="121"/>
      <c r="AD20" s="121"/>
      <c r="AE20" s="121"/>
      <c r="AF20" s="122"/>
      <c r="AG20" s="15"/>
      <c r="AH20" s="6">
        <f t="shared" si="2"/>
        <v>0</v>
      </c>
      <c r="AI20" s="39"/>
      <c r="AJ20" s="52">
        <f t="shared" si="3"/>
        <v>0</v>
      </c>
      <c r="AK20" s="47">
        <f t="shared" si="4"/>
        <v>0</v>
      </c>
      <c r="AL20" s="84">
        <f t="shared" si="5"/>
        <v>0</v>
      </c>
      <c r="AM20" s="87"/>
      <c r="AN20" s="67"/>
      <c r="AO20" s="62" t="s">
        <v>54</v>
      </c>
      <c r="AP20" s="57">
        <v>42898</v>
      </c>
      <c r="AQ20" s="57">
        <v>42900</v>
      </c>
    </row>
    <row r="21" spans="1:43" x14ac:dyDescent="0.2">
      <c r="A21" s="135" t="s">
        <v>122</v>
      </c>
      <c r="B21" s="135" t="s">
        <v>123</v>
      </c>
      <c r="C21" s="92"/>
      <c r="D21" s="7"/>
      <c r="E21" s="7"/>
      <c r="F21" s="7"/>
      <c r="G21" s="121"/>
      <c r="H21" s="121"/>
      <c r="I21" s="121"/>
      <c r="J21" s="121"/>
      <c r="K21" s="122"/>
      <c r="L21" s="15"/>
      <c r="M21" s="15"/>
      <c r="N21" s="121"/>
      <c r="O21" s="121"/>
      <c r="P21" s="121"/>
      <c r="Q21" s="121"/>
      <c r="R21" s="122"/>
      <c r="S21" s="15"/>
      <c r="T21" s="7"/>
      <c r="U21" s="98"/>
      <c r="V21" s="121"/>
      <c r="W21" s="121"/>
      <c r="X21" s="121"/>
      <c r="Y21" s="122"/>
      <c r="Z21" s="15"/>
      <c r="AA21" s="15"/>
      <c r="AB21" s="121"/>
      <c r="AC21" s="98"/>
      <c r="AD21" s="121"/>
      <c r="AE21" s="121"/>
      <c r="AF21" s="122"/>
      <c r="AG21" s="15"/>
      <c r="AH21" s="6">
        <f t="shared" si="2"/>
        <v>0</v>
      </c>
      <c r="AI21" s="39"/>
      <c r="AJ21" s="52">
        <f t="shared" si="3"/>
        <v>0</v>
      </c>
      <c r="AK21" s="47">
        <f t="shared" si="4"/>
        <v>0</v>
      </c>
      <c r="AL21" s="84">
        <f t="shared" si="5"/>
        <v>0</v>
      </c>
      <c r="AM21" s="87"/>
      <c r="AN21" s="67"/>
      <c r="AO21" s="63" t="s">
        <v>44</v>
      </c>
      <c r="AP21" s="73">
        <v>42920</v>
      </c>
      <c r="AQ21" s="58"/>
    </row>
    <row r="22" spans="1:43" x14ac:dyDescent="0.2">
      <c r="A22" s="135" t="s">
        <v>124</v>
      </c>
      <c r="B22" s="135" t="s">
        <v>103</v>
      </c>
      <c r="C22" s="92"/>
      <c r="D22" s="7"/>
      <c r="E22" s="7"/>
      <c r="F22" s="7"/>
      <c r="G22" s="121"/>
      <c r="H22" s="121"/>
      <c r="I22" s="121"/>
      <c r="J22" s="121"/>
      <c r="K22" s="122"/>
      <c r="L22" s="15"/>
      <c r="M22" s="15"/>
      <c r="N22" s="121"/>
      <c r="O22" s="121"/>
      <c r="P22" s="121"/>
      <c r="Q22" s="121"/>
      <c r="R22" s="122"/>
      <c r="S22" s="15"/>
      <c r="T22" s="15"/>
      <c r="U22" s="121"/>
      <c r="V22" s="121"/>
      <c r="W22" s="121"/>
      <c r="X22" s="121"/>
      <c r="Y22" s="122"/>
      <c r="Z22" s="15"/>
      <c r="AA22" s="15"/>
      <c r="AB22" s="121"/>
      <c r="AC22" s="121"/>
      <c r="AD22" s="121"/>
      <c r="AE22" s="121"/>
      <c r="AF22" s="122"/>
      <c r="AG22" s="15"/>
      <c r="AH22" s="6">
        <f t="shared" si="2"/>
        <v>0</v>
      </c>
      <c r="AI22" s="39"/>
      <c r="AJ22" s="52">
        <f t="shared" si="3"/>
        <v>0</v>
      </c>
      <c r="AK22" s="47">
        <f t="shared" si="4"/>
        <v>0</v>
      </c>
      <c r="AL22" s="84">
        <f t="shared" si="5"/>
        <v>0</v>
      </c>
      <c r="AM22" s="87"/>
      <c r="AN22" s="67"/>
      <c r="AO22" s="63" t="s">
        <v>44</v>
      </c>
      <c r="AP22" s="73">
        <v>42982</v>
      </c>
      <c r="AQ22" s="58"/>
    </row>
    <row r="23" spans="1:43" x14ac:dyDescent="0.2">
      <c r="A23" s="135" t="s">
        <v>125</v>
      </c>
      <c r="B23" s="135" t="s">
        <v>126</v>
      </c>
      <c r="C23" s="92"/>
      <c r="D23" s="7"/>
      <c r="E23" s="7"/>
      <c r="F23" s="7"/>
      <c r="G23" s="121"/>
      <c r="H23" s="121"/>
      <c r="I23" s="121"/>
      <c r="J23" s="121"/>
      <c r="K23" s="122"/>
      <c r="L23" s="15"/>
      <c r="M23" s="15"/>
      <c r="N23" s="121"/>
      <c r="O23" s="121"/>
      <c r="P23" s="121"/>
      <c r="Q23" s="121"/>
      <c r="R23" s="122"/>
      <c r="S23" s="15"/>
      <c r="T23" s="15"/>
      <c r="U23" s="121"/>
      <c r="V23" s="121"/>
      <c r="W23" s="121"/>
      <c r="X23" s="121"/>
      <c r="Y23" s="122"/>
      <c r="Z23" s="15"/>
      <c r="AA23" s="15"/>
      <c r="AB23" s="121"/>
      <c r="AC23" s="121"/>
      <c r="AD23" s="121"/>
      <c r="AE23" s="121"/>
      <c r="AF23" s="122"/>
      <c r="AG23" s="15"/>
      <c r="AH23" s="6">
        <f t="shared" si="2"/>
        <v>0</v>
      </c>
      <c r="AI23" s="39"/>
      <c r="AJ23" s="52">
        <f t="shared" si="3"/>
        <v>0</v>
      </c>
      <c r="AK23" s="47">
        <f t="shared" si="4"/>
        <v>0</v>
      </c>
      <c r="AL23" s="84">
        <f t="shared" si="5"/>
        <v>0</v>
      </c>
      <c r="AM23" s="87"/>
      <c r="AN23" s="67"/>
      <c r="AO23" s="62" t="s">
        <v>53</v>
      </c>
      <c r="AP23" s="57">
        <v>42989</v>
      </c>
      <c r="AQ23" s="57">
        <v>42990</v>
      </c>
    </row>
    <row r="24" spans="1:43" x14ac:dyDescent="0.2">
      <c r="A24" s="135" t="s">
        <v>127</v>
      </c>
      <c r="B24" s="135" t="s">
        <v>128</v>
      </c>
      <c r="C24" s="92"/>
      <c r="D24" s="7"/>
      <c r="E24" s="7"/>
      <c r="F24" s="7"/>
      <c r="G24" s="121"/>
      <c r="H24" s="121"/>
      <c r="I24" s="121"/>
      <c r="J24" s="121"/>
      <c r="K24" s="122"/>
      <c r="L24" s="15"/>
      <c r="M24" s="15"/>
      <c r="N24" s="121"/>
      <c r="O24" s="121"/>
      <c r="P24" s="121"/>
      <c r="Q24" s="121"/>
      <c r="R24" s="122"/>
      <c r="S24" s="15"/>
      <c r="T24" s="15"/>
      <c r="U24" s="121"/>
      <c r="V24" s="121"/>
      <c r="W24" s="121"/>
      <c r="X24" s="121"/>
      <c r="Y24" s="122"/>
      <c r="Z24" s="15"/>
      <c r="AA24" s="15"/>
      <c r="AB24" s="121"/>
      <c r="AC24" s="121"/>
      <c r="AD24" s="121"/>
      <c r="AE24" s="121"/>
      <c r="AF24" s="122"/>
      <c r="AG24" s="15"/>
      <c r="AH24" s="6">
        <f t="shared" si="2"/>
        <v>0</v>
      </c>
      <c r="AI24" s="39"/>
      <c r="AJ24" s="52">
        <f t="shared" si="3"/>
        <v>0</v>
      </c>
      <c r="AK24" s="47">
        <f t="shared" si="4"/>
        <v>0</v>
      </c>
      <c r="AL24" s="84">
        <f t="shared" si="5"/>
        <v>0</v>
      </c>
      <c r="AM24" s="87"/>
      <c r="AN24" s="67"/>
      <c r="AO24" s="35" t="s">
        <v>55</v>
      </c>
      <c r="AP24" s="70">
        <v>42991</v>
      </c>
      <c r="AQ24" s="70" t="s">
        <v>56</v>
      </c>
    </row>
    <row r="25" spans="1:43" x14ac:dyDescent="0.2">
      <c r="A25" s="135" t="s">
        <v>129</v>
      </c>
      <c r="B25" s="135" t="s">
        <v>130</v>
      </c>
      <c r="C25" s="92"/>
      <c r="D25" s="7"/>
      <c r="E25" s="7"/>
      <c r="F25" s="7"/>
      <c r="G25" s="121"/>
      <c r="H25" s="121"/>
      <c r="I25" s="121"/>
      <c r="J25" s="121"/>
      <c r="K25" s="122"/>
      <c r="L25" s="15"/>
      <c r="M25" s="15"/>
      <c r="N25" s="121"/>
      <c r="O25" s="121"/>
      <c r="P25" s="121"/>
      <c r="Q25" s="121"/>
      <c r="R25" s="122"/>
      <c r="S25" s="15"/>
      <c r="T25" s="15"/>
      <c r="U25" s="121"/>
      <c r="V25" s="121"/>
      <c r="W25" s="121"/>
      <c r="X25" s="121"/>
      <c r="Y25" s="122"/>
      <c r="Z25" s="15"/>
      <c r="AA25" s="15"/>
      <c r="AB25" s="121"/>
      <c r="AC25" s="121"/>
      <c r="AD25" s="121"/>
      <c r="AE25" s="121"/>
      <c r="AF25" s="122"/>
      <c r="AG25" s="15"/>
      <c r="AH25" s="6">
        <f t="shared" si="2"/>
        <v>0</v>
      </c>
      <c r="AI25" s="39"/>
      <c r="AJ25" s="52">
        <f t="shared" si="3"/>
        <v>0</v>
      </c>
      <c r="AK25" s="47">
        <f t="shared" si="4"/>
        <v>0</v>
      </c>
      <c r="AL25" s="84">
        <f t="shared" si="5"/>
        <v>0</v>
      </c>
      <c r="AM25" s="87"/>
      <c r="AN25" s="67"/>
      <c r="AO25" s="63" t="s">
        <v>44</v>
      </c>
      <c r="AP25" s="73">
        <v>43017</v>
      </c>
      <c r="AQ25" s="58"/>
    </row>
    <row r="26" spans="1:43" x14ac:dyDescent="0.2">
      <c r="A26" s="135" t="s">
        <v>131</v>
      </c>
      <c r="B26" s="135" t="s">
        <v>132</v>
      </c>
      <c r="C26" s="92"/>
      <c r="D26" s="123"/>
      <c r="E26" s="15"/>
      <c r="F26" s="15"/>
      <c r="G26" s="121"/>
      <c r="H26" s="121"/>
      <c r="I26" s="121"/>
      <c r="J26" s="121"/>
      <c r="K26" s="122"/>
      <c r="L26" s="15"/>
      <c r="M26" s="15"/>
      <c r="N26" s="121"/>
      <c r="O26" s="121"/>
      <c r="P26" s="121"/>
      <c r="Q26" s="121"/>
      <c r="R26" s="122"/>
      <c r="S26" s="15"/>
      <c r="T26" s="98"/>
      <c r="U26" s="121"/>
      <c r="V26" s="121"/>
      <c r="W26" s="121"/>
      <c r="X26" s="121"/>
      <c r="Y26" s="122"/>
      <c r="Z26" s="15"/>
      <c r="AA26" s="15"/>
      <c r="AB26" s="121"/>
      <c r="AC26" s="121"/>
      <c r="AD26" s="121"/>
      <c r="AE26" s="121"/>
      <c r="AF26" s="122"/>
      <c r="AG26" s="15"/>
      <c r="AH26" s="6">
        <f t="shared" si="2"/>
        <v>0</v>
      </c>
      <c r="AI26" s="39"/>
      <c r="AJ26" s="52">
        <f t="shared" si="3"/>
        <v>0</v>
      </c>
      <c r="AK26" s="47">
        <f t="shared" si="4"/>
        <v>0</v>
      </c>
      <c r="AL26" s="84">
        <f t="shared" si="5"/>
        <v>0</v>
      </c>
      <c r="AM26" s="87"/>
      <c r="AN26" s="67"/>
      <c r="AO26" s="65" t="s">
        <v>53</v>
      </c>
      <c r="AP26" s="57">
        <v>43052</v>
      </c>
      <c r="AQ26" s="57">
        <v>43053</v>
      </c>
    </row>
    <row r="27" spans="1:43" x14ac:dyDescent="0.2">
      <c r="A27" s="135" t="s">
        <v>133</v>
      </c>
      <c r="B27" s="135" t="s">
        <v>134</v>
      </c>
      <c r="C27" s="92"/>
      <c r="D27" s="123"/>
      <c r="E27" s="15"/>
      <c r="F27" s="15"/>
      <c r="G27" s="121"/>
      <c r="H27" s="121"/>
      <c r="I27" s="121"/>
      <c r="J27" s="121"/>
      <c r="K27" s="122"/>
      <c r="L27" s="15"/>
      <c r="M27" s="15"/>
      <c r="N27" s="121"/>
      <c r="O27" s="121"/>
      <c r="P27" s="121"/>
      <c r="Q27" s="121"/>
      <c r="R27" s="122"/>
      <c r="S27" s="15"/>
      <c r="T27" s="15"/>
      <c r="U27" s="121"/>
      <c r="V27" s="121"/>
      <c r="W27" s="121"/>
      <c r="X27" s="121"/>
      <c r="Y27" s="122"/>
      <c r="Z27" s="15"/>
      <c r="AA27" s="15"/>
      <c r="AB27" s="121"/>
      <c r="AC27" s="121"/>
      <c r="AD27" s="121"/>
      <c r="AE27" s="121"/>
      <c r="AF27" s="122"/>
      <c r="AG27" s="15"/>
      <c r="AH27" s="6">
        <f t="shared" si="2"/>
        <v>0</v>
      </c>
      <c r="AI27" s="39"/>
      <c r="AJ27" s="52">
        <f t="shared" si="3"/>
        <v>0</v>
      </c>
      <c r="AK27" s="47">
        <f t="shared" si="4"/>
        <v>0</v>
      </c>
      <c r="AL27" s="84">
        <f t="shared" si="5"/>
        <v>0</v>
      </c>
      <c r="AM27" s="87"/>
      <c r="AN27" s="67"/>
      <c r="AO27" s="63" t="s">
        <v>44</v>
      </c>
      <c r="AP27" s="73">
        <v>43080</v>
      </c>
      <c r="AQ27" s="58"/>
    </row>
    <row r="28" spans="1:43" x14ac:dyDescent="0.2">
      <c r="A28" s="135" t="s">
        <v>135</v>
      </c>
      <c r="B28" s="135" t="s">
        <v>136</v>
      </c>
      <c r="C28" s="92"/>
      <c r="D28" s="123"/>
      <c r="E28" s="15"/>
      <c r="F28" s="15"/>
      <c r="G28" s="121"/>
      <c r="H28" s="121"/>
      <c r="I28" s="121"/>
      <c r="J28" s="121"/>
      <c r="K28" s="122"/>
      <c r="L28" s="15"/>
      <c r="M28" s="15"/>
      <c r="N28" s="121"/>
      <c r="O28" s="121"/>
      <c r="P28" s="121"/>
      <c r="Q28" s="121"/>
      <c r="R28" s="122"/>
      <c r="S28" s="15"/>
      <c r="T28" s="15"/>
      <c r="U28" s="121"/>
      <c r="V28" s="121"/>
      <c r="W28" s="121"/>
      <c r="X28" s="121"/>
      <c r="Y28" s="122"/>
      <c r="Z28" s="15"/>
      <c r="AA28" s="15"/>
      <c r="AB28" s="121"/>
      <c r="AC28" s="121"/>
      <c r="AD28" s="121"/>
      <c r="AE28" s="121"/>
      <c r="AF28" s="122"/>
      <c r="AG28" s="15"/>
      <c r="AH28" s="6">
        <f t="shared" si="2"/>
        <v>0</v>
      </c>
      <c r="AI28" s="39"/>
      <c r="AJ28" s="52">
        <f t="shared" si="3"/>
        <v>0</v>
      </c>
      <c r="AK28" s="47">
        <f t="shared" si="4"/>
        <v>0</v>
      </c>
      <c r="AL28" s="84">
        <f t="shared" si="5"/>
        <v>0</v>
      </c>
      <c r="AM28" s="87"/>
      <c r="AN28" s="67"/>
      <c r="AO28" s="100" t="s">
        <v>57</v>
      </c>
      <c r="AP28" s="100"/>
      <c r="AQ28" s="101"/>
    </row>
    <row r="29" spans="1:43" x14ac:dyDescent="0.2">
      <c r="A29" s="135" t="s">
        <v>137</v>
      </c>
      <c r="B29" s="135" t="s">
        <v>138</v>
      </c>
      <c r="C29" s="92"/>
      <c r="D29" s="123"/>
      <c r="E29" s="15"/>
      <c r="F29" s="15"/>
      <c r="G29" s="121"/>
      <c r="H29" s="121"/>
      <c r="I29" s="121"/>
      <c r="J29" s="121"/>
      <c r="K29" s="122"/>
      <c r="L29" s="15"/>
      <c r="M29" s="15"/>
      <c r="N29" s="121"/>
      <c r="O29" s="121"/>
      <c r="P29" s="121"/>
      <c r="Q29" s="121"/>
      <c r="R29" s="122"/>
      <c r="S29" s="15"/>
      <c r="T29" s="15"/>
      <c r="U29" s="121"/>
      <c r="V29" s="121"/>
      <c r="W29" s="121"/>
      <c r="X29" s="121"/>
      <c r="Y29" s="122"/>
      <c r="Z29" s="15"/>
      <c r="AA29" s="15"/>
      <c r="AB29" s="121"/>
      <c r="AC29" s="121"/>
      <c r="AD29" s="121"/>
      <c r="AE29" s="121"/>
      <c r="AF29" s="122"/>
      <c r="AG29" s="15"/>
      <c r="AH29" s="6">
        <f t="shared" si="2"/>
        <v>0</v>
      </c>
      <c r="AI29" s="39"/>
      <c r="AJ29" s="52">
        <f t="shared" si="3"/>
        <v>0</v>
      </c>
      <c r="AK29" s="47">
        <f t="shared" si="4"/>
        <v>0</v>
      </c>
      <c r="AL29" s="84">
        <f t="shared" si="5"/>
        <v>0</v>
      </c>
      <c r="AM29" s="87"/>
      <c r="AN29" s="67"/>
      <c r="AO29" s="61"/>
      <c r="AP29" s="46" t="s">
        <v>58</v>
      </c>
      <c r="AQ29" s="50" t="s">
        <v>59</v>
      </c>
    </row>
    <row r="30" spans="1:43" x14ac:dyDescent="0.2">
      <c r="A30" s="32"/>
      <c r="B30" s="32"/>
      <c r="C30" s="92"/>
      <c r="D30" s="123"/>
      <c r="E30" s="15"/>
      <c r="F30" s="15"/>
      <c r="G30" s="121"/>
      <c r="H30" s="121"/>
      <c r="I30" s="121"/>
      <c r="J30" s="121"/>
      <c r="K30" s="122"/>
      <c r="L30" s="15"/>
      <c r="M30" s="15"/>
      <c r="N30" s="121"/>
      <c r="O30" s="98"/>
      <c r="P30" s="98"/>
      <c r="Q30" s="121"/>
      <c r="R30" s="122"/>
      <c r="S30" s="15"/>
      <c r="T30" s="15"/>
      <c r="U30" s="121"/>
      <c r="V30" s="121"/>
      <c r="W30" s="121"/>
      <c r="X30" s="121"/>
      <c r="Y30" s="122"/>
      <c r="Z30" s="15"/>
      <c r="AA30" s="15"/>
      <c r="AB30" s="121"/>
      <c r="AC30" s="121"/>
      <c r="AD30" s="121"/>
      <c r="AE30" s="121"/>
      <c r="AF30" s="122"/>
      <c r="AG30" s="15"/>
      <c r="AH30" s="6">
        <f t="shared" si="2"/>
        <v>0</v>
      </c>
      <c r="AI30" s="39"/>
      <c r="AJ30" s="52">
        <f t="shared" si="3"/>
        <v>0</v>
      </c>
      <c r="AK30" s="47">
        <f t="shared" si="4"/>
        <v>0</v>
      </c>
      <c r="AL30" s="84">
        <f t="shared" si="5"/>
        <v>0</v>
      </c>
      <c r="AM30" s="87"/>
      <c r="AN30" s="67"/>
      <c r="AO30" s="48" t="s">
        <v>60</v>
      </c>
      <c r="AP30" s="56">
        <v>42764</v>
      </c>
      <c r="AQ30" s="56">
        <v>42767</v>
      </c>
    </row>
    <row r="31" spans="1:43" x14ac:dyDescent="0.2">
      <c r="A31" s="32"/>
      <c r="B31" s="32"/>
      <c r="C31" s="92"/>
      <c r="D31" s="123"/>
      <c r="E31" s="15"/>
      <c r="F31" s="15"/>
      <c r="G31" s="121"/>
      <c r="H31" s="121"/>
      <c r="I31" s="121"/>
      <c r="J31" s="121"/>
      <c r="K31" s="122"/>
      <c r="L31" s="15"/>
      <c r="M31" s="15"/>
      <c r="N31" s="121"/>
      <c r="O31" s="98"/>
      <c r="P31" s="121"/>
      <c r="Q31" s="121"/>
      <c r="R31" s="122"/>
      <c r="S31" s="15"/>
      <c r="T31" s="15"/>
      <c r="U31" s="121"/>
      <c r="V31" s="121"/>
      <c r="W31" s="121"/>
      <c r="X31" s="121"/>
      <c r="Y31" s="122"/>
      <c r="Z31" s="15"/>
      <c r="AA31" s="15"/>
      <c r="AB31" s="121"/>
      <c r="AC31" s="121"/>
      <c r="AD31" s="121"/>
      <c r="AE31" s="121"/>
      <c r="AF31" s="122"/>
      <c r="AG31" s="15"/>
      <c r="AH31" s="6">
        <f t="shared" si="2"/>
        <v>0</v>
      </c>
      <c r="AI31" s="39"/>
      <c r="AJ31" s="52">
        <f t="shared" si="3"/>
        <v>0</v>
      </c>
      <c r="AK31" s="47">
        <f t="shared" si="4"/>
        <v>0</v>
      </c>
      <c r="AL31" s="84">
        <f t="shared" si="5"/>
        <v>0</v>
      </c>
      <c r="AM31" s="87"/>
      <c r="AN31" s="67"/>
      <c r="AO31" s="61" t="s">
        <v>61</v>
      </c>
      <c r="AP31" s="38">
        <v>42771</v>
      </c>
      <c r="AQ31" s="38">
        <v>42775</v>
      </c>
    </row>
    <row r="32" spans="1:43" x14ac:dyDescent="0.2">
      <c r="A32" s="32"/>
      <c r="B32" s="32"/>
      <c r="C32" s="92"/>
      <c r="D32" s="123"/>
      <c r="E32" s="15"/>
      <c r="F32" s="15"/>
      <c r="G32" s="121"/>
      <c r="H32" s="121"/>
      <c r="I32" s="121"/>
      <c r="J32" s="121"/>
      <c r="K32" s="122"/>
      <c r="L32" s="15"/>
      <c r="M32" s="15"/>
      <c r="N32" s="121"/>
      <c r="O32" s="121"/>
      <c r="P32" s="121"/>
      <c r="Q32" s="121"/>
      <c r="R32" s="122"/>
      <c r="S32" s="15"/>
      <c r="T32" s="15"/>
      <c r="U32" s="121"/>
      <c r="V32" s="121"/>
      <c r="W32" s="121"/>
      <c r="X32" s="121"/>
      <c r="Y32" s="122"/>
      <c r="Z32" s="15"/>
      <c r="AA32" s="15"/>
      <c r="AB32" s="121"/>
      <c r="AC32" s="121"/>
      <c r="AD32" s="121"/>
      <c r="AE32" s="121"/>
      <c r="AF32" s="122"/>
      <c r="AG32" s="15"/>
      <c r="AH32" s="6">
        <f t="shared" si="2"/>
        <v>0</v>
      </c>
      <c r="AI32" s="39"/>
      <c r="AJ32" s="52">
        <f t="shared" si="3"/>
        <v>0</v>
      </c>
      <c r="AK32" s="47">
        <f t="shared" si="4"/>
        <v>0</v>
      </c>
      <c r="AL32" s="84">
        <f t="shared" si="5"/>
        <v>0</v>
      </c>
      <c r="AM32" s="87"/>
      <c r="AN32" s="67"/>
      <c r="AO32" s="48" t="s">
        <v>62</v>
      </c>
      <c r="AP32" s="56">
        <v>42779</v>
      </c>
      <c r="AQ32" s="56">
        <v>42781</v>
      </c>
    </row>
    <row r="33" spans="1:43" x14ac:dyDescent="0.2">
      <c r="A33" s="137" t="s">
        <v>139</v>
      </c>
      <c r="B33" s="137" t="s">
        <v>130</v>
      </c>
      <c r="C33" s="92"/>
      <c r="D33" s="123"/>
      <c r="E33" s="15"/>
      <c r="F33" s="15"/>
      <c r="G33" s="121"/>
      <c r="H33" s="121"/>
      <c r="I33" s="121"/>
      <c r="J33" s="121"/>
      <c r="K33" s="122"/>
      <c r="L33" s="15"/>
      <c r="M33" s="15"/>
      <c r="N33" s="121"/>
      <c r="O33" s="121"/>
      <c r="P33" s="121"/>
      <c r="Q33" s="121"/>
      <c r="R33" s="122"/>
      <c r="S33" s="15"/>
      <c r="T33" s="15"/>
      <c r="U33" s="121"/>
      <c r="V33" s="121"/>
      <c r="W33" s="121"/>
      <c r="X33" s="121"/>
      <c r="Y33" s="122"/>
      <c r="Z33" s="15"/>
      <c r="AA33" s="15"/>
      <c r="AB33" s="121"/>
      <c r="AC33" s="121"/>
      <c r="AD33" s="121"/>
      <c r="AE33" s="121"/>
      <c r="AF33" s="122"/>
      <c r="AG33" s="15"/>
      <c r="AH33" s="6">
        <f t="shared" si="2"/>
        <v>0</v>
      </c>
      <c r="AI33" s="39"/>
      <c r="AJ33" s="52">
        <f t="shared" si="3"/>
        <v>0</v>
      </c>
      <c r="AK33" s="47">
        <f t="shared" si="4"/>
        <v>0</v>
      </c>
      <c r="AL33" s="84">
        <f t="shared" si="5"/>
        <v>0</v>
      </c>
      <c r="AM33" s="87"/>
      <c r="AN33" s="67"/>
      <c r="AO33" s="66" t="s">
        <v>63</v>
      </c>
      <c r="AP33" s="69">
        <v>42792</v>
      </c>
      <c r="AQ33" s="69">
        <v>42796</v>
      </c>
    </row>
    <row r="34" spans="1:43" x14ac:dyDescent="0.2">
      <c r="A34" s="137"/>
      <c r="B34" s="137"/>
      <c r="C34" s="92"/>
      <c r="D34" s="123"/>
      <c r="E34" s="15"/>
      <c r="F34" s="15"/>
      <c r="G34" s="121"/>
      <c r="H34" s="121"/>
      <c r="I34" s="121"/>
      <c r="J34" s="121"/>
      <c r="K34" s="122"/>
      <c r="L34" s="15"/>
      <c r="M34" s="15"/>
      <c r="N34" s="121"/>
      <c r="O34" s="121"/>
      <c r="P34" s="121"/>
      <c r="Q34" s="121"/>
      <c r="R34" s="122"/>
      <c r="S34" s="15"/>
      <c r="T34" s="15"/>
      <c r="U34" s="121"/>
      <c r="V34" s="121"/>
      <c r="W34" s="121"/>
      <c r="X34" s="121"/>
      <c r="Y34" s="122"/>
      <c r="Z34" s="15"/>
      <c r="AA34" s="15"/>
      <c r="AB34" s="121"/>
      <c r="AC34" s="121"/>
      <c r="AD34" s="121"/>
      <c r="AE34" s="121"/>
      <c r="AF34" s="122"/>
      <c r="AG34" s="15"/>
      <c r="AH34" s="6">
        <f t="shared" si="2"/>
        <v>0</v>
      </c>
      <c r="AI34" s="39"/>
      <c r="AJ34" s="52">
        <f t="shared" si="3"/>
        <v>0</v>
      </c>
      <c r="AK34" s="47">
        <f t="shared" si="4"/>
        <v>0</v>
      </c>
      <c r="AL34" s="84">
        <f t="shared" si="5"/>
        <v>0</v>
      </c>
      <c r="AM34" s="87"/>
      <c r="AN34" s="67"/>
      <c r="AO34" s="48" t="s">
        <v>61</v>
      </c>
      <c r="AP34" s="56">
        <v>42834</v>
      </c>
      <c r="AQ34" s="56">
        <v>42838</v>
      </c>
    </row>
    <row r="35" spans="1:43" x14ac:dyDescent="0.2">
      <c r="A35" s="32"/>
      <c r="B35" s="32"/>
      <c r="C35" s="92"/>
      <c r="D35" s="123"/>
      <c r="E35" s="15"/>
      <c r="F35" s="15"/>
      <c r="G35" s="121"/>
      <c r="H35" s="121"/>
      <c r="I35" s="121"/>
      <c r="J35" s="121"/>
      <c r="K35" s="122"/>
      <c r="L35" s="15"/>
      <c r="M35" s="15"/>
      <c r="N35" s="121"/>
      <c r="O35" s="121"/>
      <c r="P35" s="121"/>
      <c r="Q35" s="121"/>
      <c r="R35" s="122"/>
      <c r="S35" s="15"/>
      <c r="T35" s="15"/>
      <c r="U35" s="121"/>
      <c r="V35" s="121"/>
      <c r="W35" s="121"/>
      <c r="X35" s="121"/>
      <c r="Y35" s="122"/>
      <c r="Z35" s="15"/>
      <c r="AA35" s="15"/>
      <c r="AB35" s="121"/>
      <c r="AC35" s="121"/>
      <c r="AD35" s="121"/>
      <c r="AE35" s="121"/>
      <c r="AF35" s="122"/>
      <c r="AG35" s="15"/>
      <c r="AH35" s="6">
        <f t="shared" si="2"/>
        <v>0</v>
      </c>
      <c r="AI35" s="39"/>
      <c r="AJ35" s="52">
        <f t="shared" si="3"/>
        <v>0</v>
      </c>
      <c r="AK35" s="47">
        <f t="shared" si="4"/>
        <v>0</v>
      </c>
      <c r="AL35" s="84">
        <f t="shared" si="5"/>
        <v>0</v>
      </c>
      <c r="AM35" s="87"/>
      <c r="AN35" s="67"/>
      <c r="AO35" s="35" t="s">
        <v>64</v>
      </c>
      <c r="AP35" s="70">
        <v>42869</v>
      </c>
      <c r="AQ35" s="70">
        <v>42873</v>
      </c>
    </row>
    <row r="36" spans="1:43" x14ac:dyDescent="0.2">
      <c r="A36" s="137" t="s">
        <v>140</v>
      </c>
      <c r="B36" s="137" t="s">
        <v>141</v>
      </c>
      <c r="C36" s="92"/>
      <c r="D36" s="123"/>
      <c r="E36" s="15"/>
      <c r="F36" s="15"/>
      <c r="G36" s="121"/>
      <c r="H36" s="121"/>
      <c r="I36" s="121"/>
      <c r="J36" s="121"/>
      <c r="K36" s="122"/>
      <c r="L36" s="15"/>
      <c r="M36" s="15"/>
      <c r="N36" s="121"/>
      <c r="O36" s="121"/>
      <c r="P36" s="121"/>
      <c r="Q36" s="121"/>
      <c r="R36" s="122"/>
      <c r="S36" s="15"/>
      <c r="T36" s="15"/>
      <c r="U36" s="121"/>
      <c r="V36" s="121"/>
      <c r="W36" s="121"/>
      <c r="X36" s="121"/>
      <c r="Y36" s="122"/>
      <c r="Z36" s="15"/>
      <c r="AA36" s="15"/>
      <c r="AB36" s="121"/>
      <c r="AC36" s="121"/>
      <c r="AD36" s="121"/>
      <c r="AE36" s="121"/>
      <c r="AF36" s="122"/>
      <c r="AG36" s="15"/>
      <c r="AH36" s="6">
        <f t="shared" si="2"/>
        <v>0</v>
      </c>
      <c r="AI36" s="39"/>
      <c r="AJ36" s="52">
        <f t="shared" si="3"/>
        <v>0</v>
      </c>
      <c r="AK36" s="47">
        <f t="shared" si="4"/>
        <v>0</v>
      </c>
      <c r="AL36" s="84">
        <f t="shared" si="5"/>
        <v>0</v>
      </c>
      <c r="AM36" s="87"/>
      <c r="AN36" s="67"/>
      <c r="AO36" s="48" t="s">
        <v>62</v>
      </c>
      <c r="AP36" s="56">
        <v>42870</v>
      </c>
      <c r="AQ36" s="56">
        <v>42872</v>
      </c>
    </row>
    <row r="37" spans="1:43" x14ac:dyDescent="0.2">
      <c r="A37" s="137" t="s">
        <v>142</v>
      </c>
      <c r="B37" s="137" t="s">
        <v>143</v>
      </c>
      <c r="C37" s="92"/>
      <c r="D37" s="123"/>
      <c r="E37" s="15"/>
      <c r="F37" s="15"/>
      <c r="G37" s="121"/>
      <c r="H37" s="121"/>
      <c r="I37" s="121"/>
      <c r="J37" s="121"/>
      <c r="K37" s="122"/>
      <c r="L37" s="15"/>
      <c r="M37" s="15"/>
      <c r="N37" s="121"/>
      <c r="O37" s="121"/>
      <c r="P37" s="121"/>
      <c r="Q37" s="121"/>
      <c r="R37" s="122"/>
      <c r="S37" s="15"/>
      <c r="T37" s="15"/>
      <c r="U37" s="121"/>
      <c r="V37" s="121"/>
      <c r="W37" s="121"/>
      <c r="X37" s="121"/>
      <c r="Y37" s="122"/>
      <c r="Z37" s="15"/>
      <c r="AA37" s="15"/>
      <c r="AB37" s="121"/>
      <c r="AC37" s="121"/>
      <c r="AD37" s="121"/>
      <c r="AE37" s="121"/>
      <c r="AF37" s="122"/>
      <c r="AG37" s="15"/>
      <c r="AH37" s="6">
        <f t="shared" si="2"/>
        <v>0</v>
      </c>
      <c r="AI37" s="39"/>
      <c r="AJ37" s="52">
        <f t="shared" si="3"/>
        <v>0</v>
      </c>
      <c r="AK37" s="47">
        <f t="shared" si="4"/>
        <v>0</v>
      </c>
      <c r="AL37" s="84">
        <f t="shared" si="5"/>
        <v>0</v>
      </c>
      <c r="AM37" s="87"/>
      <c r="AN37" s="67"/>
      <c r="AO37" s="35" t="s">
        <v>61</v>
      </c>
      <c r="AP37" s="70">
        <v>42911</v>
      </c>
      <c r="AQ37" s="70">
        <v>42915</v>
      </c>
    </row>
    <row r="38" spans="1:43" x14ac:dyDescent="0.2">
      <c r="A38" s="138"/>
      <c r="B38" s="138"/>
      <c r="C38" s="92"/>
      <c r="D38" s="123"/>
      <c r="E38" s="15"/>
      <c r="F38" s="15"/>
      <c r="G38" s="121"/>
      <c r="H38" s="121"/>
      <c r="I38" s="121"/>
      <c r="J38" s="121"/>
      <c r="K38" s="122"/>
      <c r="L38" s="15"/>
      <c r="M38" s="15"/>
      <c r="N38" s="121"/>
      <c r="O38" s="121"/>
      <c r="P38" s="121"/>
      <c r="Q38" s="121"/>
      <c r="R38" s="122"/>
      <c r="S38" s="15"/>
      <c r="T38" s="15"/>
      <c r="U38" s="121"/>
      <c r="V38" s="121"/>
      <c r="W38" s="121"/>
      <c r="X38" s="121"/>
      <c r="Y38" s="122"/>
      <c r="Z38" s="15"/>
      <c r="AA38" s="15"/>
      <c r="AB38" s="121"/>
      <c r="AC38" s="121"/>
      <c r="AD38" s="121"/>
      <c r="AE38" s="121"/>
      <c r="AF38" s="122"/>
      <c r="AG38" s="15"/>
      <c r="AH38" s="6">
        <f t="shared" si="2"/>
        <v>0</v>
      </c>
      <c r="AI38" s="39"/>
      <c r="AJ38" s="52">
        <f t="shared" si="3"/>
        <v>0</v>
      </c>
      <c r="AK38" s="47">
        <f t="shared" si="4"/>
        <v>0</v>
      </c>
      <c r="AL38" s="84">
        <f t="shared" si="5"/>
        <v>0</v>
      </c>
      <c r="AM38" s="87"/>
      <c r="AN38" s="67"/>
      <c r="AO38" s="48" t="s">
        <v>61</v>
      </c>
      <c r="AP38" s="56">
        <v>43002</v>
      </c>
      <c r="AQ38" s="56">
        <v>43006</v>
      </c>
    </row>
    <row r="39" spans="1:43" x14ac:dyDescent="0.2">
      <c r="A39" s="137" t="s">
        <v>144</v>
      </c>
      <c r="B39" s="137" t="s">
        <v>145</v>
      </c>
      <c r="C39" s="92"/>
      <c r="D39" s="123"/>
      <c r="E39" s="15"/>
      <c r="F39" s="15"/>
      <c r="G39" s="121"/>
      <c r="H39" s="121"/>
      <c r="I39" s="121"/>
      <c r="J39" s="121"/>
      <c r="K39" s="122"/>
      <c r="L39" s="15"/>
      <c r="M39" s="15"/>
      <c r="N39" s="121"/>
      <c r="O39" s="121"/>
      <c r="P39" s="121"/>
      <c r="Q39" s="121"/>
      <c r="R39" s="122"/>
      <c r="S39" s="15"/>
      <c r="T39" s="15"/>
      <c r="U39" s="121"/>
      <c r="V39" s="121"/>
      <c r="W39" s="121"/>
      <c r="X39" s="121"/>
      <c r="Y39" s="122"/>
      <c r="Z39" s="15"/>
      <c r="AA39" s="15"/>
      <c r="AB39" s="121"/>
      <c r="AC39" s="121"/>
      <c r="AD39" s="121"/>
      <c r="AE39" s="121"/>
      <c r="AF39" s="122"/>
      <c r="AG39" s="15"/>
      <c r="AH39" s="6">
        <f t="shared" si="2"/>
        <v>0</v>
      </c>
      <c r="AI39" s="39"/>
      <c r="AJ39" s="52">
        <f t="shared" si="3"/>
        <v>0</v>
      </c>
      <c r="AK39" s="47">
        <f t="shared" si="4"/>
        <v>0</v>
      </c>
      <c r="AL39" s="84">
        <f t="shared" si="5"/>
        <v>0</v>
      </c>
      <c r="AM39" s="87"/>
      <c r="AN39" s="67"/>
      <c r="AO39" s="35" t="s">
        <v>63</v>
      </c>
      <c r="AP39" s="70">
        <v>43023</v>
      </c>
      <c r="AQ39" s="70">
        <v>43027</v>
      </c>
    </row>
    <row r="40" spans="1:43" x14ac:dyDescent="0.2">
      <c r="A40" s="137" t="s">
        <v>146</v>
      </c>
      <c r="B40" s="137" t="s">
        <v>147</v>
      </c>
      <c r="C40" s="92"/>
      <c r="D40" s="123"/>
      <c r="E40" s="15"/>
      <c r="F40" s="15"/>
      <c r="G40" s="121"/>
      <c r="H40" s="121"/>
      <c r="I40" s="121"/>
      <c r="J40" s="121"/>
      <c r="K40" s="122"/>
      <c r="L40" s="15"/>
      <c r="M40" s="15"/>
      <c r="N40" s="121"/>
      <c r="O40" s="121"/>
      <c r="P40" s="121"/>
      <c r="Q40" s="121"/>
      <c r="R40" s="122"/>
      <c r="S40" s="15"/>
      <c r="T40" s="15"/>
      <c r="U40" s="121"/>
      <c r="V40" s="121"/>
      <c r="W40" s="121"/>
      <c r="X40" s="121"/>
      <c r="Y40" s="122"/>
      <c r="Z40" s="15"/>
      <c r="AA40" s="15"/>
      <c r="AB40" s="121"/>
      <c r="AC40" s="98"/>
      <c r="AD40" s="121"/>
      <c r="AE40" s="121"/>
      <c r="AF40" s="122"/>
      <c r="AG40" s="15"/>
      <c r="AH40" s="6">
        <f t="shared" si="2"/>
        <v>0</v>
      </c>
      <c r="AI40" s="39"/>
      <c r="AJ40" s="52">
        <f t="shared" si="3"/>
        <v>0</v>
      </c>
      <c r="AK40" s="47">
        <f t="shared" si="4"/>
        <v>0</v>
      </c>
      <c r="AL40" s="84">
        <f t="shared" si="5"/>
        <v>0</v>
      </c>
      <c r="AM40" s="87"/>
      <c r="AN40" s="67"/>
      <c r="AO40" s="48" t="s">
        <v>62</v>
      </c>
      <c r="AP40" s="56">
        <v>43024</v>
      </c>
      <c r="AQ40" s="56">
        <v>43026</v>
      </c>
    </row>
    <row r="41" spans="1:43" x14ac:dyDescent="0.2">
      <c r="A41" s="19"/>
      <c r="B41" s="19"/>
      <c r="C41" s="92"/>
      <c r="D41" s="123"/>
      <c r="E41" s="15"/>
      <c r="F41" s="15"/>
      <c r="G41" s="121"/>
      <c r="H41" s="121"/>
      <c r="I41" s="121"/>
      <c r="J41" s="121"/>
      <c r="K41" s="122"/>
      <c r="L41" s="15"/>
      <c r="M41" s="15"/>
      <c r="N41" s="121"/>
      <c r="O41" s="121"/>
      <c r="P41" s="121"/>
      <c r="Q41" s="121"/>
      <c r="R41" s="122"/>
      <c r="S41" s="15"/>
      <c r="T41" s="15"/>
      <c r="U41" s="121"/>
      <c r="V41" s="121"/>
      <c r="W41" s="121"/>
      <c r="X41" s="121"/>
      <c r="Y41" s="122"/>
      <c r="Z41" s="15"/>
      <c r="AA41" s="15"/>
      <c r="AB41" s="121"/>
      <c r="AC41" s="98"/>
      <c r="AD41" s="121"/>
      <c r="AE41" s="121"/>
      <c r="AF41" s="122"/>
      <c r="AG41" s="15"/>
      <c r="AH41" s="6">
        <f t="shared" si="2"/>
        <v>0</v>
      </c>
      <c r="AI41" s="39"/>
      <c r="AJ41" s="52">
        <f t="shared" si="3"/>
        <v>0</v>
      </c>
      <c r="AK41" s="47">
        <f t="shared" si="4"/>
        <v>0</v>
      </c>
      <c r="AL41" s="84">
        <f t="shared" si="5"/>
        <v>0</v>
      </c>
      <c r="AM41" s="87"/>
      <c r="AN41" s="67"/>
      <c r="AO41" s="61"/>
      <c r="AP41" s="32"/>
      <c r="AQ41" s="51"/>
    </row>
    <row r="42" spans="1:43" x14ac:dyDescent="0.2">
      <c r="A42" s="18"/>
      <c r="B42" s="18"/>
      <c r="C42" s="92"/>
      <c r="D42" s="123"/>
      <c r="E42" s="15"/>
      <c r="F42" s="15"/>
      <c r="G42" s="121"/>
      <c r="H42" s="121"/>
      <c r="I42" s="121"/>
      <c r="J42" s="121"/>
      <c r="K42" s="122"/>
      <c r="L42" s="15"/>
      <c r="M42" s="15"/>
      <c r="N42" s="121"/>
      <c r="O42" s="121"/>
      <c r="P42" s="121"/>
      <c r="Q42" s="121"/>
      <c r="R42" s="122"/>
      <c r="S42" s="15"/>
      <c r="T42" s="15"/>
      <c r="U42" s="121"/>
      <c r="V42" s="121"/>
      <c r="W42" s="121"/>
      <c r="X42" s="121"/>
      <c r="Y42" s="122"/>
      <c r="Z42" s="15"/>
      <c r="AA42" s="15"/>
      <c r="AB42" s="121"/>
      <c r="AC42" s="121"/>
      <c r="AD42" s="121"/>
      <c r="AE42" s="121"/>
      <c r="AF42" s="122"/>
      <c r="AG42" s="15"/>
      <c r="AH42" s="6">
        <f t="shared" si="2"/>
        <v>0</v>
      </c>
      <c r="AI42" s="39"/>
      <c r="AJ42" s="52">
        <f t="shared" si="3"/>
        <v>0</v>
      </c>
      <c r="AK42" s="47">
        <f t="shared" si="4"/>
        <v>0</v>
      </c>
      <c r="AL42" s="84">
        <f t="shared" si="5"/>
        <v>0</v>
      </c>
      <c r="AM42" s="87"/>
      <c r="AN42" s="67"/>
      <c r="AO42" s="100" t="s">
        <v>65</v>
      </c>
      <c r="AP42" s="100"/>
      <c r="AQ42" s="101"/>
    </row>
    <row r="43" spans="1:43" x14ac:dyDescent="0.2">
      <c r="A43" s="18"/>
      <c r="B43" s="18"/>
      <c r="C43" s="92"/>
      <c r="D43" s="123"/>
      <c r="E43" s="15"/>
      <c r="F43" s="15"/>
      <c r="G43" s="121"/>
      <c r="H43" s="121"/>
      <c r="I43" s="121"/>
      <c r="J43" s="121"/>
      <c r="K43" s="122"/>
      <c r="L43" s="15"/>
      <c r="M43" s="15"/>
      <c r="N43" s="121"/>
      <c r="O43" s="121"/>
      <c r="P43" s="121"/>
      <c r="Q43" s="121"/>
      <c r="R43" s="122"/>
      <c r="S43" s="15"/>
      <c r="T43" s="15"/>
      <c r="U43" s="121"/>
      <c r="V43" s="121"/>
      <c r="W43" s="121"/>
      <c r="X43" s="121"/>
      <c r="Y43" s="122"/>
      <c r="Z43" s="15"/>
      <c r="AA43" s="15"/>
      <c r="AB43" s="121"/>
      <c r="AC43" s="121"/>
      <c r="AD43" s="121"/>
      <c r="AE43" s="121"/>
      <c r="AF43" s="122"/>
      <c r="AG43" s="15"/>
      <c r="AH43" s="6">
        <f t="shared" si="2"/>
        <v>0</v>
      </c>
      <c r="AI43" s="39"/>
      <c r="AJ43" s="52">
        <f t="shared" si="3"/>
        <v>0</v>
      </c>
      <c r="AK43" s="47">
        <f t="shared" si="4"/>
        <v>0</v>
      </c>
      <c r="AL43" s="84">
        <f t="shared" si="5"/>
        <v>0</v>
      </c>
      <c r="AM43" s="87"/>
      <c r="AN43" s="67"/>
      <c r="AO43" s="61" t="s">
        <v>66</v>
      </c>
      <c r="AP43" s="46" t="s">
        <v>67</v>
      </c>
      <c r="AQ43" s="50" t="s">
        <v>68</v>
      </c>
    </row>
    <row r="44" spans="1:43" x14ac:dyDescent="0.2">
      <c r="A44" s="19"/>
      <c r="B44" s="19"/>
      <c r="C44" s="92"/>
      <c r="D44" s="123"/>
      <c r="E44" s="15"/>
      <c r="F44" s="15"/>
      <c r="G44" s="121"/>
      <c r="H44" s="121"/>
      <c r="I44" s="121"/>
      <c r="J44" s="121"/>
      <c r="K44" s="122"/>
      <c r="L44" s="15"/>
      <c r="M44" s="15"/>
      <c r="N44" s="121"/>
      <c r="O44" s="121"/>
      <c r="P44" s="121"/>
      <c r="Q44" s="121"/>
      <c r="R44" s="122"/>
      <c r="S44" s="15"/>
      <c r="T44" s="15"/>
      <c r="U44" s="121"/>
      <c r="V44" s="121"/>
      <c r="W44" s="121"/>
      <c r="X44" s="121"/>
      <c r="Y44" s="122"/>
      <c r="Z44" s="15"/>
      <c r="AA44" s="15"/>
      <c r="AB44" s="121"/>
      <c r="AC44" s="121"/>
      <c r="AD44" s="121"/>
      <c r="AE44" s="121"/>
      <c r="AF44" s="122"/>
      <c r="AG44" s="15"/>
      <c r="AH44" s="6">
        <f t="shared" si="2"/>
        <v>0</v>
      </c>
      <c r="AI44" s="39"/>
      <c r="AJ44" s="52">
        <f t="shared" si="3"/>
        <v>0</v>
      </c>
      <c r="AK44" s="47">
        <f t="shared" si="4"/>
        <v>0</v>
      </c>
      <c r="AL44" s="84">
        <f t="shared" si="5"/>
        <v>0</v>
      </c>
      <c r="AM44" s="87"/>
      <c r="AN44" s="67"/>
      <c r="AO44" s="61" t="s">
        <v>69</v>
      </c>
      <c r="AP44" s="46" t="s">
        <v>70</v>
      </c>
      <c r="AQ44" s="50"/>
    </row>
    <row r="45" spans="1:43" x14ac:dyDescent="0.2">
      <c r="A45" s="19"/>
      <c r="B45" s="19"/>
      <c r="C45" s="92"/>
      <c r="D45" s="123"/>
      <c r="E45" s="15"/>
      <c r="F45" s="15"/>
      <c r="G45" s="121"/>
      <c r="H45" s="121"/>
      <c r="I45" s="121"/>
      <c r="J45" s="121"/>
      <c r="K45" s="122"/>
      <c r="L45" s="15"/>
      <c r="M45" s="15"/>
      <c r="N45" s="121"/>
      <c r="O45" s="121"/>
      <c r="P45" s="121"/>
      <c r="Q45" s="121"/>
      <c r="R45" s="122"/>
      <c r="S45" s="15"/>
      <c r="T45" s="15"/>
      <c r="U45" s="121"/>
      <c r="V45" s="121"/>
      <c r="W45" s="121"/>
      <c r="X45" s="121"/>
      <c r="Y45" s="122"/>
      <c r="Z45" s="15"/>
      <c r="AA45" s="15"/>
      <c r="AB45" s="121"/>
      <c r="AC45" s="121"/>
      <c r="AD45" s="121"/>
      <c r="AE45" s="121"/>
      <c r="AF45" s="122"/>
      <c r="AG45" s="15"/>
      <c r="AH45" s="6">
        <f t="shared" si="2"/>
        <v>0</v>
      </c>
      <c r="AI45" s="39"/>
      <c r="AJ45" s="52">
        <f t="shared" si="3"/>
        <v>0</v>
      </c>
      <c r="AK45" s="47">
        <f t="shared" si="4"/>
        <v>0</v>
      </c>
      <c r="AL45" s="84">
        <f t="shared" si="5"/>
        <v>0</v>
      </c>
      <c r="AM45" s="87"/>
      <c r="AN45" s="67"/>
      <c r="AO45" s="61" t="s">
        <v>71</v>
      </c>
      <c r="AP45" s="46" t="s">
        <v>72</v>
      </c>
      <c r="AQ45" s="50"/>
    </row>
    <row r="46" spans="1:43" x14ac:dyDescent="0.2">
      <c r="A46" s="18"/>
      <c r="B46" s="18"/>
      <c r="C46" s="92"/>
      <c r="D46" s="123"/>
      <c r="E46" s="15"/>
      <c r="F46" s="15"/>
      <c r="G46" s="121"/>
      <c r="H46" s="121"/>
      <c r="I46" s="121"/>
      <c r="J46" s="121"/>
      <c r="K46" s="122"/>
      <c r="L46" s="15"/>
      <c r="M46" s="15"/>
      <c r="N46" s="121"/>
      <c r="O46" s="121"/>
      <c r="P46" s="121"/>
      <c r="Q46" s="121"/>
      <c r="R46" s="122"/>
      <c r="S46" s="15"/>
      <c r="T46" s="15"/>
      <c r="U46" s="121"/>
      <c r="V46" s="121"/>
      <c r="W46" s="121"/>
      <c r="X46" s="121"/>
      <c r="Y46" s="122"/>
      <c r="Z46" s="15"/>
      <c r="AA46" s="15"/>
      <c r="AB46" s="121"/>
      <c r="AC46" s="121"/>
      <c r="AD46" s="121"/>
      <c r="AE46" s="121"/>
      <c r="AF46" s="122"/>
      <c r="AG46" s="15"/>
      <c r="AH46" s="6">
        <f t="shared" si="2"/>
        <v>0</v>
      </c>
      <c r="AI46" s="39"/>
      <c r="AJ46" s="52">
        <f t="shared" si="3"/>
        <v>0</v>
      </c>
      <c r="AK46" s="47">
        <f t="shared" si="4"/>
        <v>0</v>
      </c>
      <c r="AL46" s="84">
        <f t="shared" si="5"/>
        <v>0</v>
      </c>
      <c r="AM46" s="87"/>
      <c r="AN46" s="67"/>
      <c r="AO46" s="61" t="s">
        <v>73</v>
      </c>
      <c r="AP46" s="46" t="s">
        <v>74</v>
      </c>
      <c r="AQ46" s="50" t="s">
        <v>75</v>
      </c>
    </row>
    <row r="47" spans="1:43" x14ac:dyDescent="0.2">
      <c r="A47" s="19"/>
      <c r="B47" s="19"/>
      <c r="C47" s="92"/>
      <c r="D47" s="123"/>
      <c r="E47" s="15"/>
      <c r="F47" s="15"/>
      <c r="G47" s="121"/>
      <c r="H47" s="121"/>
      <c r="I47" s="121"/>
      <c r="J47" s="121"/>
      <c r="K47" s="122"/>
      <c r="L47" s="15"/>
      <c r="M47" s="15"/>
      <c r="N47" s="121"/>
      <c r="O47" s="121"/>
      <c r="P47" s="121"/>
      <c r="Q47" s="121"/>
      <c r="R47" s="122"/>
      <c r="S47" s="15"/>
      <c r="T47" s="15"/>
      <c r="U47" s="121"/>
      <c r="V47" s="121"/>
      <c r="W47" s="121"/>
      <c r="X47" s="121"/>
      <c r="Y47" s="122"/>
      <c r="Z47" s="15"/>
      <c r="AA47" s="15"/>
      <c r="AB47" s="121"/>
      <c r="AC47" s="121"/>
      <c r="AD47" s="121"/>
      <c r="AE47" s="121"/>
      <c r="AF47" s="122"/>
      <c r="AG47" s="15"/>
      <c r="AH47" s="6">
        <f t="shared" si="2"/>
        <v>0</v>
      </c>
      <c r="AI47" s="39"/>
      <c r="AJ47" s="52">
        <f t="shared" si="3"/>
        <v>0</v>
      </c>
      <c r="AK47" s="47">
        <f t="shared" si="4"/>
        <v>0</v>
      </c>
      <c r="AL47" s="84">
        <f t="shared" si="5"/>
        <v>0</v>
      </c>
      <c r="AM47" s="87"/>
      <c r="AN47" s="67"/>
      <c r="AO47" s="61" t="s">
        <v>76</v>
      </c>
      <c r="AP47" s="46" t="s">
        <v>77</v>
      </c>
      <c r="AQ47" s="50"/>
    </row>
    <row r="48" spans="1:43" x14ac:dyDescent="0.2">
      <c r="A48" s="19"/>
      <c r="B48" s="19"/>
      <c r="C48" s="92"/>
      <c r="D48" s="123"/>
      <c r="E48" s="15"/>
      <c r="F48" s="15"/>
      <c r="G48" s="121"/>
      <c r="H48" s="121"/>
      <c r="I48" s="121"/>
      <c r="J48" s="121"/>
      <c r="K48" s="122"/>
      <c r="L48" s="15"/>
      <c r="M48" s="15"/>
      <c r="N48" s="121"/>
      <c r="O48" s="121"/>
      <c r="P48" s="121"/>
      <c r="Q48" s="121"/>
      <c r="R48" s="122"/>
      <c r="S48" s="15"/>
      <c r="T48" s="15"/>
      <c r="U48" s="121"/>
      <c r="V48" s="121"/>
      <c r="W48" s="121"/>
      <c r="X48" s="121"/>
      <c r="Y48" s="122"/>
      <c r="Z48" s="15"/>
      <c r="AA48" s="15"/>
      <c r="AB48" s="121"/>
      <c r="AC48" s="121"/>
      <c r="AD48" s="121"/>
      <c r="AE48" s="121"/>
      <c r="AF48" s="122"/>
      <c r="AG48" s="15"/>
      <c r="AH48" s="6">
        <f t="shared" si="2"/>
        <v>0</v>
      </c>
      <c r="AI48" s="39"/>
      <c r="AJ48" s="52">
        <f t="shared" si="3"/>
        <v>0</v>
      </c>
      <c r="AK48" s="47">
        <f t="shared" si="4"/>
        <v>0</v>
      </c>
      <c r="AL48" s="84">
        <f t="shared" si="5"/>
        <v>0</v>
      </c>
      <c r="AM48" s="87"/>
      <c r="AN48" s="67"/>
      <c r="AO48" s="61" t="s">
        <v>78</v>
      </c>
      <c r="AP48" s="46" t="s">
        <v>79</v>
      </c>
      <c r="AQ48" s="50"/>
    </row>
    <row r="49" spans="1:43" x14ac:dyDescent="0.2">
      <c r="A49" s="19"/>
      <c r="B49" s="19"/>
      <c r="C49" s="92"/>
      <c r="D49" s="123"/>
      <c r="E49" s="15"/>
      <c r="F49" s="15"/>
      <c r="G49" s="121"/>
      <c r="H49" s="121"/>
      <c r="I49" s="121"/>
      <c r="J49" s="121"/>
      <c r="K49" s="122"/>
      <c r="L49" s="15"/>
      <c r="M49" s="15"/>
      <c r="N49" s="121"/>
      <c r="O49" s="98"/>
      <c r="P49" s="98"/>
      <c r="Q49" s="121"/>
      <c r="R49" s="122"/>
      <c r="S49" s="15"/>
      <c r="T49" s="15"/>
      <c r="U49" s="121"/>
      <c r="V49" s="121"/>
      <c r="W49" s="121"/>
      <c r="X49" s="121"/>
      <c r="Y49" s="122"/>
      <c r="Z49" s="15"/>
      <c r="AA49" s="15"/>
      <c r="AB49" s="121"/>
      <c r="AC49" s="121"/>
      <c r="AD49" s="121"/>
      <c r="AE49" s="121"/>
      <c r="AF49" s="122"/>
      <c r="AG49" s="15"/>
      <c r="AH49" s="6">
        <f t="shared" si="2"/>
        <v>0</v>
      </c>
      <c r="AI49" s="39"/>
      <c r="AJ49" s="52">
        <f t="shared" si="3"/>
        <v>0</v>
      </c>
      <c r="AK49" s="47">
        <f t="shared" si="4"/>
        <v>0</v>
      </c>
      <c r="AL49" s="84">
        <f t="shared" si="5"/>
        <v>0</v>
      </c>
      <c r="AM49" s="87"/>
      <c r="AN49" s="67"/>
      <c r="AO49" s="100" t="s">
        <v>80</v>
      </c>
      <c r="AP49" s="100"/>
      <c r="AQ49" s="101"/>
    </row>
    <row r="50" spans="1:43" x14ac:dyDescent="0.2">
      <c r="A50" s="19"/>
      <c r="B50" s="19"/>
      <c r="C50" s="92"/>
      <c r="D50" s="123"/>
      <c r="E50" s="15"/>
      <c r="F50" s="15"/>
      <c r="G50" s="121"/>
      <c r="H50" s="121"/>
      <c r="I50" s="121"/>
      <c r="J50" s="121"/>
      <c r="K50" s="122"/>
      <c r="L50" s="15"/>
      <c r="M50" s="15"/>
      <c r="N50" s="121"/>
      <c r="O50" s="98"/>
      <c r="P50" s="98"/>
      <c r="Q50" s="121"/>
      <c r="R50" s="122"/>
      <c r="S50" s="15"/>
      <c r="T50" s="15"/>
      <c r="U50" s="121"/>
      <c r="V50" s="121"/>
      <c r="W50" s="121"/>
      <c r="X50" s="121"/>
      <c r="Y50" s="122"/>
      <c r="Z50" s="15"/>
      <c r="AA50" s="15"/>
      <c r="AB50" s="121"/>
      <c r="AC50" s="121"/>
      <c r="AD50" s="121"/>
      <c r="AE50" s="121"/>
      <c r="AF50" s="122"/>
      <c r="AG50" s="15"/>
      <c r="AH50" s="6">
        <f t="shared" si="2"/>
        <v>0</v>
      </c>
      <c r="AI50" s="39"/>
      <c r="AJ50" s="52">
        <f t="shared" si="3"/>
        <v>0</v>
      </c>
      <c r="AK50" s="47">
        <f t="shared" si="4"/>
        <v>0</v>
      </c>
      <c r="AL50" s="84">
        <f t="shared" si="5"/>
        <v>0</v>
      </c>
      <c r="AM50" s="87"/>
      <c r="AN50" s="67"/>
      <c r="AO50" s="61" t="s">
        <v>66</v>
      </c>
      <c r="AP50" s="50" t="s">
        <v>81</v>
      </c>
      <c r="AQ50" s="50"/>
    </row>
    <row r="51" spans="1:43" x14ac:dyDescent="0.2">
      <c r="A51" s="19"/>
      <c r="B51" s="19"/>
      <c r="C51" s="92"/>
      <c r="D51" s="123"/>
      <c r="E51" s="15"/>
      <c r="F51" s="15"/>
      <c r="G51" s="121"/>
      <c r="H51" s="121"/>
      <c r="I51" s="121"/>
      <c r="J51" s="121"/>
      <c r="K51" s="122"/>
      <c r="L51" s="15"/>
      <c r="M51" s="15"/>
      <c r="N51" s="121"/>
      <c r="O51" s="98"/>
      <c r="P51" s="98"/>
      <c r="Q51" s="121"/>
      <c r="R51" s="122"/>
      <c r="S51" s="15"/>
      <c r="T51" s="15"/>
      <c r="U51" s="121"/>
      <c r="V51" s="121"/>
      <c r="W51" s="121"/>
      <c r="X51" s="121"/>
      <c r="Y51" s="122"/>
      <c r="Z51" s="15"/>
      <c r="AA51" s="15"/>
      <c r="AB51" s="121"/>
      <c r="AC51" s="121"/>
      <c r="AD51" s="121"/>
      <c r="AE51" s="121"/>
      <c r="AF51" s="122"/>
      <c r="AG51" s="15"/>
      <c r="AH51" s="6">
        <f t="shared" si="2"/>
        <v>0</v>
      </c>
      <c r="AI51" s="39"/>
      <c r="AJ51" s="52">
        <f t="shared" si="3"/>
        <v>0</v>
      </c>
      <c r="AK51" s="47">
        <f t="shared" si="4"/>
        <v>0</v>
      </c>
      <c r="AL51" s="84">
        <f t="shared" si="5"/>
        <v>0</v>
      </c>
      <c r="AM51" s="87"/>
      <c r="AN51" s="67"/>
      <c r="AO51" s="61" t="s">
        <v>69</v>
      </c>
      <c r="AP51" s="50" t="s">
        <v>82</v>
      </c>
      <c r="AQ51" s="50"/>
    </row>
    <row r="52" spans="1:43" x14ac:dyDescent="0.2">
      <c r="A52" s="19"/>
      <c r="B52" s="19"/>
      <c r="C52" s="92"/>
      <c r="D52" s="123"/>
      <c r="E52" s="15"/>
      <c r="F52" s="15"/>
      <c r="G52" s="121"/>
      <c r="H52" s="121"/>
      <c r="I52" s="121"/>
      <c r="J52" s="121"/>
      <c r="K52" s="122"/>
      <c r="L52" s="15"/>
      <c r="M52" s="15"/>
      <c r="N52" s="121"/>
      <c r="O52" s="98"/>
      <c r="P52" s="98"/>
      <c r="Q52" s="121"/>
      <c r="R52" s="122"/>
      <c r="S52" s="15"/>
      <c r="T52" s="15"/>
      <c r="U52" s="121"/>
      <c r="V52" s="121"/>
      <c r="W52" s="121"/>
      <c r="X52" s="121"/>
      <c r="Y52" s="122"/>
      <c r="Z52" s="15"/>
      <c r="AA52" s="15"/>
      <c r="AB52" s="121"/>
      <c r="AC52" s="121"/>
      <c r="AD52" s="121"/>
      <c r="AE52" s="121"/>
      <c r="AF52" s="122"/>
      <c r="AG52" s="15"/>
      <c r="AH52" s="6">
        <f t="shared" si="2"/>
        <v>0</v>
      </c>
      <c r="AI52" s="39"/>
      <c r="AJ52" s="52">
        <f t="shared" si="3"/>
        <v>0</v>
      </c>
      <c r="AK52" s="47">
        <f t="shared" si="4"/>
        <v>0</v>
      </c>
      <c r="AL52" s="84">
        <f t="shared" si="5"/>
        <v>0</v>
      </c>
      <c r="AM52" s="87"/>
      <c r="AN52" s="67"/>
      <c r="AO52" s="61" t="s">
        <v>71</v>
      </c>
      <c r="AP52" s="50" t="s">
        <v>83</v>
      </c>
      <c r="AQ52" s="50"/>
    </row>
    <row r="53" spans="1:43" x14ac:dyDescent="0.2">
      <c r="A53" s="19"/>
      <c r="B53" s="19"/>
      <c r="C53" s="92"/>
      <c r="D53" s="123"/>
      <c r="E53" s="15"/>
      <c r="F53" s="15"/>
      <c r="G53" s="121"/>
      <c r="H53" s="121"/>
      <c r="I53" s="121"/>
      <c r="J53" s="121"/>
      <c r="K53" s="122"/>
      <c r="L53" s="15"/>
      <c r="M53" s="15"/>
      <c r="N53" s="121"/>
      <c r="O53" s="98"/>
      <c r="P53" s="98"/>
      <c r="Q53" s="121"/>
      <c r="R53" s="122"/>
      <c r="S53" s="15"/>
      <c r="T53" s="15"/>
      <c r="U53" s="121"/>
      <c r="V53" s="121"/>
      <c r="W53" s="121"/>
      <c r="X53" s="121"/>
      <c r="Y53" s="122"/>
      <c r="Z53" s="15"/>
      <c r="AA53" s="15"/>
      <c r="AB53" s="121"/>
      <c r="AC53" s="121"/>
      <c r="AD53" s="121"/>
      <c r="AE53" s="121"/>
      <c r="AF53" s="122"/>
      <c r="AG53" s="15"/>
      <c r="AH53" s="6">
        <f t="shared" si="2"/>
        <v>0</v>
      </c>
      <c r="AI53" s="39"/>
      <c r="AJ53" s="52">
        <f t="shared" si="3"/>
        <v>0</v>
      </c>
      <c r="AK53" s="47">
        <f t="shared" si="4"/>
        <v>0</v>
      </c>
      <c r="AL53" s="84">
        <f t="shared" si="5"/>
        <v>0</v>
      </c>
      <c r="AM53" s="87"/>
      <c r="AN53" s="67"/>
      <c r="AO53" s="61" t="s">
        <v>73</v>
      </c>
      <c r="AP53" s="50" t="s">
        <v>84</v>
      </c>
      <c r="AQ53" s="50" t="s">
        <v>56</v>
      </c>
    </row>
    <row r="54" spans="1:43" x14ac:dyDescent="0.2">
      <c r="A54" s="19"/>
      <c r="B54" s="19"/>
      <c r="C54" s="92"/>
      <c r="D54" s="123"/>
      <c r="E54" s="15"/>
      <c r="F54" s="15"/>
      <c r="G54" s="121"/>
      <c r="H54" s="121"/>
      <c r="I54" s="121"/>
      <c r="J54" s="121"/>
      <c r="K54" s="122"/>
      <c r="L54" s="15"/>
      <c r="M54" s="15"/>
      <c r="N54" s="121"/>
      <c r="O54" s="98"/>
      <c r="P54" s="98"/>
      <c r="Q54" s="121"/>
      <c r="R54" s="122"/>
      <c r="S54" s="15"/>
      <c r="T54" s="15"/>
      <c r="U54" s="121"/>
      <c r="V54" s="121"/>
      <c r="W54" s="121"/>
      <c r="X54" s="121"/>
      <c r="Y54" s="122"/>
      <c r="Z54" s="15"/>
      <c r="AA54" s="15"/>
      <c r="AB54" s="121"/>
      <c r="AC54" s="121"/>
      <c r="AD54" s="121"/>
      <c r="AE54" s="121"/>
      <c r="AF54" s="122"/>
      <c r="AG54" s="15"/>
      <c r="AH54" s="6">
        <f t="shared" si="2"/>
        <v>0</v>
      </c>
      <c r="AI54" s="39"/>
      <c r="AJ54" s="52">
        <f t="shared" si="3"/>
        <v>0</v>
      </c>
      <c r="AK54" s="47">
        <f t="shared" si="4"/>
        <v>0</v>
      </c>
      <c r="AL54" s="84">
        <f t="shared" si="5"/>
        <v>0</v>
      </c>
      <c r="AM54" s="87"/>
      <c r="AN54" s="67"/>
      <c r="AO54" s="61" t="s">
        <v>76</v>
      </c>
      <c r="AP54" s="50" t="s">
        <v>85</v>
      </c>
      <c r="AQ54" s="50"/>
    </row>
    <row r="55" spans="1:43" x14ac:dyDescent="0.2">
      <c r="A55" s="19"/>
      <c r="B55" s="19"/>
      <c r="C55" s="92"/>
      <c r="D55" s="123"/>
      <c r="E55" s="15"/>
      <c r="F55" s="15"/>
      <c r="G55" s="121"/>
      <c r="H55" s="121"/>
      <c r="I55" s="121"/>
      <c r="J55" s="121"/>
      <c r="K55" s="122"/>
      <c r="L55" s="15"/>
      <c r="M55" s="15"/>
      <c r="N55" s="121"/>
      <c r="O55" s="121"/>
      <c r="P55" s="121"/>
      <c r="Q55" s="121"/>
      <c r="R55" s="122"/>
      <c r="S55" s="15"/>
      <c r="T55" s="15"/>
      <c r="U55" s="121"/>
      <c r="V55" s="121"/>
      <c r="W55" s="121"/>
      <c r="X55" s="121"/>
      <c r="Y55" s="122"/>
      <c r="Z55" s="15"/>
      <c r="AA55" s="15"/>
      <c r="AB55" s="121"/>
      <c r="AC55" s="121"/>
      <c r="AD55" s="121"/>
      <c r="AE55" s="121"/>
      <c r="AF55" s="122"/>
      <c r="AG55" s="15"/>
      <c r="AH55" s="6">
        <f t="shared" si="2"/>
        <v>0</v>
      </c>
      <c r="AI55" s="39"/>
      <c r="AJ55" s="52">
        <f t="shared" si="3"/>
        <v>0</v>
      </c>
      <c r="AK55" s="47">
        <f t="shared" si="4"/>
        <v>0</v>
      </c>
      <c r="AL55" s="84">
        <f t="shared" si="5"/>
        <v>0</v>
      </c>
      <c r="AM55" s="85"/>
      <c r="AN55" s="68"/>
      <c r="AO55" s="61" t="s">
        <v>78</v>
      </c>
      <c r="AP55" s="50" t="s">
        <v>82</v>
      </c>
      <c r="AQ55" s="50"/>
    </row>
    <row r="56" spans="1:43" ht="15" x14ac:dyDescent="0.25">
      <c r="A56" s="19"/>
      <c r="B56" s="19"/>
      <c r="C56" s="92"/>
      <c r="D56" s="123"/>
      <c r="E56" s="15"/>
      <c r="F56" s="15"/>
      <c r="G56" s="121"/>
      <c r="H56" s="121"/>
      <c r="I56" s="121"/>
      <c r="J56" s="121"/>
      <c r="K56" s="122"/>
      <c r="L56" s="15"/>
      <c r="M56" s="15"/>
      <c r="N56" s="121"/>
      <c r="O56" s="98"/>
      <c r="P56" s="98"/>
      <c r="Q56" s="121"/>
      <c r="R56" s="122"/>
      <c r="S56" s="15"/>
      <c r="T56" s="15"/>
      <c r="U56" s="121"/>
      <c r="V56" s="121"/>
      <c r="W56" s="121"/>
      <c r="X56" s="121"/>
      <c r="Y56" s="122"/>
      <c r="Z56" s="15"/>
      <c r="AA56" s="15"/>
      <c r="AB56" s="121"/>
      <c r="AC56" s="121"/>
      <c r="AD56" s="121"/>
      <c r="AE56" s="121"/>
      <c r="AF56" s="122"/>
      <c r="AG56" s="15"/>
      <c r="AH56" s="6">
        <f t="shared" si="2"/>
        <v>0</v>
      </c>
      <c r="AI56" s="39"/>
      <c r="AJ56" s="52">
        <f t="shared" si="3"/>
        <v>0</v>
      </c>
      <c r="AK56" s="47">
        <f t="shared" si="4"/>
        <v>0</v>
      </c>
      <c r="AL56" s="84">
        <f t="shared" si="5"/>
        <v>0</v>
      </c>
      <c r="AM56" s="85"/>
      <c r="AN56" s="34"/>
      <c r="AO56" s="30"/>
      <c r="AP56" s="30"/>
      <c r="AQ56" s="30"/>
    </row>
    <row r="57" spans="1:43" ht="15" x14ac:dyDescent="0.25">
      <c r="A57" s="19"/>
      <c r="B57" s="19"/>
      <c r="C57" s="92"/>
      <c r="D57" s="123"/>
      <c r="E57" s="15"/>
      <c r="F57" s="15"/>
      <c r="G57" s="121"/>
      <c r="H57" s="121"/>
      <c r="I57" s="121"/>
      <c r="J57" s="121"/>
      <c r="K57" s="122"/>
      <c r="L57" s="15"/>
      <c r="M57" s="15"/>
      <c r="N57" s="121"/>
      <c r="O57" s="98"/>
      <c r="P57" s="98"/>
      <c r="Q57" s="121"/>
      <c r="R57" s="122"/>
      <c r="S57" s="15"/>
      <c r="T57" s="15"/>
      <c r="U57" s="121"/>
      <c r="V57" s="121"/>
      <c r="W57" s="121"/>
      <c r="X57" s="121"/>
      <c r="Y57" s="122"/>
      <c r="Z57" s="15"/>
      <c r="AA57" s="15"/>
      <c r="AB57" s="121"/>
      <c r="AC57" s="121"/>
      <c r="AD57" s="121"/>
      <c r="AE57" s="121"/>
      <c r="AF57" s="122"/>
      <c r="AG57" s="15"/>
      <c r="AH57" s="6">
        <f t="shared" si="2"/>
        <v>0</v>
      </c>
      <c r="AI57" s="39"/>
      <c r="AJ57" s="52">
        <f t="shared" si="3"/>
        <v>0</v>
      </c>
      <c r="AK57" s="47">
        <f t="shared" si="4"/>
        <v>0</v>
      </c>
      <c r="AL57" s="84">
        <f t="shared" si="5"/>
        <v>0</v>
      </c>
      <c r="AM57" s="85"/>
      <c r="AN57" s="34"/>
      <c r="AO57" s="125" t="s">
        <v>98</v>
      </c>
      <c r="AP57" s="32" t="s">
        <v>101</v>
      </c>
      <c r="AQ57" s="30"/>
    </row>
    <row r="58" spans="1:43" ht="15" x14ac:dyDescent="0.25">
      <c r="A58" s="19"/>
      <c r="B58" s="19"/>
      <c r="C58" s="92"/>
      <c r="D58" s="123"/>
      <c r="E58" s="15"/>
      <c r="F58" s="15"/>
      <c r="G58" s="121"/>
      <c r="H58" s="121"/>
      <c r="I58" s="121"/>
      <c r="J58" s="121"/>
      <c r="K58" s="122"/>
      <c r="L58" s="15"/>
      <c r="M58" s="15"/>
      <c r="N58" s="121"/>
      <c r="O58" s="98"/>
      <c r="P58" s="98"/>
      <c r="Q58" s="121"/>
      <c r="R58" s="122"/>
      <c r="S58" s="15"/>
      <c r="T58" s="15"/>
      <c r="U58" s="121"/>
      <c r="V58" s="121"/>
      <c r="W58" s="121"/>
      <c r="X58" s="121"/>
      <c r="Y58" s="122"/>
      <c r="Z58" s="15"/>
      <c r="AA58" s="15"/>
      <c r="AB58" s="121"/>
      <c r="AC58" s="121"/>
      <c r="AD58" s="121"/>
      <c r="AE58" s="121"/>
      <c r="AF58" s="122"/>
      <c r="AG58" s="15"/>
      <c r="AH58" s="6">
        <f t="shared" si="2"/>
        <v>0</v>
      </c>
      <c r="AI58" s="39"/>
      <c r="AJ58" s="52">
        <f t="shared" si="3"/>
        <v>0</v>
      </c>
      <c r="AK58" s="47">
        <f t="shared" si="4"/>
        <v>0</v>
      </c>
      <c r="AL58" s="84">
        <f t="shared" si="5"/>
        <v>0</v>
      </c>
      <c r="AM58" s="85"/>
      <c r="AN58" s="34"/>
      <c r="AO58" s="124" t="s">
        <v>41</v>
      </c>
      <c r="AP58" s="126" t="s">
        <v>100</v>
      </c>
      <c r="AQ58" s="30"/>
    </row>
    <row r="59" spans="1:43" ht="15" x14ac:dyDescent="0.25">
      <c r="A59" s="19"/>
      <c r="B59" s="19"/>
      <c r="C59" s="92"/>
      <c r="D59" s="123"/>
      <c r="E59" s="15"/>
      <c r="F59" s="15"/>
      <c r="G59" s="121"/>
      <c r="H59" s="121"/>
      <c r="I59" s="121"/>
      <c r="J59" s="121"/>
      <c r="K59" s="122"/>
      <c r="L59" s="15"/>
      <c r="M59" s="15"/>
      <c r="N59" s="121"/>
      <c r="O59" s="98"/>
      <c r="P59" s="98"/>
      <c r="Q59" s="121"/>
      <c r="R59" s="122"/>
      <c r="S59" s="15"/>
      <c r="T59" s="15"/>
      <c r="U59" s="121"/>
      <c r="V59" s="121"/>
      <c r="W59" s="121"/>
      <c r="X59" s="121"/>
      <c r="Y59" s="122"/>
      <c r="Z59" s="15"/>
      <c r="AA59" s="15"/>
      <c r="AB59" s="121"/>
      <c r="AC59" s="121"/>
      <c r="AD59" s="121"/>
      <c r="AE59" s="121"/>
      <c r="AF59" s="122"/>
      <c r="AG59" s="15"/>
      <c r="AH59" s="6">
        <f t="shared" si="2"/>
        <v>0</v>
      </c>
      <c r="AI59" s="39"/>
      <c r="AJ59" s="52">
        <f t="shared" si="3"/>
        <v>0</v>
      </c>
      <c r="AK59" s="47">
        <f t="shared" si="4"/>
        <v>0</v>
      </c>
      <c r="AL59" s="84">
        <f t="shared" si="5"/>
        <v>0</v>
      </c>
      <c r="AM59" s="85"/>
      <c r="AN59" s="34"/>
      <c r="AO59" s="7">
        <v>1</v>
      </c>
      <c r="AP59" s="126" t="s">
        <v>99</v>
      </c>
      <c r="AQ59" s="30"/>
    </row>
    <row r="60" spans="1:43" ht="15" x14ac:dyDescent="0.25">
      <c r="A60" s="20"/>
      <c r="B60" s="20"/>
      <c r="C60" s="92"/>
      <c r="D60" s="123"/>
      <c r="E60" s="15"/>
      <c r="F60" s="15"/>
      <c r="G60" s="121"/>
      <c r="H60" s="121"/>
      <c r="I60" s="121"/>
      <c r="J60" s="121"/>
      <c r="K60" s="122"/>
      <c r="L60" s="15"/>
      <c r="M60" s="15"/>
      <c r="N60" s="121"/>
      <c r="O60" s="121"/>
      <c r="P60" s="121"/>
      <c r="Q60" s="121"/>
      <c r="R60" s="122"/>
      <c r="S60" s="15"/>
      <c r="T60" s="15"/>
      <c r="U60" s="121"/>
      <c r="V60" s="121"/>
      <c r="W60" s="121"/>
      <c r="X60" s="121"/>
      <c r="Y60" s="122"/>
      <c r="Z60" s="15"/>
      <c r="AA60" s="15"/>
      <c r="AB60" s="121"/>
      <c r="AC60" s="121"/>
      <c r="AD60" s="121"/>
      <c r="AE60" s="121"/>
      <c r="AF60" s="122"/>
      <c r="AG60" s="15"/>
      <c r="AH60" s="6">
        <f t="shared" si="2"/>
        <v>0</v>
      </c>
      <c r="AI60" s="39"/>
      <c r="AJ60" s="52">
        <f t="shared" si="3"/>
        <v>0</v>
      </c>
      <c r="AK60" s="47">
        <f t="shared" si="4"/>
        <v>0</v>
      </c>
      <c r="AL60" s="84">
        <f t="shared" si="5"/>
        <v>0</v>
      </c>
      <c r="AM60" s="85"/>
      <c r="AN60" s="34"/>
      <c r="AO60" s="30"/>
      <c r="AP60" s="30"/>
      <c r="AQ60" s="30"/>
    </row>
    <row r="61" spans="1:43" ht="15" x14ac:dyDescent="0.25">
      <c r="A61" s="20"/>
      <c r="B61" s="20"/>
      <c r="C61" s="92"/>
      <c r="D61" s="123"/>
      <c r="E61" s="15"/>
      <c r="F61" s="15"/>
      <c r="G61" s="121"/>
      <c r="H61" s="121"/>
      <c r="I61" s="121"/>
      <c r="J61" s="121"/>
      <c r="K61" s="122"/>
      <c r="L61" s="15"/>
      <c r="M61" s="15"/>
      <c r="N61" s="121"/>
      <c r="O61" s="121"/>
      <c r="P61" s="121"/>
      <c r="Q61" s="121"/>
      <c r="R61" s="122"/>
      <c r="S61" s="15"/>
      <c r="T61" s="15"/>
      <c r="U61" s="121"/>
      <c r="V61" s="121"/>
      <c r="W61" s="121"/>
      <c r="X61" s="121"/>
      <c r="Y61" s="122"/>
      <c r="Z61" s="15"/>
      <c r="AA61" s="15"/>
      <c r="AB61" s="121"/>
      <c r="AC61" s="121"/>
      <c r="AD61" s="121"/>
      <c r="AE61" s="121"/>
      <c r="AF61" s="122"/>
      <c r="AG61" s="15"/>
      <c r="AH61" s="6">
        <f t="shared" si="2"/>
        <v>0</v>
      </c>
      <c r="AI61" s="39"/>
      <c r="AJ61" s="52">
        <f t="shared" si="3"/>
        <v>0</v>
      </c>
      <c r="AK61" s="47">
        <f t="shared" si="4"/>
        <v>0</v>
      </c>
      <c r="AL61" s="84">
        <f t="shared" si="5"/>
        <v>0</v>
      </c>
      <c r="AM61" s="85"/>
      <c r="AN61" s="34"/>
      <c r="AO61" s="30"/>
      <c r="AP61" s="30"/>
      <c r="AQ61" s="30"/>
    </row>
    <row r="62" spans="1:43" ht="15" x14ac:dyDescent="0.25">
      <c r="A62" s="20"/>
      <c r="B62" s="20"/>
      <c r="C62" s="92"/>
      <c r="D62" s="123"/>
      <c r="E62" s="15"/>
      <c r="F62" s="15"/>
      <c r="G62" s="121"/>
      <c r="H62" s="121"/>
      <c r="I62" s="121"/>
      <c r="J62" s="121"/>
      <c r="K62" s="122"/>
      <c r="L62" s="15"/>
      <c r="M62" s="15"/>
      <c r="N62" s="121"/>
      <c r="O62" s="121"/>
      <c r="P62" s="121"/>
      <c r="Q62" s="121"/>
      <c r="R62" s="122"/>
      <c r="S62" s="15"/>
      <c r="T62" s="15"/>
      <c r="U62" s="121"/>
      <c r="V62" s="121"/>
      <c r="W62" s="121"/>
      <c r="X62" s="121"/>
      <c r="Y62" s="122"/>
      <c r="Z62" s="15"/>
      <c r="AA62" s="15"/>
      <c r="AB62" s="121"/>
      <c r="AC62" s="121"/>
      <c r="AD62" s="121"/>
      <c r="AE62" s="121"/>
      <c r="AF62" s="122"/>
      <c r="AG62" s="15"/>
      <c r="AH62" s="6">
        <f t="shared" si="2"/>
        <v>0</v>
      </c>
      <c r="AI62" s="39"/>
      <c r="AJ62" s="52">
        <f t="shared" si="3"/>
        <v>0</v>
      </c>
      <c r="AK62" s="47">
        <f t="shared" si="4"/>
        <v>0</v>
      </c>
      <c r="AL62" s="84">
        <f t="shared" si="5"/>
        <v>0</v>
      </c>
      <c r="AM62" s="85"/>
      <c r="AN62" s="34"/>
      <c r="AO62" s="30"/>
      <c r="AP62" s="30"/>
      <c r="AQ62" s="30"/>
    </row>
    <row r="63" spans="1:43" ht="15" x14ac:dyDescent="0.25">
      <c r="A63" s="20"/>
      <c r="B63" s="20"/>
      <c r="C63" s="92"/>
      <c r="D63" s="123"/>
      <c r="E63" s="15"/>
      <c r="F63" s="15"/>
      <c r="G63" s="121"/>
      <c r="H63" s="121"/>
      <c r="I63" s="121"/>
      <c r="J63" s="121"/>
      <c r="K63" s="122"/>
      <c r="L63" s="15"/>
      <c r="M63" s="15"/>
      <c r="N63" s="121"/>
      <c r="O63" s="121"/>
      <c r="P63" s="121"/>
      <c r="Q63" s="121"/>
      <c r="R63" s="122"/>
      <c r="S63" s="15"/>
      <c r="T63" s="15"/>
      <c r="U63" s="121"/>
      <c r="V63" s="121"/>
      <c r="W63" s="121"/>
      <c r="X63" s="121"/>
      <c r="Y63" s="122"/>
      <c r="Z63" s="15"/>
      <c r="AA63" s="15"/>
      <c r="AB63" s="121"/>
      <c r="AC63" s="121"/>
      <c r="AD63" s="121"/>
      <c r="AE63" s="121"/>
      <c r="AF63" s="122"/>
      <c r="AG63" s="15"/>
      <c r="AH63" s="6">
        <f t="shared" si="2"/>
        <v>0</v>
      </c>
      <c r="AI63" s="39"/>
      <c r="AJ63" s="52">
        <f t="shared" si="3"/>
        <v>0</v>
      </c>
      <c r="AK63" s="47">
        <f t="shared" si="4"/>
        <v>0</v>
      </c>
      <c r="AL63" s="84">
        <f t="shared" si="5"/>
        <v>0</v>
      </c>
      <c r="AM63" s="85"/>
      <c r="AN63" s="34"/>
      <c r="AO63" s="30"/>
      <c r="AP63" s="30"/>
      <c r="AQ63" s="30"/>
    </row>
    <row r="64" spans="1:43" ht="15" x14ac:dyDescent="0.25">
      <c r="A64" s="20"/>
      <c r="B64" s="20"/>
      <c r="C64" s="92"/>
      <c r="D64" s="123"/>
      <c r="E64" s="15"/>
      <c r="F64" s="15"/>
      <c r="G64" s="121"/>
      <c r="H64" s="121"/>
      <c r="I64" s="121"/>
      <c r="J64" s="121"/>
      <c r="K64" s="122"/>
      <c r="L64" s="15"/>
      <c r="M64" s="15"/>
      <c r="N64" s="121"/>
      <c r="O64" s="121"/>
      <c r="P64" s="121"/>
      <c r="Q64" s="121"/>
      <c r="R64" s="122"/>
      <c r="S64" s="15"/>
      <c r="T64" s="15"/>
      <c r="U64" s="121"/>
      <c r="V64" s="121"/>
      <c r="W64" s="121"/>
      <c r="X64" s="121"/>
      <c r="Y64" s="122"/>
      <c r="Z64" s="15"/>
      <c r="AA64" s="15"/>
      <c r="AB64" s="121"/>
      <c r="AC64" s="121"/>
      <c r="AD64" s="121"/>
      <c r="AE64" s="121"/>
      <c r="AF64" s="122"/>
      <c r="AG64" s="15"/>
      <c r="AH64" s="6">
        <f t="shared" si="2"/>
        <v>0</v>
      </c>
      <c r="AI64" s="39"/>
      <c r="AJ64" s="52">
        <f t="shared" si="3"/>
        <v>0</v>
      </c>
      <c r="AK64" s="47">
        <f t="shared" si="4"/>
        <v>0</v>
      </c>
      <c r="AL64" s="84">
        <f t="shared" si="5"/>
        <v>0</v>
      </c>
      <c r="AM64" s="85"/>
      <c r="AN64" s="34"/>
      <c r="AO64" s="30"/>
      <c r="AP64" s="30"/>
    </row>
    <row r="65" spans="1:43" ht="15" x14ac:dyDescent="0.25">
      <c r="A65" s="20"/>
      <c r="B65" s="20"/>
      <c r="C65" s="92"/>
      <c r="D65" s="123"/>
      <c r="E65" s="15"/>
      <c r="F65" s="15"/>
      <c r="G65" s="121"/>
      <c r="H65" s="121"/>
      <c r="I65" s="121"/>
      <c r="J65" s="121"/>
      <c r="K65" s="122"/>
      <c r="L65" s="15"/>
      <c r="M65" s="15"/>
      <c r="N65" s="121"/>
      <c r="O65" s="121"/>
      <c r="P65" s="121"/>
      <c r="Q65" s="121"/>
      <c r="R65" s="122"/>
      <c r="S65" s="15"/>
      <c r="T65" s="15"/>
      <c r="U65" s="121"/>
      <c r="V65" s="121"/>
      <c r="W65" s="121"/>
      <c r="X65" s="121"/>
      <c r="Y65" s="122"/>
      <c r="Z65" s="15"/>
      <c r="AA65" s="15"/>
      <c r="AB65" s="121"/>
      <c r="AC65" s="121"/>
      <c r="AD65" s="121"/>
      <c r="AE65" s="121"/>
      <c r="AF65" s="122"/>
      <c r="AG65" s="15"/>
      <c r="AH65" s="6">
        <f t="shared" si="2"/>
        <v>0</v>
      </c>
      <c r="AI65" s="39"/>
      <c r="AJ65" s="52">
        <f t="shared" si="3"/>
        <v>0</v>
      </c>
      <c r="AK65" s="47">
        <f t="shared" si="4"/>
        <v>0</v>
      </c>
      <c r="AL65" s="84">
        <f t="shared" si="5"/>
        <v>0</v>
      </c>
      <c r="AM65" s="85"/>
      <c r="AN65" s="34"/>
      <c r="AO65" s="30"/>
      <c r="AP65" s="30"/>
    </row>
    <row r="66" spans="1:43" ht="15" x14ac:dyDescent="0.25">
      <c r="A66" s="20"/>
      <c r="B66" s="20"/>
      <c r="C66" s="92"/>
      <c r="D66" s="123"/>
      <c r="E66" s="15"/>
      <c r="F66" s="15"/>
      <c r="G66" s="121"/>
      <c r="H66" s="121"/>
      <c r="I66" s="121"/>
      <c r="J66" s="121"/>
      <c r="K66" s="122"/>
      <c r="L66" s="15"/>
      <c r="M66" s="15"/>
      <c r="N66" s="121"/>
      <c r="O66" s="121"/>
      <c r="P66" s="121"/>
      <c r="Q66" s="121"/>
      <c r="R66" s="122"/>
      <c r="S66" s="15"/>
      <c r="T66" s="15"/>
      <c r="U66" s="121"/>
      <c r="V66" s="121"/>
      <c r="W66" s="121"/>
      <c r="X66" s="121"/>
      <c r="Y66" s="122"/>
      <c r="Z66" s="15"/>
      <c r="AA66" s="15"/>
      <c r="AB66" s="121"/>
      <c r="AC66" s="121"/>
      <c r="AD66" s="121"/>
      <c r="AE66" s="121"/>
      <c r="AF66" s="122"/>
      <c r="AG66" s="15"/>
      <c r="AH66" s="6">
        <f t="shared" si="2"/>
        <v>0</v>
      </c>
      <c r="AI66" s="39"/>
      <c r="AJ66" s="52">
        <f t="shared" si="3"/>
        <v>0</v>
      </c>
      <c r="AK66" s="47">
        <f t="shared" si="4"/>
        <v>0</v>
      </c>
      <c r="AL66" s="84">
        <f t="shared" si="5"/>
        <v>0</v>
      </c>
      <c r="AM66" s="85"/>
      <c r="AN66" s="34"/>
      <c r="AO66" s="30"/>
      <c r="AP66" s="30"/>
    </row>
    <row r="67" spans="1:43" ht="15" x14ac:dyDescent="0.25">
      <c r="A67" s="20"/>
      <c r="B67" s="20"/>
      <c r="C67" s="92"/>
      <c r="D67" s="123"/>
      <c r="E67" s="15"/>
      <c r="F67" s="15"/>
      <c r="G67" s="121"/>
      <c r="H67" s="121"/>
      <c r="I67" s="121"/>
      <c r="J67" s="121"/>
      <c r="K67" s="122"/>
      <c r="L67" s="15"/>
      <c r="M67" s="15"/>
      <c r="N67" s="121"/>
      <c r="O67" s="121"/>
      <c r="P67" s="121"/>
      <c r="Q67" s="121"/>
      <c r="R67" s="122"/>
      <c r="S67" s="15"/>
      <c r="T67" s="15"/>
      <c r="U67" s="121"/>
      <c r="V67" s="121"/>
      <c r="W67" s="121"/>
      <c r="X67" s="121"/>
      <c r="Y67" s="122"/>
      <c r="Z67" s="15"/>
      <c r="AA67" s="15"/>
      <c r="AB67" s="121"/>
      <c r="AC67" s="121"/>
      <c r="AD67" s="121"/>
      <c r="AE67" s="121"/>
      <c r="AF67" s="122"/>
      <c r="AG67" s="15"/>
      <c r="AH67" s="6">
        <f t="shared" si="2"/>
        <v>0</v>
      </c>
      <c r="AI67" s="39"/>
      <c r="AJ67" s="52">
        <f t="shared" si="3"/>
        <v>0</v>
      </c>
      <c r="AK67" s="47">
        <f t="shared" si="4"/>
        <v>0</v>
      </c>
      <c r="AL67" s="84">
        <f t="shared" si="5"/>
        <v>0</v>
      </c>
      <c r="AM67" s="85"/>
      <c r="AN67" s="34"/>
      <c r="AO67" s="30"/>
      <c r="AP67" s="30"/>
    </row>
    <row r="68" spans="1:43" ht="15" x14ac:dyDescent="0.25">
      <c r="A68" s="20"/>
      <c r="B68" s="20"/>
      <c r="C68" s="92"/>
      <c r="D68" s="123"/>
      <c r="E68" s="15"/>
      <c r="F68" s="15"/>
      <c r="G68" s="121"/>
      <c r="H68" s="121"/>
      <c r="I68" s="121"/>
      <c r="J68" s="121"/>
      <c r="K68" s="122"/>
      <c r="L68" s="15"/>
      <c r="M68" s="15"/>
      <c r="N68" s="121"/>
      <c r="O68" s="121"/>
      <c r="P68" s="121"/>
      <c r="Q68" s="121"/>
      <c r="R68" s="122"/>
      <c r="S68" s="15"/>
      <c r="T68" s="15"/>
      <c r="U68" s="121"/>
      <c r="V68" s="121"/>
      <c r="W68" s="121"/>
      <c r="X68" s="121"/>
      <c r="Y68" s="122"/>
      <c r="Z68" s="15"/>
      <c r="AA68" s="15"/>
      <c r="AB68" s="121"/>
      <c r="AC68" s="121"/>
      <c r="AD68" s="121"/>
      <c r="AE68" s="121"/>
      <c r="AF68" s="122"/>
      <c r="AG68" s="15"/>
      <c r="AH68" s="6">
        <f t="shared" si="2"/>
        <v>0</v>
      </c>
      <c r="AI68" s="39"/>
      <c r="AJ68" s="52">
        <f t="shared" si="3"/>
        <v>0</v>
      </c>
      <c r="AK68" s="47">
        <f t="shared" si="4"/>
        <v>0</v>
      </c>
      <c r="AL68" s="84">
        <f t="shared" si="5"/>
        <v>0</v>
      </c>
      <c r="AM68" s="85"/>
      <c r="AN68" s="34"/>
      <c r="AO68" s="30"/>
      <c r="AP68" s="30"/>
    </row>
    <row r="69" spans="1:43" ht="15" x14ac:dyDescent="0.25">
      <c r="A69" s="20"/>
      <c r="B69" s="20"/>
      <c r="C69" s="92"/>
      <c r="D69" s="123"/>
      <c r="E69" s="15"/>
      <c r="F69" s="15"/>
      <c r="G69" s="121"/>
      <c r="H69" s="121"/>
      <c r="I69" s="121"/>
      <c r="J69" s="121"/>
      <c r="K69" s="122"/>
      <c r="L69" s="15"/>
      <c r="M69" s="15"/>
      <c r="N69" s="121"/>
      <c r="O69" s="121"/>
      <c r="P69" s="121"/>
      <c r="Q69" s="121"/>
      <c r="R69" s="122"/>
      <c r="S69" s="15"/>
      <c r="T69" s="15"/>
      <c r="U69" s="121"/>
      <c r="V69" s="121"/>
      <c r="W69" s="121"/>
      <c r="X69" s="121"/>
      <c r="Y69" s="122"/>
      <c r="Z69" s="15"/>
      <c r="AA69" s="15"/>
      <c r="AB69" s="121"/>
      <c r="AC69" s="121"/>
      <c r="AD69" s="121"/>
      <c r="AE69" s="121"/>
      <c r="AF69" s="122"/>
      <c r="AG69" s="15"/>
      <c r="AH69" s="6">
        <f t="shared" si="2"/>
        <v>0</v>
      </c>
      <c r="AI69" s="39"/>
      <c r="AJ69" s="52">
        <f t="shared" si="3"/>
        <v>0</v>
      </c>
      <c r="AK69" s="47">
        <f t="shared" si="4"/>
        <v>0</v>
      </c>
      <c r="AL69" s="84">
        <f t="shared" si="5"/>
        <v>0</v>
      </c>
      <c r="AM69" s="85"/>
      <c r="AN69" s="34"/>
      <c r="AO69" s="30"/>
      <c r="AP69" s="30"/>
    </row>
    <row r="70" spans="1:43" ht="15" x14ac:dyDescent="0.25">
      <c r="A70" s="20"/>
      <c r="B70" s="20"/>
      <c r="C70" s="92"/>
      <c r="D70" s="123"/>
      <c r="E70" s="15"/>
      <c r="F70" s="15"/>
      <c r="G70" s="121"/>
      <c r="H70" s="121"/>
      <c r="I70" s="121"/>
      <c r="J70" s="121"/>
      <c r="K70" s="122"/>
      <c r="L70" s="15"/>
      <c r="M70" s="15"/>
      <c r="N70" s="121"/>
      <c r="O70" s="121"/>
      <c r="P70" s="121"/>
      <c r="Q70" s="121"/>
      <c r="R70" s="122"/>
      <c r="S70" s="15"/>
      <c r="T70" s="15"/>
      <c r="U70" s="121"/>
      <c r="V70" s="121"/>
      <c r="W70" s="121"/>
      <c r="X70" s="121"/>
      <c r="Y70" s="122"/>
      <c r="Z70" s="15"/>
      <c r="AA70" s="15"/>
      <c r="AB70" s="121"/>
      <c r="AC70" s="121"/>
      <c r="AD70" s="121"/>
      <c r="AE70" s="121"/>
      <c r="AF70" s="122"/>
      <c r="AG70" s="15"/>
      <c r="AH70" s="6">
        <f t="shared" si="2"/>
        <v>0</v>
      </c>
      <c r="AI70" s="39"/>
      <c r="AJ70" s="52">
        <f t="shared" si="3"/>
        <v>0</v>
      </c>
      <c r="AK70" s="47">
        <f t="shared" si="4"/>
        <v>0</v>
      </c>
      <c r="AL70" s="84">
        <f t="shared" si="5"/>
        <v>0</v>
      </c>
      <c r="AM70" s="85"/>
      <c r="AN70" s="34"/>
      <c r="AO70" s="30"/>
      <c r="AP70" s="30"/>
    </row>
    <row r="71" spans="1:43" ht="15" x14ac:dyDescent="0.25">
      <c r="A71" s="20"/>
      <c r="B71" s="20"/>
      <c r="C71" s="92"/>
      <c r="D71" s="123"/>
      <c r="E71" s="15"/>
      <c r="F71" s="15"/>
      <c r="G71" s="121"/>
      <c r="H71" s="121"/>
      <c r="I71" s="121"/>
      <c r="J71" s="121"/>
      <c r="K71" s="122"/>
      <c r="L71" s="15"/>
      <c r="M71" s="15"/>
      <c r="N71" s="121"/>
      <c r="O71" s="121"/>
      <c r="P71" s="121"/>
      <c r="Q71" s="121"/>
      <c r="R71" s="122"/>
      <c r="S71" s="15"/>
      <c r="T71" s="15"/>
      <c r="U71" s="121"/>
      <c r="V71" s="121"/>
      <c r="W71" s="121"/>
      <c r="X71" s="121"/>
      <c r="Y71" s="122"/>
      <c r="Z71" s="15"/>
      <c r="AA71" s="15"/>
      <c r="AB71" s="121"/>
      <c r="AC71" s="121"/>
      <c r="AD71" s="121"/>
      <c r="AE71" s="121"/>
      <c r="AF71" s="122"/>
      <c r="AG71" s="15"/>
      <c r="AH71" s="6">
        <f t="shared" ref="AH71:AH77" si="6">SUM(C71:AG71)</f>
        <v>0</v>
      </c>
      <c r="AI71" s="39"/>
      <c r="AJ71" s="52">
        <f t="shared" ref="AJ71:AJ77" si="7">AH71*$AL$2</f>
        <v>0</v>
      </c>
      <c r="AK71" s="47">
        <f t="shared" ref="AK71:AK77" si="8">SUM(AH71)</f>
        <v>0</v>
      </c>
      <c r="AL71" s="84">
        <f t="shared" ref="AL71:AL77" si="9">SUM(AK71*$AL$2)</f>
        <v>0</v>
      </c>
      <c r="AM71" s="85"/>
      <c r="AN71" s="34"/>
      <c r="AO71" s="30"/>
      <c r="AP71" s="30"/>
    </row>
    <row r="72" spans="1:43" ht="15" x14ac:dyDescent="0.25">
      <c r="A72" s="20"/>
      <c r="B72" s="20"/>
      <c r="C72" s="92"/>
      <c r="D72" s="123"/>
      <c r="E72" s="15"/>
      <c r="F72" s="15"/>
      <c r="G72" s="121"/>
      <c r="H72" s="121"/>
      <c r="I72" s="121"/>
      <c r="J72" s="121"/>
      <c r="K72" s="122"/>
      <c r="L72" s="15"/>
      <c r="M72" s="15"/>
      <c r="N72" s="121"/>
      <c r="O72" s="121"/>
      <c r="P72" s="121"/>
      <c r="Q72" s="121"/>
      <c r="R72" s="122"/>
      <c r="S72" s="15"/>
      <c r="T72" s="15"/>
      <c r="U72" s="121"/>
      <c r="V72" s="121"/>
      <c r="W72" s="121"/>
      <c r="X72" s="121"/>
      <c r="Y72" s="122"/>
      <c r="Z72" s="15"/>
      <c r="AA72" s="15"/>
      <c r="AB72" s="121"/>
      <c r="AC72" s="121"/>
      <c r="AD72" s="121"/>
      <c r="AE72" s="121"/>
      <c r="AF72" s="122"/>
      <c r="AG72" s="15"/>
      <c r="AH72" s="6">
        <f t="shared" si="6"/>
        <v>0</v>
      </c>
      <c r="AI72" s="39"/>
      <c r="AJ72" s="52">
        <f t="shared" si="7"/>
        <v>0</v>
      </c>
      <c r="AK72" s="47">
        <f t="shared" si="8"/>
        <v>0</v>
      </c>
      <c r="AL72" s="84">
        <f t="shared" si="9"/>
        <v>0</v>
      </c>
      <c r="AM72" s="85"/>
      <c r="AN72" s="34"/>
      <c r="AO72" s="30"/>
      <c r="AP72" s="30"/>
    </row>
    <row r="73" spans="1:43" ht="15" x14ac:dyDescent="0.25">
      <c r="A73" s="20"/>
      <c r="B73" s="20"/>
      <c r="C73" s="92"/>
      <c r="D73" s="123"/>
      <c r="E73" s="15"/>
      <c r="F73" s="15"/>
      <c r="G73" s="121"/>
      <c r="H73" s="121"/>
      <c r="I73" s="121"/>
      <c r="J73" s="121"/>
      <c r="K73" s="122"/>
      <c r="L73" s="15"/>
      <c r="M73" s="15"/>
      <c r="N73" s="121"/>
      <c r="O73" s="121"/>
      <c r="P73" s="121"/>
      <c r="Q73" s="121"/>
      <c r="R73" s="122"/>
      <c r="S73" s="15"/>
      <c r="T73" s="15"/>
      <c r="U73" s="121"/>
      <c r="V73" s="121"/>
      <c r="W73" s="121"/>
      <c r="X73" s="121"/>
      <c r="Y73" s="122"/>
      <c r="Z73" s="15"/>
      <c r="AA73" s="15"/>
      <c r="AB73" s="121"/>
      <c r="AC73" s="121"/>
      <c r="AD73" s="121"/>
      <c r="AE73" s="121"/>
      <c r="AF73" s="122"/>
      <c r="AG73" s="15"/>
      <c r="AH73" s="6">
        <f t="shared" si="6"/>
        <v>0</v>
      </c>
      <c r="AI73" s="39"/>
      <c r="AJ73" s="52">
        <f t="shared" si="7"/>
        <v>0</v>
      </c>
      <c r="AK73" s="47">
        <f t="shared" si="8"/>
        <v>0</v>
      </c>
      <c r="AL73" s="84">
        <f t="shared" si="9"/>
        <v>0</v>
      </c>
      <c r="AM73" s="85"/>
      <c r="AN73" s="34"/>
      <c r="AO73" s="30"/>
      <c r="AP73" s="30"/>
    </row>
    <row r="74" spans="1:43" ht="15" x14ac:dyDescent="0.25">
      <c r="A74" s="20"/>
      <c r="B74" s="20"/>
      <c r="C74" s="92"/>
      <c r="D74" s="123"/>
      <c r="E74" s="15"/>
      <c r="F74" s="15"/>
      <c r="G74" s="121"/>
      <c r="H74" s="121"/>
      <c r="I74" s="121"/>
      <c r="J74" s="121"/>
      <c r="K74" s="122"/>
      <c r="L74" s="15"/>
      <c r="M74" s="15"/>
      <c r="N74" s="121"/>
      <c r="O74" s="121"/>
      <c r="P74" s="121"/>
      <c r="Q74" s="121"/>
      <c r="R74" s="122"/>
      <c r="S74" s="15"/>
      <c r="T74" s="15"/>
      <c r="U74" s="121"/>
      <c r="V74" s="121"/>
      <c r="W74" s="121"/>
      <c r="X74" s="121"/>
      <c r="Y74" s="122"/>
      <c r="Z74" s="15"/>
      <c r="AA74" s="15"/>
      <c r="AB74" s="121"/>
      <c r="AC74" s="121"/>
      <c r="AD74" s="121"/>
      <c r="AE74" s="121"/>
      <c r="AF74" s="122"/>
      <c r="AG74" s="15"/>
      <c r="AH74" s="6">
        <f t="shared" si="6"/>
        <v>0</v>
      </c>
      <c r="AI74" s="39"/>
      <c r="AJ74" s="52">
        <f t="shared" si="7"/>
        <v>0</v>
      </c>
      <c r="AK74" s="47">
        <f t="shared" si="8"/>
        <v>0</v>
      </c>
      <c r="AL74" s="84">
        <f t="shared" si="9"/>
        <v>0</v>
      </c>
      <c r="AM74" s="85"/>
      <c r="AN74" s="34"/>
      <c r="AO74" s="30"/>
      <c r="AP74" s="30"/>
    </row>
    <row r="75" spans="1:43" ht="15" x14ac:dyDescent="0.25">
      <c r="A75" s="20"/>
      <c r="B75" s="20"/>
      <c r="C75" s="92"/>
      <c r="D75" s="123"/>
      <c r="E75" s="15"/>
      <c r="F75" s="15"/>
      <c r="G75" s="121"/>
      <c r="H75" s="121"/>
      <c r="I75" s="121"/>
      <c r="J75" s="121"/>
      <c r="K75" s="122"/>
      <c r="L75" s="15"/>
      <c r="M75" s="15"/>
      <c r="N75" s="121"/>
      <c r="O75" s="121"/>
      <c r="P75" s="121"/>
      <c r="Q75" s="121"/>
      <c r="R75" s="122"/>
      <c r="S75" s="15"/>
      <c r="T75" s="15"/>
      <c r="U75" s="121"/>
      <c r="V75" s="121"/>
      <c r="W75" s="121"/>
      <c r="X75" s="121"/>
      <c r="Y75" s="122"/>
      <c r="Z75" s="15"/>
      <c r="AA75" s="15"/>
      <c r="AB75" s="121"/>
      <c r="AC75" s="121"/>
      <c r="AD75" s="121"/>
      <c r="AE75" s="121"/>
      <c r="AF75" s="122"/>
      <c r="AG75" s="15"/>
      <c r="AH75" s="6">
        <f t="shared" si="6"/>
        <v>0</v>
      </c>
      <c r="AI75" s="39"/>
      <c r="AJ75" s="52">
        <f t="shared" si="7"/>
        <v>0</v>
      </c>
      <c r="AK75" s="47">
        <f t="shared" si="8"/>
        <v>0</v>
      </c>
      <c r="AL75" s="84">
        <f t="shared" si="9"/>
        <v>0</v>
      </c>
      <c r="AM75" s="85"/>
      <c r="AN75" s="34"/>
      <c r="AO75" s="30"/>
      <c r="AP75" s="30"/>
    </row>
    <row r="76" spans="1:43" ht="15" x14ac:dyDescent="0.25">
      <c r="A76" s="20"/>
      <c r="B76" s="20"/>
      <c r="C76" s="92"/>
      <c r="D76" s="123"/>
      <c r="E76" s="15"/>
      <c r="F76" s="15"/>
      <c r="G76" s="121"/>
      <c r="H76" s="121"/>
      <c r="I76" s="121"/>
      <c r="J76" s="121"/>
      <c r="K76" s="122"/>
      <c r="L76" s="15"/>
      <c r="M76" s="15"/>
      <c r="N76" s="121"/>
      <c r="O76" s="121"/>
      <c r="P76" s="121"/>
      <c r="Q76" s="121"/>
      <c r="R76" s="122"/>
      <c r="S76" s="15"/>
      <c r="T76" s="15"/>
      <c r="U76" s="121"/>
      <c r="V76" s="121"/>
      <c r="W76" s="121"/>
      <c r="X76" s="121"/>
      <c r="Y76" s="122"/>
      <c r="Z76" s="15"/>
      <c r="AA76" s="15"/>
      <c r="AB76" s="121"/>
      <c r="AC76" s="121"/>
      <c r="AD76" s="121"/>
      <c r="AE76" s="121"/>
      <c r="AF76" s="122"/>
      <c r="AG76" s="15"/>
      <c r="AH76" s="6">
        <f t="shared" si="6"/>
        <v>0</v>
      </c>
      <c r="AI76" s="39"/>
      <c r="AJ76" s="52">
        <f t="shared" si="7"/>
        <v>0</v>
      </c>
      <c r="AK76" s="47">
        <f t="shared" si="8"/>
        <v>0</v>
      </c>
      <c r="AL76" s="84">
        <f t="shared" si="9"/>
        <v>0</v>
      </c>
      <c r="AM76" s="91"/>
      <c r="AN76" s="34"/>
      <c r="AO76" s="30"/>
      <c r="AP76" s="30"/>
    </row>
    <row r="77" spans="1:43" ht="15" x14ac:dyDescent="0.25">
      <c r="A77" s="20"/>
      <c r="B77" s="20"/>
      <c r="C77" s="92"/>
      <c r="D77" s="123"/>
      <c r="E77" s="15"/>
      <c r="F77" s="15"/>
      <c r="G77" s="121"/>
      <c r="H77" s="121"/>
      <c r="I77" s="121"/>
      <c r="J77" s="121"/>
      <c r="K77" s="122"/>
      <c r="L77" s="15"/>
      <c r="M77" s="15"/>
      <c r="N77" s="121"/>
      <c r="O77" s="121"/>
      <c r="P77" s="121"/>
      <c r="Q77" s="121"/>
      <c r="R77" s="122"/>
      <c r="S77" s="15"/>
      <c r="T77" s="15"/>
      <c r="U77" s="121"/>
      <c r="V77" s="121"/>
      <c r="W77" s="121"/>
      <c r="X77" s="121"/>
      <c r="Y77" s="122"/>
      <c r="Z77" s="15"/>
      <c r="AA77" s="15"/>
      <c r="AB77" s="121"/>
      <c r="AC77" s="121"/>
      <c r="AD77" s="121"/>
      <c r="AE77" s="121"/>
      <c r="AF77" s="122"/>
      <c r="AG77" s="15"/>
      <c r="AH77" s="6">
        <f t="shared" si="6"/>
        <v>0</v>
      </c>
      <c r="AI77" s="39"/>
      <c r="AJ77" s="52">
        <f t="shared" si="7"/>
        <v>0</v>
      </c>
      <c r="AK77" s="47">
        <f t="shared" si="8"/>
        <v>0</v>
      </c>
      <c r="AL77" s="84">
        <f t="shared" si="9"/>
        <v>0</v>
      </c>
      <c r="AM77" s="30"/>
      <c r="AN77" s="34"/>
      <c r="AO77" s="30"/>
      <c r="AP77" s="30"/>
    </row>
    <row r="78" spans="1:43" ht="15" x14ac:dyDescent="0.25">
      <c r="A78" s="127" t="s">
        <v>5</v>
      </c>
      <c r="B78" s="127"/>
      <c r="C78" s="128">
        <f>SUM(C6:C77)</f>
        <v>0</v>
      </c>
      <c r="D78" s="128">
        <f t="shared" ref="D78:AH78" si="10">SUM(D6:D77)</f>
        <v>0</v>
      </c>
      <c r="E78" s="128">
        <f t="shared" si="10"/>
        <v>0</v>
      </c>
      <c r="F78" s="128">
        <f t="shared" si="10"/>
        <v>0</v>
      </c>
      <c r="G78" s="128">
        <f t="shared" si="10"/>
        <v>0</v>
      </c>
      <c r="H78" s="128">
        <f t="shared" si="10"/>
        <v>0</v>
      </c>
      <c r="I78" s="128">
        <f t="shared" si="10"/>
        <v>0</v>
      </c>
      <c r="J78" s="128">
        <f t="shared" si="10"/>
        <v>0</v>
      </c>
      <c r="K78" s="128">
        <f t="shared" si="10"/>
        <v>0</v>
      </c>
      <c r="L78" s="128">
        <f t="shared" si="10"/>
        <v>0</v>
      </c>
      <c r="M78" s="128">
        <f t="shared" si="10"/>
        <v>0</v>
      </c>
      <c r="N78" s="128">
        <f t="shared" si="10"/>
        <v>0</v>
      </c>
      <c r="O78" s="128">
        <f t="shared" si="10"/>
        <v>0</v>
      </c>
      <c r="P78" s="128">
        <f t="shared" si="10"/>
        <v>0</v>
      </c>
      <c r="Q78" s="128">
        <f t="shared" si="10"/>
        <v>0</v>
      </c>
      <c r="R78" s="128">
        <f t="shared" si="10"/>
        <v>0</v>
      </c>
      <c r="S78" s="128">
        <f t="shared" si="10"/>
        <v>0</v>
      </c>
      <c r="T78" s="128">
        <f t="shared" si="10"/>
        <v>0</v>
      </c>
      <c r="U78" s="128">
        <f t="shared" si="10"/>
        <v>0</v>
      </c>
      <c r="V78" s="128">
        <f t="shared" si="10"/>
        <v>0</v>
      </c>
      <c r="W78" s="128">
        <f t="shared" si="10"/>
        <v>0</v>
      </c>
      <c r="X78" s="128">
        <f t="shared" si="10"/>
        <v>0</v>
      </c>
      <c r="Y78" s="128">
        <f t="shared" si="10"/>
        <v>0</v>
      </c>
      <c r="Z78" s="128">
        <f t="shared" si="10"/>
        <v>0</v>
      </c>
      <c r="AA78" s="128">
        <f t="shared" si="10"/>
        <v>0</v>
      </c>
      <c r="AB78" s="128">
        <f t="shared" si="10"/>
        <v>0</v>
      </c>
      <c r="AC78" s="128">
        <f t="shared" si="10"/>
        <v>0</v>
      </c>
      <c r="AD78" s="128">
        <f t="shared" si="10"/>
        <v>0</v>
      </c>
      <c r="AE78" s="128">
        <f t="shared" si="10"/>
        <v>0</v>
      </c>
      <c r="AF78" s="128">
        <f t="shared" si="10"/>
        <v>0</v>
      </c>
      <c r="AG78" s="128">
        <f t="shared" si="10"/>
        <v>0</v>
      </c>
      <c r="AH78" s="128">
        <f t="shared" si="10"/>
        <v>0</v>
      </c>
      <c r="AI78" s="41"/>
      <c r="AJ78" s="42">
        <f>SUM(AJ6:AJ77)</f>
        <v>0</v>
      </c>
      <c r="AK78" s="47">
        <f>SUM(AK6:AK77)</f>
        <v>0</v>
      </c>
      <c r="AL78" s="84">
        <f>SUM(AL6:AL77)</f>
        <v>0</v>
      </c>
      <c r="AM78" s="90"/>
      <c r="AN78" s="34"/>
      <c r="AO78" s="30"/>
      <c r="AP78" s="30"/>
    </row>
    <row r="79" spans="1:43" x14ac:dyDescent="0.2">
      <c r="AI79" s="43"/>
      <c r="AJ79" s="44">
        <v>76960</v>
      </c>
      <c r="AK79" s="89"/>
      <c r="AL79" s="32"/>
      <c r="AM79" s="90"/>
      <c r="AN79" s="34"/>
      <c r="AO79" s="36"/>
      <c r="AP79" s="36"/>
    </row>
    <row r="80" spans="1:43" ht="15" x14ac:dyDescent="0.25">
      <c r="AI80" s="31"/>
      <c r="AJ80" s="30"/>
      <c r="AK80" s="30"/>
      <c r="AL80" s="30"/>
      <c r="AM80" s="30"/>
      <c r="AN80" s="30"/>
      <c r="AO80" s="30"/>
      <c r="AP80" s="30"/>
      <c r="AQ80" s="30"/>
    </row>
    <row r="81" spans="35:43" ht="15" x14ac:dyDescent="0.25">
      <c r="AI81" s="31"/>
      <c r="AJ81" s="30"/>
      <c r="AK81" s="30"/>
      <c r="AL81" s="30"/>
      <c r="AM81" s="30"/>
      <c r="AN81" s="30"/>
      <c r="AO81" s="30"/>
      <c r="AP81" s="30"/>
      <c r="AQ81" s="30"/>
    </row>
    <row r="82" spans="35:43" ht="15" x14ac:dyDescent="0.25">
      <c r="AI82" s="30"/>
      <c r="AJ82" s="30"/>
      <c r="AK82" s="30"/>
      <c r="AL82" s="30"/>
      <c r="AM82" s="30"/>
      <c r="AN82" s="30"/>
      <c r="AO82" s="30"/>
      <c r="AP82" s="30"/>
      <c r="AQ82" s="30"/>
    </row>
    <row r="83" spans="35:43" ht="15" x14ac:dyDescent="0.25">
      <c r="AI83" s="30"/>
      <c r="AJ83" s="30"/>
      <c r="AK83" s="30"/>
      <c r="AL83" s="30"/>
      <c r="AM83" s="30"/>
      <c r="AN83" s="30"/>
      <c r="AO83" s="30"/>
      <c r="AP83" s="30"/>
      <c r="AQ83" s="30"/>
    </row>
    <row r="84" spans="35:43" ht="15" x14ac:dyDescent="0.25">
      <c r="AI84" s="30"/>
      <c r="AJ84" s="30"/>
      <c r="AK84" s="30"/>
      <c r="AL84" s="30"/>
      <c r="AM84" s="30"/>
      <c r="AN84" s="30"/>
      <c r="AO84" s="30"/>
      <c r="AP84" s="30"/>
      <c r="AQ84" s="30"/>
    </row>
    <row r="85" spans="35:43" ht="15" x14ac:dyDescent="0.25">
      <c r="AI85" s="30"/>
      <c r="AJ85" s="30"/>
      <c r="AK85" s="30"/>
      <c r="AL85" s="30"/>
      <c r="AM85" s="30"/>
      <c r="AN85" s="30"/>
      <c r="AO85" s="30"/>
      <c r="AP85" s="30"/>
      <c r="AQ85" s="30"/>
    </row>
    <row r="86" spans="35:43" ht="15" x14ac:dyDescent="0.25">
      <c r="AI86" s="30"/>
      <c r="AJ86" s="30"/>
      <c r="AK86" s="30"/>
      <c r="AL86" s="30"/>
      <c r="AM86" s="30"/>
      <c r="AN86" s="30"/>
      <c r="AO86" s="30"/>
      <c r="AP86" s="30"/>
      <c r="AQ86" s="30"/>
    </row>
    <row r="87" spans="35:43" ht="15" x14ac:dyDescent="0.25">
      <c r="AI87" s="30"/>
      <c r="AJ87" s="30"/>
      <c r="AK87" s="30"/>
      <c r="AL87" s="30"/>
      <c r="AM87" s="30"/>
      <c r="AN87" s="30"/>
      <c r="AO87" s="30"/>
      <c r="AP87" s="30"/>
      <c r="AQ87" s="30"/>
    </row>
    <row r="88" spans="35:43" ht="15" x14ac:dyDescent="0.25">
      <c r="AI88" s="30"/>
      <c r="AJ88" s="30"/>
      <c r="AK88" s="30"/>
      <c r="AL88" s="30"/>
      <c r="AM88" s="30"/>
      <c r="AN88" s="30"/>
      <c r="AO88" s="30"/>
      <c r="AP88" s="30"/>
      <c r="AQ88" s="30"/>
    </row>
    <row r="89" spans="35:43" ht="15" x14ac:dyDescent="0.25">
      <c r="AI89" s="30"/>
      <c r="AJ89" s="30"/>
      <c r="AK89" s="30"/>
      <c r="AL89" s="30"/>
      <c r="AM89" s="30"/>
      <c r="AN89" s="30"/>
      <c r="AO89" s="30"/>
      <c r="AP89" s="30"/>
      <c r="AQ89" s="30"/>
    </row>
    <row r="90" spans="35:43" ht="15" x14ac:dyDescent="0.25">
      <c r="AI90" s="30"/>
      <c r="AJ90" s="30"/>
      <c r="AK90" s="30"/>
      <c r="AL90" s="30"/>
      <c r="AM90" s="30"/>
      <c r="AN90" s="30"/>
      <c r="AO90" s="30"/>
      <c r="AP90" s="30"/>
      <c r="AQ90" s="30"/>
    </row>
    <row r="91" spans="35:43" ht="15" x14ac:dyDescent="0.25">
      <c r="AI91" s="30"/>
      <c r="AJ91" s="30"/>
      <c r="AK91" s="30"/>
      <c r="AL91" s="30"/>
      <c r="AM91" s="30"/>
      <c r="AN91" s="30"/>
      <c r="AO91" s="30"/>
      <c r="AP91" s="30"/>
      <c r="AQ91" s="30"/>
    </row>
    <row r="92" spans="35:43" ht="15" x14ac:dyDescent="0.25">
      <c r="AI92" s="30"/>
      <c r="AJ92" s="30"/>
      <c r="AK92" s="30"/>
      <c r="AL92" s="30"/>
      <c r="AM92" s="30"/>
      <c r="AN92" s="30"/>
      <c r="AO92" s="30"/>
      <c r="AP92" s="30"/>
      <c r="AQ92" s="30"/>
    </row>
    <row r="93" spans="35:43" ht="15" x14ac:dyDescent="0.25">
      <c r="AI93" s="30"/>
      <c r="AJ93" s="30"/>
      <c r="AK93" s="30"/>
      <c r="AL93" s="30"/>
      <c r="AM93" s="30"/>
      <c r="AN93" s="30"/>
      <c r="AO93" s="30"/>
      <c r="AP93" s="30"/>
      <c r="AQ93" s="30"/>
    </row>
    <row r="94" spans="35:43" ht="15" x14ac:dyDescent="0.25">
      <c r="AI94" s="30"/>
      <c r="AJ94" s="30"/>
      <c r="AK94" s="30"/>
      <c r="AL94" s="30"/>
      <c r="AM94" s="30"/>
      <c r="AN94" s="30"/>
      <c r="AO94" s="30"/>
      <c r="AP94" s="30"/>
      <c r="AQ94" s="30"/>
    </row>
    <row r="95" spans="35:43" ht="15" x14ac:dyDescent="0.25">
      <c r="AI95" s="30"/>
      <c r="AJ95" s="30"/>
      <c r="AK95" s="30"/>
      <c r="AL95" s="30"/>
      <c r="AM95" s="30"/>
      <c r="AN95" s="30"/>
      <c r="AO95" s="30"/>
      <c r="AP95" s="30"/>
      <c r="AQ95" s="30"/>
    </row>
  </sheetData>
  <mergeCells count="12">
    <mergeCell ref="AO6:AQ6"/>
    <mergeCell ref="AJ1:AL1"/>
    <mergeCell ref="AO1:AQ1"/>
    <mergeCell ref="AJ2:AK2"/>
    <mergeCell ref="AK3:AL3"/>
    <mergeCell ref="AO5:AQ5"/>
    <mergeCell ref="C1:AH1"/>
    <mergeCell ref="A3:B3"/>
    <mergeCell ref="C2:AH2"/>
    <mergeCell ref="A4:A5"/>
    <mergeCell ref="B4:B5"/>
    <mergeCell ref="A1:B1"/>
  </mergeCells>
  <conditionalFormatting sqref="C4:AG77">
    <cfRule type="expression" dxfId="165" priority="14">
      <formula>WEEKDAY(C$5,2)&gt;5</formula>
    </cfRule>
  </conditionalFormatting>
  <conditionalFormatting sqref="C6:AG77">
    <cfRule type="cellIs" dxfId="164" priority="10" operator="equal">
      <formula>"!"</formula>
    </cfRule>
    <cfRule type="cellIs" dxfId="163" priority="11" operator="equal">
      <formula>"?"</formula>
    </cfRule>
    <cfRule type="cellIs" dxfId="162" priority="12" operator="equal">
      <formula>1</formula>
    </cfRule>
  </conditionalFormatting>
  <conditionalFormatting sqref="AO57">
    <cfRule type="expression" dxfId="161" priority="4">
      <formula>WEEKDAY(AO$5,2)&gt;5</formula>
    </cfRule>
  </conditionalFormatting>
  <conditionalFormatting sqref="AO57:AO59">
    <cfRule type="cellIs" dxfId="160" priority="1" operator="equal">
      <formula>"!"</formula>
    </cfRule>
    <cfRule type="cellIs" dxfId="159" priority="2" operator="equal">
      <formula>"?"</formula>
    </cfRule>
    <cfRule type="cellIs" dxfId="158" priority="3" operator="equal">
      <formula>1</formula>
    </cfRule>
  </conditionalFormatting>
  <conditionalFormatting sqref="AO58">
    <cfRule type="expression" dxfId="157" priority="6">
      <formula>WEEKDAY(AP$5,2)&gt;5</formula>
    </cfRule>
  </conditionalFormatting>
  <conditionalFormatting sqref="AO59">
    <cfRule type="expression" dxfId="156" priority="8">
      <formula>WEEKDAY(AQ$5,2)&gt;5</formula>
    </cfRule>
  </conditionalFormatting>
  <pageMargins left="0" right="0" top="0" bottom="0.35433070866141736" header="0" footer="0.11811023622047245"/>
  <pageSetup paperSize="9" scale="62" orientation="portrait" r:id="rId1"/>
  <headerFooter>
    <oddFooter>&amp;L&amp;D
&amp;T&amp;C&amp;F&amp;R&amp;A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3" id="{B323CEFC-5176-4DBF-A2A7-5CB0272D15DB}">
            <xm:f>COUNTIFS('JOURS FERIES'!$B$1:$B$13,C$5)&gt;0</xm:f>
            <x14:dxf>
              <fill>
                <patternFill>
                  <bgColor theme="7" tint="0.59996337778862885"/>
                </patternFill>
              </fill>
            </x14:dxf>
          </x14:cfRule>
          <xm:sqref>C4:AG77</xm:sqref>
        </x14:conditionalFormatting>
        <x14:conditionalFormatting xmlns:xm="http://schemas.microsoft.com/office/excel/2006/main">
          <x14:cfRule type="expression" priority="5" id="{BA997339-B6B0-4273-94E8-80762F828923}">
            <xm:f>COUNTIFS('JOURS FERIES'!$B$1:$B$13,AO$4)&gt;0</xm:f>
            <x14:dxf>
              <fill>
                <patternFill>
                  <bgColor theme="7" tint="0.59996337778862885"/>
                </patternFill>
              </fill>
            </x14:dxf>
          </x14:cfRule>
          <xm:sqref>AO57</xm:sqref>
        </x14:conditionalFormatting>
        <x14:conditionalFormatting xmlns:xm="http://schemas.microsoft.com/office/excel/2006/main">
          <x14:cfRule type="expression" priority="7" id="{01F6EEAE-12CC-4C49-B8D3-AE3648E09F9D}">
            <xm:f>COUNTIFS('JOURS FERIES'!$B$1:$B$13,AP$4)&gt;0</xm:f>
            <x14:dxf>
              <fill>
                <patternFill>
                  <bgColor theme="7" tint="0.59996337778862885"/>
                </patternFill>
              </fill>
            </x14:dxf>
          </x14:cfRule>
          <xm:sqref>AO58</xm:sqref>
        </x14:conditionalFormatting>
        <x14:conditionalFormatting xmlns:xm="http://schemas.microsoft.com/office/excel/2006/main">
          <x14:cfRule type="expression" priority="9" id="{1ADD6BF5-89E5-4F91-815D-F73BD0D62E94}">
            <xm:f>COUNTIFS('JOURS FERIES'!$B$1:$B$13,AQ$4)&gt;0</xm:f>
            <x14:dxf>
              <fill>
                <patternFill>
                  <bgColor theme="7" tint="0.59996337778862885"/>
                </patternFill>
              </fill>
            </x14:dxf>
          </x14:cfRule>
          <xm:sqref>AO59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AQ96"/>
  <sheetViews>
    <sheetView zoomScale="93" zoomScaleNormal="93" workbookViewId="0">
      <pane xSplit="2" ySplit="9" topLeftCell="C10" activePane="bottomRight" state="frozen"/>
      <selection activeCell="G13" sqref="G13"/>
      <selection pane="topRight" activeCell="G13" sqref="G13"/>
      <selection pane="bottomLeft" activeCell="G13" sqref="G13"/>
      <selection pane="bottomRight" sqref="A1:B1"/>
    </sheetView>
  </sheetViews>
  <sheetFormatPr baseColWidth="10" defaultColWidth="15.28515625" defaultRowHeight="12.75" x14ac:dyDescent="0.2"/>
  <cols>
    <col min="1" max="1" width="15.42578125" style="1" customWidth="1"/>
    <col min="2" max="2" width="15.85546875" style="1" customWidth="1"/>
    <col min="3" max="33" width="5.140625" style="1" customWidth="1"/>
    <col min="34" max="34" width="9.85546875" style="3" bestFit="1" customWidth="1"/>
    <col min="35" max="35" width="1" style="31" bestFit="1" customWidth="1"/>
    <col min="36" max="36" width="11.42578125" style="31" bestFit="1" customWidth="1"/>
    <col min="37" max="37" width="9.42578125" style="31" bestFit="1" customWidth="1"/>
    <col min="38" max="38" width="9" style="31" bestFit="1" customWidth="1"/>
    <col min="39" max="39" width="1" style="31" bestFit="1" customWidth="1"/>
    <col min="40" max="40" width="3" style="31" bestFit="1" customWidth="1"/>
    <col min="41" max="41" width="11.5703125" style="31" bestFit="1" customWidth="1"/>
    <col min="42" max="42" width="15" style="31" bestFit="1" customWidth="1"/>
    <col min="43" max="43" width="18" style="31" bestFit="1" customWidth="1"/>
    <col min="44" max="16384" width="15.28515625" style="1"/>
  </cols>
  <sheetData>
    <row r="1" spans="1:43" ht="21" x14ac:dyDescent="0.35">
      <c r="A1" s="149">
        <f>'JOURS FERIES'!D1</f>
        <v>2018</v>
      </c>
      <c r="B1" s="150"/>
      <c r="C1" s="141" t="s">
        <v>12</v>
      </c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  <c r="AC1" s="142"/>
      <c r="AD1" s="142"/>
      <c r="AE1" s="142"/>
      <c r="AF1" s="142"/>
      <c r="AG1" s="142"/>
      <c r="AH1" s="143"/>
      <c r="AI1" s="33" t="s">
        <v>28</v>
      </c>
      <c r="AJ1" s="154" t="s">
        <v>29</v>
      </c>
      <c r="AK1" s="154"/>
      <c r="AL1" s="155"/>
      <c r="AM1" s="37" t="s">
        <v>28</v>
      </c>
      <c r="AN1" s="35"/>
      <c r="AO1" s="156" t="s">
        <v>30</v>
      </c>
      <c r="AP1" s="157"/>
      <c r="AQ1" s="158"/>
    </row>
    <row r="2" spans="1:43" ht="21" x14ac:dyDescent="0.35">
      <c r="A2" s="13"/>
      <c r="B2" s="24">
        <v>2</v>
      </c>
      <c r="C2" s="142" t="s">
        <v>14</v>
      </c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  <c r="Y2" s="142"/>
      <c r="Z2" s="142"/>
      <c r="AA2" s="142"/>
      <c r="AB2" s="142"/>
      <c r="AC2" s="142"/>
      <c r="AD2" s="142"/>
      <c r="AE2" s="142"/>
      <c r="AF2" s="142"/>
      <c r="AG2" s="142"/>
      <c r="AH2" s="143"/>
      <c r="AI2" s="33"/>
      <c r="AJ2" s="159" t="s">
        <v>31</v>
      </c>
      <c r="AK2" s="159"/>
      <c r="AL2" s="81">
        <v>74</v>
      </c>
      <c r="AM2" s="85"/>
      <c r="AN2" s="35"/>
      <c r="AO2" s="59" t="s">
        <v>0</v>
      </c>
      <c r="AP2" s="59"/>
      <c r="AQ2" s="49" t="s">
        <v>32</v>
      </c>
    </row>
    <row r="3" spans="1:43" s="2" customFormat="1" ht="15" customHeight="1" x14ac:dyDescent="0.2">
      <c r="A3" s="144" t="s">
        <v>6</v>
      </c>
      <c r="B3" s="144"/>
      <c r="C3" s="165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166"/>
      <c r="Q3" s="166"/>
      <c r="R3" s="166"/>
      <c r="S3" s="166"/>
      <c r="T3" s="166"/>
      <c r="U3" s="166"/>
      <c r="V3" s="166"/>
      <c r="W3" s="166"/>
      <c r="X3" s="166"/>
      <c r="Y3" s="166"/>
      <c r="Z3" s="166"/>
      <c r="AA3" s="166"/>
      <c r="AB3" s="166"/>
      <c r="AC3" s="166"/>
      <c r="AD3" s="166"/>
      <c r="AE3" s="166"/>
      <c r="AF3" s="166"/>
      <c r="AG3" s="167"/>
      <c r="AH3" s="11" t="s">
        <v>10</v>
      </c>
      <c r="AI3" s="40"/>
      <c r="AJ3" s="55" t="s">
        <v>33</v>
      </c>
      <c r="AK3" s="160" t="s">
        <v>10</v>
      </c>
      <c r="AL3" s="161"/>
      <c r="AM3" s="85"/>
      <c r="AN3" s="35"/>
      <c r="AO3" s="59" t="s">
        <v>3</v>
      </c>
      <c r="AP3" s="59"/>
      <c r="AQ3" s="49" t="s">
        <v>34</v>
      </c>
    </row>
    <row r="4" spans="1:43" x14ac:dyDescent="0.2">
      <c r="A4" s="148" t="s">
        <v>7</v>
      </c>
      <c r="B4" s="148" t="s">
        <v>8</v>
      </c>
      <c r="C4" s="140">
        <v>1</v>
      </c>
      <c r="D4" s="28">
        <f>C4+1</f>
        <v>2</v>
      </c>
      <c r="E4" s="28">
        <f t="shared" ref="E4:AG4" si="0">D4+1</f>
        <v>3</v>
      </c>
      <c r="F4" s="28">
        <f t="shared" si="0"/>
        <v>4</v>
      </c>
      <c r="G4" s="28">
        <f t="shared" si="0"/>
        <v>5</v>
      </c>
      <c r="H4" s="28">
        <f t="shared" si="0"/>
        <v>6</v>
      </c>
      <c r="I4" s="28">
        <f t="shared" si="0"/>
        <v>7</v>
      </c>
      <c r="J4" s="28">
        <f t="shared" si="0"/>
        <v>8</v>
      </c>
      <c r="K4" s="28">
        <f t="shared" si="0"/>
        <v>9</v>
      </c>
      <c r="L4" s="28">
        <f t="shared" si="0"/>
        <v>10</v>
      </c>
      <c r="M4" s="28">
        <f t="shared" si="0"/>
        <v>11</v>
      </c>
      <c r="N4" s="28">
        <f t="shared" si="0"/>
        <v>12</v>
      </c>
      <c r="O4" s="28">
        <f t="shared" si="0"/>
        <v>13</v>
      </c>
      <c r="P4" s="28">
        <f t="shared" si="0"/>
        <v>14</v>
      </c>
      <c r="Q4" s="28">
        <f t="shared" si="0"/>
        <v>15</v>
      </c>
      <c r="R4" s="28">
        <f t="shared" si="0"/>
        <v>16</v>
      </c>
      <c r="S4" s="28">
        <f t="shared" si="0"/>
        <v>17</v>
      </c>
      <c r="T4" s="28">
        <f t="shared" si="0"/>
        <v>18</v>
      </c>
      <c r="U4" s="28">
        <f t="shared" si="0"/>
        <v>19</v>
      </c>
      <c r="V4" s="28">
        <f t="shared" si="0"/>
        <v>20</v>
      </c>
      <c r="W4" s="28">
        <f t="shared" si="0"/>
        <v>21</v>
      </c>
      <c r="X4" s="28">
        <f t="shared" si="0"/>
        <v>22</v>
      </c>
      <c r="Y4" s="28">
        <f t="shared" si="0"/>
        <v>23</v>
      </c>
      <c r="Z4" s="28">
        <f t="shared" si="0"/>
        <v>24</v>
      </c>
      <c r="AA4" s="28">
        <f t="shared" si="0"/>
        <v>25</v>
      </c>
      <c r="AB4" s="28">
        <f t="shared" si="0"/>
        <v>26</v>
      </c>
      <c r="AC4" s="28">
        <f t="shared" si="0"/>
        <v>27</v>
      </c>
      <c r="AD4" s="28">
        <f t="shared" si="0"/>
        <v>28</v>
      </c>
      <c r="AE4" s="28">
        <f t="shared" si="0"/>
        <v>29</v>
      </c>
      <c r="AF4" s="28">
        <f t="shared" si="0"/>
        <v>30</v>
      </c>
      <c r="AG4" s="28">
        <f t="shared" si="0"/>
        <v>31</v>
      </c>
      <c r="AH4" s="8" t="s">
        <v>9</v>
      </c>
      <c r="AI4" s="54"/>
      <c r="AJ4" s="53" t="s">
        <v>9</v>
      </c>
      <c r="AK4" s="71" t="s">
        <v>35</v>
      </c>
      <c r="AL4" s="82" t="s">
        <v>33</v>
      </c>
      <c r="AM4" s="85"/>
      <c r="AN4" s="35"/>
      <c r="AO4" s="59" t="s">
        <v>2</v>
      </c>
      <c r="AP4" s="59"/>
      <c r="AQ4" s="49" t="s">
        <v>36</v>
      </c>
    </row>
    <row r="5" spans="1:43" x14ac:dyDescent="0.2">
      <c r="A5" s="148"/>
      <c r="B5" s="148"/>
      <c r="C5" s="119">
        <f>DATE(JANV!$A$1,FEV!$B$2,FEV!C4)</f>
        <v>43132</v>
      </c>
      <c r="D5" s="26">
        <f>C5+1</f>
        <v>43133</v>
      </c>
      <c r="E5" s="26">
        <f t="shared" ref="E5:AG5" si="1">D5+1</f>
        <v>43134</v>
      </c>
      <c r="F5" s="26">
        <f t="shared" si="1"/>
        <v>43135</v>
      </c>
      <c r="G5" s="26">
        <f t="shared" si="1"/>
        <v>43136</v>
      </c>
      <c r="H5" s="26">
        <f t="shared" si="1"/>
        <v>43137</v>
      </c>
      <c r="I5" s="26">
        <f t="shared" si="1"/>
        <v>43138</v>
      </c>
      <c r="J5" s="26">
        <f t="shared" si="1"/>
        <v>43139</v>
      </c>
      <c r="K5" s="26">
        <f t="shared" si="1"/>
        <v>43140</v>
      </c>
      <c r="L5" s="26">
        <f t="shared" si="1"/>
        <v>43141</v>
      </c>
      <c r="M5" s="26">
        <f t="shared" si="1"/>
        <v>43142</v>
      </c>
      <c r="N5" s="26">
        <f t="shared" si="1"/>
        <v>43143</v>
      </c>
      <c r="O5" s="26">
        <f t="shared" si="1"/>
        <v>43144</v>
      </c>
      <c r="P5" s="26">
        <f t="shared" si="1"/>
        <v>43145</v>
      </c>
      <c r="Q5" s="26">
        <f t="shared" si="1"/>
        <v>43146</v>
      </c>
      <c r="R5" s="26">
        <f t="shared" si="1"/>
        <v>43147</v>
      </c>
      <c r="S5" s="26">
        <f t="shared" si="1"/>
        <v>43148</v>
      </c>
      <c r="T5" s="26">
        <f t="shared" si="1"/>
        <v>43149</v>
      </c>
      <c r="U5" s="26">
        <f t="shared" si="1"/>
        <v>43150</v>
      </c>
      <c r="V5" s="26">
        <f>U5+1</f>
        <v>43151</v>
      </c>
      <c r="W5" s="26">
        <f t="shared" si="1"/>
        <v>43152</v>
      </c>
      <c r="X5" s="26">
        <f t="shared" si="1"/>
        <v>43153</v>
      </c>
      <c r="Y5" s="26">
        <f t="shared" si="1"/>
        <v>43154</v>
      </c>
      <c r="Z5" s="26">
        <f t="shared" si="1"/>
        <v>43155</v>
      </c>
      <c r="AA5" s="26">
        <f t="shared" si="1"/>
        <v>43156</v>
      </c>
      <c r="AB5" s="26">
        <f t="shared" si="1"/>
        <v>43157</v>
      </c>
      <c r="AC5" s="26">
        <f t="shared" si="1"/>
        <v>43158</v>
      </c>
      <c r="AD5" s="26">
        <f t="shared" si="1"/>
        <v>43159</v>
      </c>
      <c r="AE5" s="26">
        <f t="shared" si="1"/>
        <v>43160</v>
      </c>
      <c r="AF5" s="26">
        <f t="shared" si="1"/>
        <v>43161</v>
      </c>
      <c r="AG5" s="26">
        <f t="shared" si="1"/>
        <v>43162</v>
      </c>
      <c r="AH5" s="26" t="s">
        <v>11</v>
      </c>
      <c r="AI5" s="54"/>
      <c r="AJ5" s="53" t="s">
        <v>37</v>
      </c>
      <c r="AK5" s="72" t="s">
        <v>38</v>
      </c>
      <c r="AL5" s="83">
        <v>42736</v>
      </c>
      <c r="AM5" s="85"/>
      <c r="AN5" s="45">
        <v>1</v>
      </c>
      <c r="AO5" s="162" t="s">
        <v>39</v>
      </c>
      <c r="AP5" s="163"/>
      <c r="AQ5" s="164"/>
    </row>
    <row r="6" spans="1:43" x14ac:dyDescent="0.2">
      <c r="A6" s="1" t="s">
        <v>16</v>
      </c>
      <c r="B6" s="1" t="s">
        <v>0</v>
      </c>
      <c r="C6" s="10"/>
      <c r="D6" s="98"/>
      <c r="E6" s="15"/>
      <c r="F6" s="17"/>
      <c r="G6" s="10"/>
      <c r="H6" s="98"/>
      <c r="I6" s="10"/>
      <c r="J6" s="98"/>
      <c r="K6" s="98"/>
      <c r="L6" s="15"/>
      <c r="M6" s="17"/>
      <c r="N6" s="10"/>
      <c r="O6" s="98"/>
      <c r="P6" s="10"/>
      <c r="Q6" s="98"/>
      <c r="R6" s="98"/>
      <c r="S6" s="15"/>
      <c r="T6" s="17"/>
      <c r="U6" s="10"/>
      <c r="V6" s="98"/>
      <c r="W6" s="10"/>
      <c r="X6" s="98"/>
      <c r="Y6" s="98"/>
      <c r="Z6" s="15"/>
      <c r="AA6" s="17"/>
      <c r="AB6" s="10"/>
      <c r="AC6" s="98"/>
      <c r="AD6" s="98"/>
      <c r="AE6" s="98"/>
      <c r="AF6" s="98"/>
      <c r="AG6" s="15"/>
      <c r="AH6" s="6">
        <f t="shared" ref="AH6" si="2">SUM(C6:AG6)</f>
        <v>0</v>
      </c>
      <c r="AI6" s="39"/>
      <c r="AJ6" s="52">
        <f>AH6*$AL$2</f>
        <v>0</v>
      </c>
      <c r="AK6" s="47">
        <f>SUM(AH6)</f>
        <v>0</v>
      </c>
      <c r="AL6" s="84">
        <f>SUM(AK6*$AL$2)</f>
        <v>0</v>
      </c>
      <c r="AM6" s="85"/>
      <c r="AN6" s="75" t="s">
        <v>41</v>
      </c>
      <c r="AO6" s="162" t="s">
        <v>42</v>
      </c>
      <c r="AP6" s="163"/>
      <c r="AQ6" s="164"/>
    </row>
    <row r="7" spans="1:43" s="31" customFormat="1" x14ac:dyDescent="0.2">
      <c r="A7" s="120" t="s">
        <v>4</v>
      </c>
      <c r="B7" s="120" t="s">
        <v>3</v>
      </c>
      <c r="C7" s="10"/>
      <c r="D7" s="98"/>
      <c r="E7" s="15"/>
      <c r="F7" s="17"/>
      <c r="G7" s="10"/>
      <c r="H7" s="98"/>
      <c r="I7" s="10"/>
      <c r="J7" s="98"/>
      <c r="K7" s="98"/>
      <c r="L7" s="15"/>
      <c r="M7" s="17"/>
      <c r="N7" s="10"/>
      <c r="O7" s="98"/>
      <c r="P7" s="10"/>
      <c r="Q7" s="98"/>
      <c r="R7" s="98"/>
      <c r="S7" s="15"/>
      <c r="T7" s="17"/>
      <c r="U7" s="10"/>
      <c r="V7" s="98"/>
      <c r="W7" s="10"/>
      <c r="X7" s="98"/>
      <c r="Y7" s="98"/>
      <c r="Z7" s="15"/>
      <c r="AA7" s="17"/>
      <c r="AB7" s="10"/>
      <c r="AC7" s="98"/>
      <c r="AD7" s="98"/>
      <c r="AE7" s="98"/>
      <c r="AF7" s="98"/>
      <c r="AG7" s="15"/>
      <c r="AH7" s="6"/>
      <c r="AI7" s="39"/>
      <c r="AJ7" s="52"/>
      <c r="AK7" s="47"/>
      <c r="AL7" s="84"/>
      <c r="AM7" s="85"/>
      <c r="AN7" s="75"/>
      <c r="AO7" s="93"/>
      <c r="AP7" s="94"/>
      <c r="AQ7" s="95"/>
    </row>
    <row r="8" spans="1:43" x14ac:dyDescent="0.2">
      <c r="A8" s="19" t="s">
        <v>17</v>
      </c>
      <c r="B8" s="19" t="s">
        <v>18</v>
      </c>
      <c r="C8" s="10"/>
      <c r="D8" s="98"/>
      <c r="E8" s="15"/>
      <c r="F8" s="17"/>
      <c r="G8" s="10"/>
      <c r="H8" s="98"/>
      <c r="I8" s="10"/>
      <c r="J8" s="98"/>
      <c r="K8" s="98"/>
      <c r="L8" s="15"/>
      <c r="M8" s="17"/>
      <c r="N8" s="10"/>
      <c r="O8" s="98"/>
      <c r="P8" s="10"/>
      <c r="Q8" s="98"/>
      <c r="R8" s="98"/>
      <c r="S8" s="15"/>
      <c r="T8" s="17"/>
      <c r="U8" s="10"/>
      <c r="V8" s="98"/>
      <c r="W8" s="10"/>
      <c r="X8" s="98"/>
      <c r="Y8" s="98"/>
      <c r="Z8" s="15"/>
      <c r="AA8" s="17"/>
      <c r="AB8" s="10"/>
      <c r="AC8" s="98"/>
      <c r="AD8" s="98"/>
      <c r="AE8" s="98"/>
      <c r="AF8" s="98"/>
      <c r="AG8" s="15"/>
      <c r="AH8" s="6">
        <f t="shared" ref="AH8:AH71" si="3">SUM(C8:AG8)</f>
        <v>0</v>
      </c>
      <c r="AI8" s="39"/>
      <c r="AJ8" s="52">
        <f t="shared" ref="AJ8:AJ71" si="4">AH8*$AL$2</f>
        <v>0</v>
      </c>
      <c r="AK8" s="47">
        <f t="shared" ref="AK8:AK71" si="5">SUM(AH8)</f>
        <v>0</v>
      </c>
      <c r="AL8" s="84">
        <f t="shared" ref="AL8:AL71" si="6">SUM(AK8*$AL$2)</f>
        <v>0</v>
      </c>
      <c r="AM8" s="85"/>
      <c r="AN8" s="76"/>
      <c r="AO8" s="162" t="s">
        <v>43</v>
      </c>
      <c r="AP8" s="163"/>
      <c r="AQ8" s="164"/>
    </row>
    <row r="9" spans="1:43" x14ac:dyDescent="0.2">
      <c r="A9" s="19" t="s">
        <v>1</v>
      </c>
      <c r="B9" s="19" t="s">
        <v>2</v>
      </c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1"/>
      <c r="N9" s="121"/>
      <c r="O9" s="121"/>
      <c r="P9" s="121"/>
      <c r="Q9" s="121"/>
      <c r="R9" s="121"/>
      <c r="S9" s="121"/>
      <c r="T9" s="121"/>
      <c r="U9" s="121"/>
      <c r="V9" s="121"/>
      <c r="W9" s="121"/>
      <c r="X9" s="121"/>
      <c r="Y9" s="121"/>
      <c r="Z9" s="121"/>
      <c r="AA9" s="121"/>
      <c r="AB9" s="121"/>
      <c r="AC9" s="121"/>
      <c r="AD9" s="121"/>
      <c r="AE9" s="121"/>
      <c r="AF9" s="121"/>
      <c r="AG9" s="121"/>
      <c r="AH9" s="6">
        <f t="shared" si="3"/>
        <v>0</v>
      </c>
      <c r="AI9" s="39"/>
      <c r="AJ9" s="52">
        <f t="shared" si="4"/>
        <v>0</v>
      </c>
      <c r="AK9" s="47">
        <f t="shared" si="5"/>
        <v>0</v>
      </c>
      <c r="AL9" s="84">
        <f t="shared" si="6"/>
        <v>0</v>
      </c>
      <c r="AM9" s="85"/>
      <c r="AN9" s="77"/>
      <c r="AO9" s="162" t="s">
        <v>44</v>
      </c>
      <c r="AP9" s="163"/>
      <c r="AQ9" s="164"/>
    </row>
    <row r="10" spans="1:43" x14ac:dyDescent="0.2">
      <c r="A10" s="5" t="s">
        <v>148</v>
      </c>
      <c r="B10" s="5" t="s">
        <v>149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6">
        <f t="shared" si="3"/>
        <v>0</v>
      </c>
      <c r="AI10" s="39"/>
      <c r="AJ10" s="52">
        <f t="shared" si="4"/>
        <v>0</v>
      </c>
      <c r="AK10" s="47">
        <f t="shared" si="5"/>
        <v>0</v>
      </c>
      <c r="AL10" s="84">
        <f t="shared" si="6"/>
        <v>0</v>
      </c>
      <c r="AM10" s="85"/>
      <c r="AN10" s="78"/>
      <c r="AO10" s="168" t="s">
        <v>45</v>
      </c>
      <c r="AP10" s="168"/>
      <c r="AQ10" s="168"/>
    </row>
    <row r="11" spans="1:43" x14ac:dyDescent="0.2">
      <c r="A11" s="133" t="s">
        <v>102</v>
      </c>
      <c r="B11" s="133" t="s">
        <v>103</v>
      </c>
      <c r="C11" s="121"/>
      <c r="D11" s="122"/>
      <c r="E11" s="15"/>
      <c r="F11" s="15"/>
      <c r="G11" s="121"/>
      <c r="H11" s="121"/>
      <c r="I11" s="121"/>
      <c r="J11" s="121"/>
      <c r="K11" s="122"/>
      <c r="L11" s="15"/>
      <c r="M11" s="15"/>
      <c r="N11" s="121"/>
      <c r="O11" s="98"/>
      <c r="P11" s="10"/>
      <c r="Q11" s="121"/>
      <c r="R11" s="122"/>
      <c r="S11" s="15"/>
      <c r="T11" s="15"/>
      <c r="U11" s="10"/>
      <c r="V11" s="10"/>
      <c r="W11" s="121"/>
      <c r="X11" s="121"/>
      <c r="Y11" s="122"/>
      <c r="Z11" s="15"/>
      <c r="AA11" s="15"/>
      <c r="AB11" s="121"/>
      <c r="AC11" s="121"/>
      <c r="AD11" s="121"/>
      <c r="AE11" s="121"/>
      <c r="AF11" s="122"/>
      <c r="AG11" s="15"/>
      <c r="AH11" s="6">
        <f t="shared" si="3"/>
        <v>0</v>
      </c>
      <c r="AI11" s="39"/>
      <c r="AJ11" s="52">
        <f t="shared" si="4"/>
        <v>0</v>
      </c>
      <c r="AK11" s="47">
        <f t="shared" si="5"/>
        <v>0</v>
      </c>
      <c r="AL11" s="84">
        <f t="shared" si="6"/>
        <v>0</v>
      </c>
      <c r="AM11" s="85"/>
      <c r="AN11" s="79"/>
      <c r="AO11" s="168" t="s">
        <v>46</v>
      </c>
      <c r="AP11" s="168"/>
      <c r="AQ11" s="168"/>
    </row>
    <row r="12" spans="1:43" x14ac:dyDescent="0.2">
      <c r="A12" s="134" t="s">
        <v>104</v>
      </c>
      <c r="B12" s="134" t="s">
        <v>105</v>
      </c>
      <c r="C12" s="121"/>
      <c r="D12" s="122"/>
      <c r="E12" s="15"/>
      <c r="F12" s="15"/>
      <c r="G12" s="121"/>
      <c r="H12" s="121"/>
      <c r="I12" s="121"/>
      <c r="J12" s="121"/>
      <c r="K12" s="122"/>
      <c r="L12" s="15"/>
      <c r="M12" s="15"/>
      <c r="N12" s="121"/>
      <c r="O12" s="121"/>
      <c r="P12" s="121"/>
      <c r="Q12" s="121"/>
      <c r="R12" s="122"/>
      <c r="S12" s="15"/>
      <c r="T12" s="15"/>
      <c r="U12" s="121"/>
      <c r="V12" s="121"/>
      <c r="W12" s="121"/>
      <c r="X12" s="121"/>
      <c r="Y12" s="122"/>
      <c r="Z12" s="15"/>
      <c r="AA12" s="15"/>
      <c r="AB12" s="121"/>
      <c r="AC12" s="121"/>
      <c r="AD12" s="121"/>
      <c r="AE12" s="121"/>
      <c r="AF12" s="122"/>
      <c r="AG12" s="15"/>
      <c r="AH12" s="6">
        <f t="shared" si="3"/>
        <v>0</v>
      </c>
      <c r="AI12" s="39"/>
      <c r="AJ12" s="52">
        <f t="shared" si="4"/>
        <v>0</v>
      </c>
      <c r="AK12" s="47">
        <f t="shared" si="5"/>
        <v>0</v>
      </c>
      <c r="AL12" s="84">
        <f t="shared" si="6"/>
        <v>0</v>
      </c>
      <c r="AM12" s="85"/>
      <c r="AN12" s="60" t="s">
        <v>47</v>
      </c>
      <c r="AO12" s="168" t="s">
        <v>48</v>
      </c>
      <c r="AP12" s="168"/>
      <c r="AQ12" s="168"/>
    </row>
    <row r="13" spans="1:43" x14ac:dyDescent="0.2">
      <c r="A13" s="134" t="s">
        <v>106</v>
      </c>
      <c r="B13" s="134" t="s">
        <v>107</v>
      </c>
      <c r="C13" s="121"/>
      <c r="D13" s="122"/>
      <c r="E13" s="15"/>
      <c r="F13" s="15"/>
      <c r="G13" s="121"/>
      <c r="H13" s="121"/>
      <c r="I13" s="121"/>
      <c r="J13" s="121"/>
      <c r="K13" s="122"/>
      <c r="L13" s="15"/>
      <c r="M13" s="15"/>
      <c r="N13" s="10"/>
      <c r="O13" s="98"/>
      <c r="P13" s="10"/>
      <c r="Q13" s="121"/>
      <c r="R13" s="122"/>
      <c r="S13" s="15"/>
      <c r="T13" s="15"/>
      <c r="U13" s="10"/>
      <c r="V13" s="121"/>
      <c r="W13" s="121"/>
      <c r="X13" s="121"/>
      <c r="Y13" s="122"/>
      <c r="Z13" s="15"/>
      <c r="AA13" s="15"/>
      <c r="AB13" s="121"/>
      <c r="AC13" s="121"/>
      <c r="AD13" s="121"/>
      <c r="AE13" s="121"/>
      <c r="AF13" s="122"/>
      <c r="AG13" s="15"/>
      <c r="AH13" s="6">
        <f t="shared" si="3"/>
        <v>0</v>
      </c>
      <c r="AI13" s="39"/>
      <c r="AJ13" s="52">
        <f t="shared" si="4"/>
        <v>0</v>
      </c>
      <c r="AK13" s="47">
        <f t="shared" si="5"/>
        <v>0</v>
      </c>
      <c r="AL13" s="84">
        <f t="shared" si="6"/>
        <v>0</v>
      </c>
      <c r="AM13" s="85"/>
      <c r="AN13" s="80"/>
      <c r="AO13" s="168" t="s">
        <v>49</v>
      </c>
      <c r="AP13" s="168"/>
      <c r="AQ13" s="168"/>
    </row>
    <row r="14" spans="1:43" x14ac:dyDescent="0.2">
      <c r="A14" s="133" t="s">
        <v>108</v>
      </c>
      <c r="B14" s="133" t="s">
        <v>109</v>
      </c>
      <c r="C14" s="121"/>
      <c r="D14" s="122"/>
      <c r="E14" s="15"/>
      <c r="F14" s="15"/>
      <c r="G14" s="121"/>
      <c r="H14" s="121"/>
      <c r="I14" s="121"/>
      <c r="J14" s="121"/>
      <c r="K14" s="122"/>
      <c r="L14" s="15"/>
      <c r="M14" s="15"/>
      <c r="N14" s="121"/>
      <c r="O14" s="98"/>
      <c r="P14" s="10"/>
      <c r="Q14" s="121"/>
      <c r="R14" s="122"/>
      <c r="S14" s="15"/>
      <c r="T14" s="98"/>
      <c r="U14" s="98"/>
      <c r="V14" s="121"/>
      <c r="W14" s="121"/>
      <c r="X14" s="121"/>
      <c r="Y14" s="122"/>
      <c r="Z14" s="15"/>
      <c r="AA14" s="15"/>
      <c r="AB14" s="121"/>
      <c r="AC14" s="121"/>
      <c r="AD14" s="121"/>
      <c r="AE14" s="121"/>
      <c r="AF14" s="122"/>
      <c r="AG14" s="15"/>
      <c r="AH14" s="6">
        <f t="shared" si="3"/>
        <v>0</v>
      </c>
      <c r="AI14" s="39"/>
      <c r="AJ14" s="52">
        <f t="shared" si="4"/>
        <v>0</v>
      </c>
      <c r="AK14" s="47">
        <f t="shared" si="5"/>
        <v>0</v>
      </c>
      <c r="AL14" s="84">
        <f t="shared" si="6"/>
        <v>0</v>
      </c>
      <c r="AM14" s="87"/>
      <c r="AN14" s="86"/>
      <c r="AO14" s="169" t="s">
        <v>50</v>
      </c>
      <c r="AP14" s="169"/>
      <c r="AQ14" s="170"/>
    </row>
    <row r="15" spans="1:43" x14ac:dyDescent="0.2">
      <c r="A15" s="133" t="s">
        <v>110</v>
      </c>
      <c r="B15" s="133" t="s">
        <v>111</v>
      </c>
      <c r="C15" s="121"/>
      <c r="D15" s="122"/>
      <c r="E15" s="15"/>
      <c r="F15" s="15"/>
      <c r="G15" s="121"/>
      <c r="H15" s="121"/>
      <c r="I15" s="121"/>
      <c r="J15" s="121"/>
      <c r="K15" s="122"/>
      <c r="L15" s="15"/>
      <c r="M15" s="15"/>
      <c r="N15" s="121"/>
      <c r="O15" s="121"/>
      <c r="P15" s="121"/>
      <c r="Q15" s="121"/>
      <c r="R15" s="122"/>
      <c r="S15" s="15"/>
      <c r="T15" s="98"/>
      <c r="U15" s="98"/>
      <c r="V15" s="121"/>
      <c r="W15" s="121"/>
      <c r="X15" s="121"/>
      <c r="Y15" s="122"/>
      <c r="Z15" s="15"/>
      <c r="AA15" s="15"/>
      <c r="AB15" s="121"/>
      <c r="AC15" s="121"/>
      <c r="AD15" s="121"/>
      <c r="AE15" s="121"/>
      <c r="AF15" s="122"/>
      <c r="AG15" s="15"/>
      <c r="AH15" s="6">
        <f t="shared" si="3"/>
        <v>0</v>
      </c>
      <c r="AI15" s="39"/>
      <c r="AJ15" s="52">
        <f t="shared" si="4"/>
        <v>0</v>
      </c>
      <c r="AK15" s="47">
        <f t="shared" si="5"/>
        <v>0</v>
      </c>
      <c r="AL15" s="84">
        <f t="shared" si="6"/>
        <v>0</v>
      </c>
      <c r="AM15" s="87"/>
      <c r="AN15" s="88"/>
      <c r="AO15" s="61"/>
      <c r="AP15" s="46" t="s">
        <v>51</v>
      </c>
      <c r="AQ15" s="50" t="s">
        <v>52</v>
      </c>
    </row>
    <row r="16" spans="1:43" x14ac:dyDescent="0.2">
      <c r="A16" s="135" t="s">
        <v>112</v>
      </c>
      <c r="B16" s="135" t="s">
        <v>113</v>
      </c>
      <c r="C16" s="121"/>
      <c r="D16" s="122"/>
      <c r="E16" s="15"/>
      <c r="F16" s="15"/>
      <c r="G16" s="121"/>
      <c r="H16" s="121"/>
      <c r="I16" s="121"/>
      <c r="J16" s="121"/>
      <c r="K16" s="122"/>
      <c r="L16" s="15"/>
      <c r="M16" s="15"/>
      <c r="N16" s="121"/>
      <c r="O16" s="98"/>
      <c r="P16" s="98"/>
      <c r="Q16" s="121"/>
      <c r="R16" s="122"/>
      <c r="S16" s="15"/>
      <c r="T16" s="15"/>
      <c r="U16" s="121"/>
      <c r="V16" s="121"/>
      <c r="W16" s="121"/>
      <c r="X16" s="121"/>
      <c r="Y16" s="122"/>
      <c r="Z16" s="15"/>
      <c r="AA16" s="15"/>
      <c r="AB16" s="121"/>
      <c r="AC16" s="121"/>
      <c r="AD16" s="121"/>
      <c r="AE16" s="121"/>
      <c r="AF16" s="122"/>
      <c r="AG16" s="15"/>
      <c r="AH16" s="6">
        <f t="shared" si="3"/>
        <v>0</v>
      </c>
      <c r="AI16" s="39"/>
      <c r="AJ16" s="52">
        <f t="shared" si="4"/>
        <v>0</v>
      </c>
      <c r="AK16" s="47">
        <f t="shared" si="5"/>
        <v>0</v>
      </c>
      <c r="AL16" s="84">
        <f t="shared" si="6"/>
        <v>0</v>
      </c>
      <c r="AM16" s="87"/>
      <c r="AN16" s="88"/>
      <c r="AO16" s="62" t="s">
        <v>53</v>
      </c>
      <c r="AP16" s="57">
        <v>42757</v>
      </c>
      <c r="AQ16" s="57">
        <v>42758</v>
      </c>
    </row>
    <row r="17" spans="1:43" x14ac:dyDescent="0.2">
      <c r="A17" s="135" t="s">
        <v>114</v>
      </c>
      <c r="B17" s="135" t="s">
        <v>115</v>
      </c>
      <c r="C17" s="121"/>
      <c r="D17" s="122"/>
      <c r="E17" s="15"/>
      <c r="F17" s="15"/>
      <c r="G17" s="121"/>
      <c r="H17" s="121"/>
      <c r="I17" s="121"/>
      <c r="J17" s="121"/>
      <c r="K17" s="122"/>
      <c r="L17" s="15"/>
      <c r="M17" s="15"/>
      <c r="N17" s="121"/>
      <c r="O17" s="121"/>
      <c r="P17" s="121"/>
      <c r="Q17" s="121"/>
      <c r="R17" s="122"/>
      <c r="S17" s="15"/>
      <c r="T17" s="15"/>
      <c r="U17" s="121"/>
      <c r="V17" s="121"/>
      <c r="W17" s="121"/>
      <c r="X17" s="121"/>
      <c r="Y17" s="122"/>
      <c r="Z17" s="15"/>
      <c r="AA17" s="15"/>
      <c r="AB17" s="121"/>
      <c r="AC17" s="121"/>
      <c r="AD17" s="121"/>
      <c r="AE17" s="121"/>
      <c r="AF17" s="122"/>
      <c r="AG17" s="15"/>
      <c r="AH17" s="6">
        <f t="shared" si="3"/>
        <v>0</v>
      </c>
      <c r="AI17" s="39"/>
      <c r="AJ17" s="52">
        <f t="shared" si="4"/>
        <v>0</v>
      </c>
      <c r="AK17" s="47">
        <f t="shared" si="5"/>
        <v>0</v>
      </c>
      <c r="AL17" s="84">
        <f t="shared" si="6"/>
        <v>0</v>
      </c>
      <c r="AM17" s="87"/>
      <c r="AN17" s="88"/>
      <c r="AO17" s="63" t="s">
        <v>44</v>
      </c>
      <c r="AP17" s="73">
        <v>42786</v>
      </c>
      <c r="AQ17" s="58"/>
    </row>
    <row r="18" spans="1:43" x14ac:dyDescent="0.2">
      <c r="A18" s="135" t="s">
        <v>116</v>
      </c>
      <c r="B18" s="135" t="s">
        <v>117</v>
      </c>
      <c r="C18" s="92"/>
      <c r="D18" s="123"/>
      <c r="E18" s="15"/>
      <c r="F18" s="15"/>
      <c r="G18" s="121"/>
      <c r="H18" s="121"/>
      <c r="I18" s="121"/>
      <c r="J18" s="121"/>
      <c r="K18" s="122"/>
      <c r="L18" s="15"/>
      <c r="M18" s="15"/>
      <c r="N18" s="121"/>
      <c r="O18" s="121"/>
      <c r="P18" s="121"/>
      <c r="Q18" s="121"/>
      <c r="R18" s="122"/>
      <c r="S18" s="15"/>
      <c r="T18" s="15"/>
      <c r="U18" s="121"/>
      <c r="V18" s="121"/>
      <c r="W18" s="121"/>
      <c r="X18" s="121"/>
      <c r="Y18" s="122"/>
      <c r="Z18" s="15"/>
      <c r="AA18" s="15"/>
      <c r="AB18" s="121"/>
      <c r="AC18" s="121"/>
      <c r="AD18" s="121"/>
      <c r="AE18" s="121"/>
      <c r="AF18" s="122"/>
      <c r="AG18" s="15"/>
      <c r="AH18" s="6">
        <f t="shared" si="3"/>
        <v>0</v>
      </c>
      <c r="AI18" s="39"/>
      <c r="AJ18" s="52">
        <f t="shared" si="4"/>
        <v>0</v>
      </c>
      <c r="AK18" s="47">
        <f t="shared" si="5"/>
        <v>0</v>
      </c>
      <c r="AL18" s="84">
        <f t="shared" si="6"/>
        <v>0</v>
      </c>
      <c r="AM18" s="87"/>
      <c r="AN18" s="88"/>
      <c r="AO18" s="64" t="s">
        <v>53</v>
      </c>
      <c r="AP18" s="57">
        <v>42808</v>
      </c>
      <c r="AQ18" s="57">
        <v>42809</v>
      </c>
    </row>
    <row r="19" spans="1:43" x14ac:dyDescent="0.2">
      <c r="A19" s="136" t="s">
        <v>118</v>
      </c>
      <c r="B19" s="136" t="s">
        <v>119</v>
      </c>
      <c r="C19" s="92"/>
      <c r="D19" s="123"/>
      <c r="E19" s="15"/>
      <c r="F19" s="15"/>
      <c r="G19" s="121"/>
      <c r="H19" s="121"/>
      <c r="I19" s="121"/>
      <c r="J19" s="121"/>
      <c r="K19" s="122"/>
      <c r="L19" s="15"/>
      <c r="M19" s="15"/>
      <c r="N19" s="121"/>
      <c r="O19" s="121"/>
      <c r="P19" s="121"/>
      <c r="Q19" s="121"/>
      <c r="R19" s="122"/>
      <c r="S19" s="15"/>
      <c r="T19" s="15"/>
      <c r="U19" s="121"/>
      <c r="V19" s="121"/>
      <c r="W19" s="121"/>
      <c r="X19" s="121"/>
      <c r="Y19" s="122"/>
      <c r="Z19" s="15"/>
      <c r="AA19" s="15"/>
      <c r="AB19" s="121"/>
      <c r="AC19" s="121"/>
      <c r="AD19" s="121"/>
      <c r="AE19" s="121"/>
      <c r="AF19" s="122"/>
      <c r="AG19" s="15"/>
      <c r="AH19" s="6">
        <f t="shared" si="3"/>
        <v>0</v>
      </c>
      <c r="AI19" s="39"/>
      <c r="AJ19" s="52">
        <f t="shared" si="4"/>
        <v>0</v>
      </c>
      <c r="AK19" s="47">
        <f t="shared" si="5"/>
        <v>0</v>
      </c>
      <c r="AL19" s="84">
        <f t="shared" si="6"/>
        <v>0</v>
      </c>
      <c r="AM19" s="87"/>
      <c r="AN19" s="67"/>
      <c r="AO19" s="63" t="s">
        <v>44</v>
      </c>
      <c r="AP19" s="73">
        <v>42839</v>
      </c>
      <c r="AQ19" s="58"/>
    </row>
    <row r="20" spans="1:43" x14ac:dyDescent="0.2">
      <c r="A20" s="135" t="s">
        <v>120</v>
      </c>
      <c r="B20" s="135" t="s">
        <v>121</v>
      </c>
      <c r="C20" s="92"/>
      <c r="D20" s="123"/>
      <c r="E20" s="15"/>
      <c r="F20" s="15"/>
      <c r="G20" s="121"/>
      <c r="H20" s="121"/>
      <c r="I20" s="121"/>
      <c r="J20" s="121"/>
      <c r="K20" s="122"/>
      <c r="L20" s="15"/>
      <c r="M20" s="15"/>
      <c r="N20" s="121"/>
      <c r="O20" s="121"/>
      <c r="P20" s="121"/>
      <c r="Q20" s="121"/>
      <c r="R20" s="122"/>
      <c r="S20" s="15"/>
      <c r="T20" s="15"/>
      <c r="U20" s="121"/>
      <c r="V20" s="121"/>
      <c r="W20" s="121"/>
      <c r="X20" s="121"/>
      <c r="Y20" s="122"/>
      <c r="Z20" s="15"/>
      <c r="AA20" s="15"/>
      <c r="AB20" s="121"/>
      <c r="AC20" s="121"/>
      <c r="AD20" s="121"/>
      <c r="AE20" s="121"/>
      <c r="AF20" s="122"/>
      <c r="AG20" s="15"/>
      <c r="AH20" s="6">
        <f t="shared" si="3"/>
        <v>0</v>
      </c>
      <c r="AI20" s="39"/>
      <c r="AJ20" s="52">
        <f t="shared" si="4"/>
        <v>0</v>
      </c>
      <c r="AK20" s="47">
        <f t="shared" si="5"/>
        <v>0</v>
      </c>
      <c r="AL20" s="84">
        <f t="shared" si="6"/>
        <v>0</v>
      </c>
      <c r="AM20" s="87"/>
      <c r="AN20" s="67"/>
      <c r="AO20" s="62" t="s">
        <v>54</v>
      </c>
      <c r="AP20" s="57">
        <v>42898</v>
      </c>
      <c r="AQ20" s="57">
        <v>42900</v>
      </c>
    </row>
    <row r="21" spans="1:43" x14ac:dyDescent="0.2">
      <c r="A21" s="135" t="s">
        <v>122</v>
      </c>
      <c r="B21" s="135" t="s">
        <v>123</v>
      </c>
      <c r="C21" s="92"/>
      <c r="D21" s="123"/>
      <c r="E21" s="15"/>
      <c r="F21" s="15"/>
      <c r="G21" s="121"/>
      <c r="H21" s="121"/>
      <c r="I21" s="121"/>
      <c r="J21" s="121"/>
      <c r="K21" s="122"/>
      <c r="L21" s="15"/>
      <c r="M21" s="15"/>
      <c r="N21" s="121"/>
      <c r="O21" s="121"/>
      <c r="P21" s="121"/>
      <c r="Q21" s="121"/>
      <c r="R21" s="122"/>
      <c r="S21" s="15"/>
      <c r="T21" s="15"/>
      <c r="U21" s="98"/>
      <c r="V21" s="121"/>
      <c r="W21" s="121"/>
      <c r="X21" s="121"/>
      <c r="Y21" s="122"/>
      <c r="Z21" s="15"/>
      <c r="AA21" s="15"/>
      <c r="AB21" s="121"/>
      <c r="AC21" s="98"/>
      <c r="AD21" s="121"/>
      <c r="AE21" s="121"/>
      <c r="AF21" s="122"/>
      <c r="AG21" s="15"/>
      <c r="AH21" s="6">
        <f t="shared" si="3"/>
        <v>0</v>
      </c>
      <c r="AI21" s="39"/>
      <c r="AJ21" s="52">
        <f t="shared" si="4"/>
        <v>0</v>
      </c>
      <c r="AK21" s="47">
        <f t="shared" si="5"/>
        <v>0</v>
      </c>
      <c r="AL21" s="84">
        <f t="shared" si="6"/>
        <v>0</v>
      </c>
      <c r="AM21" s="87"/>
      <c r="AN21" s="67"/>
      <c r="AO21" s="63" t="s">
        <v>44</v>
      </c>
      <c r="AP21" s="73">
        <v>42920</v>
      </c>
      <c r="AQ21" s="58"/>
    </row>
    <row r="22" spans="1:43" x14ac:dyDescent="0.2">
      <c r="A22" s="135" t="s">
        <v>124</v>
      </c>
      <c r="B22" s="135" t="s">
        <v>103</v>
      </c>
      <c r="C22" s="92"/>
      <c r="D22" s="123"/>
      <c r="E22" s="15"/>
      <c r="F22" s="15"/>
      <c r="G22" s="121"/>
      <c r="H22" s="121"/>
      <c r="I22" s="121"/>
      <c r="J22" s="121"/>
      <c r="K22" s="122"/>
      <c r="L22" s="15"/>
      <c r="M22" s="15"/>
      <c r="N22" s="121"/>
      <c r="O22" s="121"/>
      <c r="P22" s="121"/>
      <c r="Q22" s="121"/>
      <c r="R22" s="122"/>
      <c r="S22" s="15"/>
      <c r="T22" s="15"/>
      <c r="U22" s="121"/>
      <c r="V22" s="121"/>
      <c r="W22" s="121"/>
      <c r="X22" s="121"/>
      <c r="Y22" s="122"/>
      <c r="Z22" s="15"/>
      <c r="AA22" s="15"/>
      <c r="AB22" s="121"/>
      <c r="AC22" s="121"/>
      <c r="AD22" s="121"/>
      <c r="AE22" s="121"/>
      <c r="AF22" s="122"/>
      <c r="AG22" s="15"/>
      <c r="AH22" s="6">
        <f t="shared" si="3"/>
        <v>0</v>
      </c>
      <c r="AI22" s="39"/>
      <c r="AJ22" s="52">
        <f t="shared" si="4"/>
        <v>0</v>
      </c>
      <c r="AK22" s="47">
        <f t="shared" si="5"/>
        <v>0</v>
      </c>
      <c r="AL22" s="84">
        <f t="shared" si="6"/>
        <v>0</v>
      </c>
      <c r="AM22" s="87"/>
      <c r="AN22" s="67"/>
      <c r="AO22" s="63" t="s">
        <v>44</v>
      </c>
      <c r="AP22" s="73">
        <v>42982</v>
      </c>
      <c r="AQ22" s="58"/>
    </row>
    <row r="23" spans="1:43" x14ac:dyDescent="0.2">
      <c r="A23" s="135" t="s">
        <v>125</v>
      </c>
      <c r="B23" s="135" t="s">
        <v>126</v>
      </c>
      <c r="C23" s="92"/>
      <c r="D23" s="123"/>
      <c r="E23" s="15"/>
      <c r="F23" s="15"/>
      <c r="G23" s="121"/>
      <c r="H23" s="121"/>
      <c r="I23" s="121"/>
      <c r="J23" s="121"/>
      <c r="K23" s="122"/>
      <c r="L23" s="15"/>
      <c r="M23" s="15"/>
      <c r="N23" s="121"/>
      <c r="O23" s="121"/>
      <c r="P23" s="121"/>
      <c r="Q23" s="121"/>
      <c r="R23" s="122"/>
      <c r="S23" s="15"/>
      <c r="T23" s="15"/>
      <c r="U23" s="121"/>
      <c r="V23" s="121"/>
      <c r="W23" s="121"/>
      <c r="X23" s="121"/>
      <c r="Y23" s="122"/>
      <c r="Z23" s="15"/>
      <c r="AA23" s="15"/>
      <c r="AB23" s="121"/>
      <c r="AC23" s="121"/>
      <c r="AD23" s="121"/>
      <c r="AE23" s="121"/>
      <c r="AF23" s="122"/>
      <c r="AG23" s="15"/>
      <c r="AH23" s="6">
        <f t="shared" si="3"/>
        <v>0</v>
      </c>
      <c r="AI23" s="39"/>
      <c r="AJ23" s="52">
        <f t="shared" si="4"/>
        <v>0</v>
      </c>
      <c r="AK23" s="47">
        <f t="shared" si="5"/>
        <v>0</v>
      </c>
      <c r="AL23" s="84">
        <f t="shared" si="6"/>
        <v>0</v>
      </c>
      <c r="AM23" s="87"/>
      <c r="AN23" s="67"/>
      <c r="AO23" s="62" t="s">
        <v>53</v>
      </c>
      <c r="AP23" s="57">
        <v>42989</v>
      </c>
      <c r="AQ23" s="57">
        <v>42990</v>
      </c>
    </row>
    <row r="24" spans="1:43" x14ac:dyDescent="0.2">
      <c r="A24" s="135" t="s">
        <v>127</v>
      </c>
      <c r="B24" s="135" t="s">
        <v>128</v>
      </c>
      <c r="C24" s="92"/>
      <c r="D24" s="123"/>
      <c r="E24" s="15"/>
      <c r="F24" s="15"/>
      <c r="G24" s="121"/>
      <c r="H24" s="121"/>
      <c r="I24" s="121"/>
      <c r="J24" s="121"/>
      <c r="K24" s="122"/>
      <c r="L24" s="15"/>
      <c r="M24" s="15"/>
      <c r="N24" s="121"/>
      <c r="O24" s="121"/>
      <c r="P24" s="121"/>
      <c r="Q24" s="121"/>
      <c r="R24" s="122"/>
      <c r="S24" s="15"/>
      <c r="T24" s="15"/>
      <c r="U24" s="121"/>
      <c r="V24" s="121"/>
      <c r="W24" s="121"/>
      <c r="X24" s="121"/>
      <c r="Y24" s="122"/>
      <c r="Z24" s="15"/>
      <c r="AA24" s="15"/>
      <c r="AB24" s="121"/>
      <c r="AC24" s="121"/>
      <c r="AD24" s="121"/>
      <c r="AE24" s="121"/>
      <c r="AF24" s="122"/>
      <c r="AG24" s="15"/>
      <c r="AH24" s="6">
        <f t="shared" si="3"/>
        <v>0</v>
      </c>
      <c r="AI24" s="39"/>
      <c r="AJ24" s="52">
        <f t="shared" si="4"/>
        <v>0</v>
      </c>
      <c r="AK24" s="47">
        <f t="shared" si="5"/>
        <v>0</v>
      </c>
      <c r="AL24" s="84">
        <f t="shared" si="6"/>
        <v>0</v>
      </c>
      <c r="AM24" s="87"/>
      <c r="AN24" s="67"/>
      <c r="AO24" s="35" t="s">
        <v>55</v>
      </c>
      <c r="AP24" s="70">
        <v>42991</v>
      </c>
      <c r="AQ24" s="70" t="s">
        <v>56</v>
      </c>
    </row>
    <row r="25" spans="1:43" x14ac:dyDescent="0.2">
      <c r="A25" s="135" t="s">
        <v>129</v>
      </c>
      <c r="B25" s="135" t="s">
        <v>130</v>
      </c>
      <c r="C25" s="92"/>
      <c r="D25" s="123"/>
      <c r="E25" s="15"/>
      <c r="F25" s="15"/>
      <c r="G25" s="121"/>
      <c r="H25" s="121"/>
      <c r="I25" s="121"/>
      <c r="J25" s="121"/>
      <c r="K25" s="122"/>
      <c r="L25" s="15"/>
      <c r="M25" s="15"/>
      <c r="N25" s="121"/>
      <c r="O25" s="121"/>
      <c r="P25" s="121"/>
      <c r="Q25" s="121"/>
      <c r="R25" s="122"/>
      <c r="S25" s="15"/>
      <c r="T25" s="15"/>
      <c r="U25" s="121"/>
      <c r="V25" s="121"/>
      <c r="W25" s="121"/>
      <c r="X25" s="121"/>
      <c r="Y25" s="122"/>
      <c r="Z25" s="15"/>
      <c r="AA25" s="15"/>
      <c r="AB25" s="121"/>
      <c r="AC25" s="121"/>
      <c r="AD25" s="121"/>
      <c r="AE25" s="121"/>
      <c r="AF25" s="122"/>
      <c r="AG25" s="15"/>
      <c r="AH25" s="6">
        <f t="shared" si="3"/>
        <v>0</v>
      </c>
      <c r="AI25" s="39"/>
      <c r="AJ25" s="52">
        <f t="shared" si="4"/>
        <v>0</v>
      </c>
      <c r="AK25" s="47">
        <f t="shared" si="5"/>
        <v>0</v>
      </c>
      <c r="AL25" s="84">
        <f t="shared" si="6"/>
        <v>0</v>
      </c>
      <c r="AM25" s="87"/>
      <c r="AN25" s="67"/>
      <c r="AO25" s="63" t="s">
        <v>44</v>
      </c>
      <c r="AP25" s="73">
        <v>43017</v>
      </c>
      <c r="AQ25" s="58"/>
    </row>
    <row r="26" spans="1:43" x14ac:dyDescent="0.2">
      <c r="A26" s="135" t="s">
        <v>131</v>
      </c>
      <c r="B26" s="135" t="s">
        <v>132</v>
      </c>
      <c r="C26" s="92"/>
      <c r="D26" s="123"/>
      <c r="E26" s="15"/>
      <c r="F26" s="15"/>
      <c r="G26" s="121"/>
      <c r="H26" s="121"/>
      <c r="I26" s="121"/>
      <c r="J26" s="121"/>
      <c r="K26" s="122"/>
      <c r="L26" s="15"/>
      <c r="M26" s="15"/>
      <c r="N26" s="121"/>
      <c r="O26" s="121"/>
      <c r="P26" s="121"/>
      <c r="Q26" s="121"/>
      <c r="R26" s="122"/>
      <c r="S26" s="15"/>
      <c r="T26" s="98"/>
      <c r="U26" s="121"/>
      <c r="V26" s="121"/>
      <c r="W26" s="121"/>
      <c r="X26" s="121"/>
      <c r="Y26" s="122"/>
      <c r="Z26" s="15"/>
      <c r="AA26" s="15"/>
      <c r="AB26" s="121"/>
      <c r="AC26" s="121"/>
      <c r="AD26" s="121"/>
      <c r="AE26" s="121"/>
      <c r="AF26" s="122"/>
      <c r="AG26" s="15"/>
      <c r="AH26" s="6">
        <f t="shared" si="3"/>
        <v>0</v>
      </c>
      <c r="AI26" s="39"/>
      <c r="AJ26" s="52">
        <f t="shared" si="4"/>
        <v>0</v>
      </c>
      <c r="AK26" s="47">
        <f t="shared" si="5"/>
        <v>0</v>
      </c>
      <c r="AL26" s="84">
        <f t="shared" si="6"/>
        <v>0</v>
      </c>
      <c r="AM26" s="87"/>
      <c r="AN26" s="67"/>
      <c r="AO26" s="65" t="s">
        <v>53</v>
      </c>
      <c r="AP26" s="57">
        <v>43052</v>
      </c>
      <c r="AQ26" s="57">
        <v>43053</v>
      </c>
    </row>
    <row r="27" spans="1:43" x14ac:dyDescent="0.2">
      <c r="A27" s="135" t="s">
        <v>133</v>
      </c>
      <c r="B27" s="135" t="s">
        <v>134</v>
      </c>
      <c r="C27" s="92"/>
      <c r="D27" s="123"/>
      <c r="E27" s="15"/>
      <c r="F27" s="15"/>
      <c r="G27" s="121"/>
      <c r="H27" s="121"/>
      <c r="I27" s="121"/>
      <c r="J27" s="121"/>
      <c r="K27" s="122"/>
      <c r="L27" s="15"/>
      <c r="M27" s="15"/>
      <c r="N27" s="121"/>
      <c r="O27" s="121"/>
      <c r="P27" s="121"/>
      <c r="Q27" s="121"/>
      <c r="R27" s="122"/>
      <c r="S27" s="15"/>
      <c r="T27" s="15"/>
      <c r="U27" s="121"/>
      <c r="V27" s="121"/>
      <c r="W27" s="121"/>
      <c r="X27" s="121"/>
      <c r="Y27" s="122"/>
      <c r="Z27" s="15"/>
      <c r="AA27" s="15"/>
      <c r="AB27" s="121"/>
      <c r="AC27" s="121"/>
      <c r="AD27" s="121"/>
      <c r="AE27" s="121"/>
      <c r="AF27" s="122"/>
      <c r="AG27" s="15"/>
      <c r="AH27" s="6">
        <f t="shared" si="3"/>
        <v>0</v>
      </c>
      <c r="AI27" s="39"/>
      <c r="AJ27" s="52">
        <f t="shared" si="4"/>
        <v>0</v>
      </c>
      <c r="AK27" s="47">
        <f t="shared" si="5"/>
        <v>0</v>
      </c>
      <c r="AL27" s="84">
        <f t="shared" si="6"/>
        <v>0</v>
      </c>
      <c r="AM27" s="87"/>
      <c r="AN27" s="67"/>
      <c r="AO27" s="63" t="s">
        <v>44</v>
      </c>
      <c r="AP27" s="73">
        <v>43080</v>
      </c>
      <c r="AQ27" s="58"/>
    </row>
    <row r="28" spans="1:43" x14ac:dyDescent="0.2">
      <c r="A28" s="135" t="s">
        <v>135</v>
      </c>
      <c r="B28" s="135" t="s">
        <v>136</v>
      </c>
      <c r="C28" s="92"/>
      <c r="D28" s="123"/>
      <c r="E28" s="15"/>
      <c r="F28" s="15"/>
      <c r="G28" s="121"/>
      <c r="H28" s="121"/>
      <c r="I28" s="121"/>
      <c r="J28" s="121"/>
      <c r="K28" s="122"/>
      <c r="L28" s="15"/>
      <c r="M28" s="15"/>
      <c r="N28" s="121"/>
      <c r="O28" s="121"/>
      <c r="P28" s="121"/>
      <c r="Q28" s="121"/>
      <c r="R28" s="122"/>
      <c r="S28" s="15"/>
      <c r="T28" s="15"/>
      <c r="U28" s="121"/>
      <c r="V28" s="121"/>
      <c r="W28" s="121"/>
      <c r="X28" s="121"/>
      <c r="Y28" s="122"/>
      <c r="Z28" s="15"/>
      <c r="AA28" s="15"/>
      <c r="AB28" s="121"/>
      <c r="AC28" s="121"/>
      <c r="AD28" s="121"/>
      <c r="AE28" s="121"/>
      <c r="AF28" s="122"/>
      <c r="AG28" s="15"/>
      <c r="AH28" s="6">
        <f t="shared" si="3"/>
        <v>0</v>
      </c>
      <c r="AI28" s="39"/>
      <c r="AJ28" s="52">
        <f t="shared" si="4"/>
        <v>0</v>
      </c>
      <c r="AK28" s="47">
        <f t="shared" si="5"/>
        <v>0</v>
      </c>
      <c r="AL28" s="84">
        <f t="shared" si="6"/>
        <v>0</v>
      </c>
      <c r="AM28" s="87"/>
      <c r="AN28" s="67"/>
      <c r="AO28" s="169" t="s">
        <v>57</v>
      </c>
      <c r="AP28" s="169"/>
      <c r="AQ28" s="170"/>
    </row>
    <row r="29" spans="1:43" x14ac:dyDescent="0.2">
      <c r="A29" s="135" t="s">
        <v>137</v>
      </c>
      <c r="B29" s="135" t="s">
        <v>138</v>
      </c>
      <c r="C29" s="92"/>
      <c r="D29" s="123"/>
      <c r="E29" s="15"/>
      <c r="F29" s="15"/>
      <c r="G29" s="121"/>
      <c r="H29" s="121"/>
      <c r="I29" s="121"/>
      <c r="J29" s="121"/>
      <c r="K29" s="122"/>
      <c r="L29" s="15"/>
      <c r="M29" s="15"/>
      <c r="N29" s="121"/>
      <c r="O29" s="121"/>
      <c r="P29" s="121"/>
      <c r="Q29" s="121"/>
      <c r="R29" s="122"/>
      <c r="S29" s="15"/>
      <c r="T29" s="15"/>
      <c r="U29" s="121"/>
      <c r="V29" s="121"/>
      <c r="W29" s="121"/>
      <c r="X29" s="121"/>
      <c r="Y29" s="122"/>
      <c r="Z29" s="15"/>
      <c r="AA29" s="15"/>
      <c r="AB29" s="121"/>
      <c r="AC29" s="121"/>
      <c r="AD29" s="121"/>
      <c r="AE29" s="121"/>
      <c r="AF29" s="122"/>
      <c r="AG29" s="15"/>
      <c r="AH29" s="6">
        <f t="shared" si="3"/>
        <v>0</v>
      </c>
      <c r="AI29" s="39"/>
      <c r="AJ29" s="52">
        <f t="shared" si="4"/>
        <v>0</v>
      </c>
      <c r="AK29" s="47">
        <f t="shared" si="5"/>
        <v>0</v>
      </c>
      <c r="AL29" s="84">
        <f t="shared" si="6"/>
        <v>0</v>
      </c>
      <c r="AM29" s="87"/>
      <c r="AN29" s="67"/>
      <c r="AO29" s="61"/>
      <c r="AP29" s="46" t="s">
        <v>58</v>
      </c>
      <c r="AQ29" s="50" t="s">
        <v>59</v>
      </c>
    </row>
    <row r="30" spans="1:43" x14ac:dyDescent="0.2">
      <c r="A30" s="32"/>
      <c r="B30" s="32"/>
      <c r="C30" s="92"/>
      <c r="D30" s="123"/>
      <c r="E30" s="15"/>
      <c r="F30" s="15"/>
      <c r="G30" s="121"/>
      <c r="H30" s="121"/>
      <c r="I30" s="121"/>
      <c r="J30" s="121"/>
      <c r="K30" s="122"/>
      <c r="L30" s="15"/>
      <c r="M30" s="15"/>
      <c r="N30" s="121"/>
      <c r="O30" s="98"/>
      <c r="P30" s="98"/>
      <c r="Q30" s="121"/>
      <c r="R30" s="122"/>
      <c r="S30" s="15"/>
      <c r="T30" s="15"/>
      <c r="U30" s="121"/>
      <c r="V30" s="121"/>
      <c r="W30" s="121"/>
      <c r="X30" s="121"/>
      <c r="Y30" s="122"/>
      <c r="Z30" s="15"/>
      <c r="AA30" s="15"/>
      <c r="AB30" s="121"/>
      <c r="AC30" s="121"/>
      <c r="AD30" s="121"/>
      <c r="AE30" s="121"/>
      <c r="AF30" s="122"/>
      <c r="AG30" s="15"/>
      <c r="AH30" s="6">
        <f t="shared" si="3"/>
        <v>0</v>
      </c>
      <c r="AI30" s="39"/>
      <c r="AJ30" s="52">
        <f t="shared" si="4"/>
        <v>0</v>
      </c>
      <c r="AK30" s="47">
        <f t="shared" si="5"/>
        <v>0</v>
      </c>
      <c r="AL30" s="84">
        <f t="shared" si="6"/>
        <v>0</v>
      </c>
      <c r="AM30" s="87"/>
      <c r="AN30" s="67"/>
      <c r="AO30" s="48" t="s">
        <v>60</v>
      </c>
      <c r="AP30" s="56">
        <v>42764</v>
      </c>
      <c r="AQ30" s="56">
        <v>42767</v>
      </c>
    </row>
    <row r="31" spans="1:43" x14ac:dyDescent="0.2">
      <c r="A31" s="32"/>
      <c r="B31" s="32"/>
      <c r="C31" s="92"/>
      <c r="D31" s="123"/>
      <c r="E31" s="15"/>
      <c r="F31" s="15"/>
      <c r="G31" s="121"/>
      <c r="H31" s="121"/>
      <c r="I31" s="121"/>
      <c r="J31" s="121"/>
      <c r="K31" s="122"/>
      <c r="L31" s="15"/>
      <c r="M31" s="15"/>
      <c r="N31" s="121"/>
      <c r="O31" s="98"/>
      <c r="P31" s="121"/>
      <c r="Q31" s="121"/>
      <c r="R31" s="122"/>
      <c r="S31" s="15"/>
      <c r="T31" s="15"/>
      <c r="U31" s="121"/>
      <c r="V31" s="121"/>
      <c r="W31" s="121"/>
      <c r="X31" s="121"/>
      <c r="Y31" s="122"/>
      <c r="Z31" s="15"/>
      <c r="AA31" s="15"/>
      <c r="AB31" s="121"/>
      <c r="AC31" s="121"/>
      <c r="AD31" s="121"/>
      <c r="AE31" s="121"/>
      <c r="AF31" s="122"/>
      <c r="AG31" s="15"/>
      <c r="AH31" s="6">
        <f t="shared" si="3"/>
        <v>0</v>
      </c>
      <c r="AI31" s="39"/>
      <c r="AJ31" s="52">
        <f t="shared" si="4"/>
        <v>0</v>
      </c>
      <c r="AK31" s="47">
        <f t="shared" si="5"/>
        <v>0</v>
      </c>
      <c r="AL31" s="84">
        <f t="shared" si="6"/>
        <v>0</v>
      </c>
      <c r="AM31" s="87"/>
      <c r="AN31" s="67"/>
      <c r="AO31" s="61" t="s">
        <v>61</v>
      </c>
      <c r="AP31" s="38">
        <v>42771</v>
      </c>
      <c r="AQ31" s="38">
        <v>42775</v>
      </c>
    </row>
    <row r="32" spans="1:43" ht="15" customHeight="1" x14ac:dyDescent="0.2">
      <c r="A32" s="32"/>
      <c r="B32" s="32"/>
      <c r="C32" s="92"/>
      <c r="D32" s="123"/>
      <c r="E32" s="15"/>
      <c r="F32" s="15"/>
      <c r="G32" s="121"/>
      <c r="H32" s="121"/>
      <c r="I32" s="121"/>
      <c r="J32" s="121"/>
      <c r="K32" s="122"/>
      <c r="L32" s="15"/>
      <c r="M32" s="15"/>
      <c r="N32" s="121"/>
      <c r="O32" s="121"/>
      <c r="P32" s="121"/>
      <c r="Q32" s="121"/>
      <c r="R32" s="122"/>
      <c r="S32" s="15"/>
      <c r="T32" s="15"/>
      <c r="U32" s="121"/>
      <c r="V32" s="121"/>
      <c r="W32" s="121"/>
      <c r="X32" s="121"/>
      <c r="Y32" s="122"/>
      <c r="Z32" s="15"/>
      <c r="AA32" s="15"/>
      <c r="AB32" s="121"/>
      <c r="AC32" s="121"/>
      <c r="AD32" s="121"/>
      <c r="AE32" s="121"/>
      <c r="AF32" s="122"/>
      <c r="AG32" s="15"/>
      <c r="AH32" s="6">
        <f t="shared" si="3"/>
        <v>0</v>
      </c>
      <c r="AI32" s="39"/>
      <c r="AJ32" s="52">
        <f t="shared" si="4"/>
        <v>0</v>
      </c>
      <c r="AK32" s="47">
        <f t="shared" si="5"/>
        <v>0</v>
      </c>
      <c r="AL32" s="84">
        <f t="shared" si="6"/>
        <v>0</v>
      </c>
      <c r="AM32" s="87"/>
      <c r="AN32" s="67"/>
      <c r="AO32" s="48" t="s">
        <v>62</v>
      </c>
      <c r="AP32" s="56">
        <v>42779</v>
      </c>
      <c r="AQ32" s="56">
        <v>42781</v>
      </c>
    </row>
    <row r="33" spans="1:43" x14ac:dyDescent="0.2">
      <c r="A33" s="137" t="s">
        <v>139</v>
      </c>
      <c r="B33" s="137" t="s">
        <v>130</v>
      </c>
      <c r="C33" s="92"/>
      <c r="D33" s="123"/>
      <c r="E33" s="15"/>
      <c r="F33" s="15"/>
      <c r="G33" s="121"/>
      <c r="H33" s="121"/>
      <c r="I33" s="121"/>
      <c r="J33" s="121"/>
      <c r="K33" s="122"/>
      <c r="L33" s="15"/>
      <c r="M33" s="15"/>
      <c r="N33" s="121"/>
      <c r="O33" s="121"/>
      <c r="P33" s="121"/>
      <c r="Q33" s="121"/>
      <c r="R33" s="122"/>
      <c r="S33" s="15"/>
      <c r="T33" s="15"/>
      <c r="U33" s="121"/>
      <c r="V33" s="121"/>
      <c r="W33" s="121"/>
      <c r="X33" s="121"/>
      <c r="Y33" s="122"/>
      <c r="Z33" s="15"/>
      <c r="AA33" s="15"/>
      <c r="AB33" s="121"/>
      <c r="AC33" s="121"/>
      <c r="AD33" s="121"/>
      <c r="AE33" s="121"/>
      <c r="AF33" s="122"/>
      <c r="AG33" s="15"/>
      <c r="AH33" s="6">
        <f t="shared" si="3"/>
        <v>0</v>
      </c>
      <c r="AI33" s="39"/>
      <c r="AJ33" s="52">
        <f t="shared" si="4"/>
        <v>0</v>
      </c>
      <c r="AK33" s="47">
        <f t="shared" si="5"/>
        <v>0</v>
      </c>
      <c r="AL33" s="84">
        <f t="shared" si="6"/>
        <v>0</v>
      </c>
      <c r="AM33" s="87"/>
      <c r="AN33" s="67"/>
      <c r="AO33" s="66" t="s">
        <v>63</v>
      </c>
      <c r="AP33" s="69">
        <v>42792</v>
      </c>
      <c r="AQ33" s="69">
        <v>42796</v>
      </c>
    </row>
    <row r="34" spans="1:43" x14ac:dyDescent="0.2">
      <c r="A34" s="137"/>
      <c r="B34" s="137"/>
      <c r="C34" s="92"/>
      <c r="D34" s="123"/>
      <c r="E34" s="15"/>
      <c r="F34" s="15"/>
      <c r="G34" s="121"/>
      <c r="H34" s="121"/>
      <c r="I34" s="121"/>
      <c r="J34" s="121"/>
      <c r="K34" s="122"/>
      <c r="L34" s="15"/>
      <c r="M34" s="15"/>
      <c r="N34" s="121"/>
      <c r="O34" s="121"/>
      <c r="P34" s="121"/>
      <c r="Q34" s="121"/>
      <c r="R34" s="122"/>
      <c r="S34" s="15"/>
      <c r="T34" s="15"/>
      <c r="U34" s="121"/>
      <c r="V34" s="121"/>
      <c r="W34" s="121"/>
      <c r="X34" s="121"/>
      <c r="Y34" s="122"/>
      <c r="Z34" s="15"/>
      <c r="AA34" s="15"/>
      <c r="AB34" s="121"/>
      <c r="AC34" s="121"/>
      <c r="AD34" s="121"/>
      <c r="AE34" s="121"/>
      <c r="AF34" s="122"/>
      <c r="AG34" s="15"/>
      <c r="AH34" s="6">
        <f t="shared" si="3"/>
        <v>0</v>
      </c>
      <c r="AI34" s="39"/>
      <c r="AJ34" s="52">
        <f t="shared" si="4"/>
        <v>0</v>
      </c>
      <c r="AK34" s="47">
        <f t="shared" si="5"/>
        <v>0</v>
      </c>
      <c r="AL34" s="84">
        <f t="shared" si="6"/>
        <v>0</v>
      </c>
      <c r="AM34" s="87"/>
      <c r="AN34" s="67"/>
      <c r="AO34" s="48" t="s">
        <v>61</v>
      </c>
      <c r="AP34" s="56">
        <v>42834</v>
      </c>
      <c r="AQ34" s="56">
        <v>42838</v>
      </c>
    </row>
    <row r="35" spans="1:43" x14ac:dyDescent="0.2">
      <c r="A35" s="32"/>
      <c r="B35" s="32"/>
      <c r="C35" s="92"/>
      <c r="D35" s="123"/>
      <c r="E35" s="15"/>
      <c r="F35" s="15"/>
      <c r="G35" s="121"/>
      <c r="H35" s="121"/>
      <c r="I35" s="121"/>
      <c r="J35" s="121"/>
      <c r="K35" s="122"/>
      <c r="L35" s="15"/>
      <c r="M35" s="15"/>
      <c r="N35" s="121"/>
      <c r="O35" s="121"/>
      <c r="P35" s="121"/>
      <c r="Q35" s="121"/>
      <c r="R35" s="122"/>
      <c r="S35" s="15"/>
      <c r="T35" s="15"/>
      <c r="U35" s="121"/>
      <c r="V35" s="121"/>
      <c r="W35" s="121"/>
      <c r="X35" s="121"/>
      <c r="Y35" s="122"/>
      <c r="Z35" s="15"/>
      <c r="AA35" s="15"/>
      <c r="AB35" s="121"/>
      <c r="AC35" s="121"/>
      <c r="AD35" s="121"/>
      <c r="AE35" s="121"/>
      <c r="AF35" s="122"/>
      <c r="AG35" s="15"/>
      <c r="AH35" s="6">
        <f t="shared" si="3"/>
        <v>0</v>
      </c>
      <c r="AI35" s="39"/>
      <c r="AJ35" s="52">
        <f t="shared" si="4"/>
        <v>0</v>
      </c>
      <c r="AK35" s="47">
        <f t="shared" si="5"/>
        <v>0</v>
      </c>
      <c r="AL35" s="84">
        <f t="shared" si="6"/>
        <v>0</v>
      </c>
      <c r="AM35" s="87"/>
      <c r="AN35" s="67"/>
      <c r="AO35" s="35" t="s">
        <v>64</v>
      </c>
      <c r="AP35" s="70">
        <v>42869</v>
      </c>
      <c r="AQ35" s="70">
        <v>42873</v>
      </c>
    </row>
    <row r="36" spans="1:43" x14ac:dyDescent="0.2">
      <c r="A36" s="137" t="s">
        <v>140</v>
      </c>
      <c r="B36" s="137" t="s">
        <v>141</v>
      </c>
      <c r="C36" s="92"/>
      <c r="D36" s="123"/>
      <c r="E36" s="15"/>
      <c r="F36" s="15"/>
      <c r="G36" s="121"/>
      <c r="H36" s="121"/>
      <c r="I36" s="121"/>
      <c r="J36" s="121"/>
      <c r="K36" s="122"/>
      <c r="L36" s="15"/>
      <c r="M36" s="15"/>
      <c r="N36" s="121"/>
      <c r="O36" s="121"/>
      <c r="P36" s="121"/>
      <c r="Q36" s="121"/>
      <c r="R36" s="122"/>
      <c r="S36" s="15"/>
      <c r="T36" s="15"/>
      <c r="U36" s="121"/>
      <c r="V36" s="121"/>
      <c r="W36" s="121"/>
      <c r="X36" s="121"/>
      <c r="Y36" s="122"/>
      <c r="Z36" s="15"/>
      <c r="AA36" s="15"/>
      <c r="AB36" s="121"/>
      <c r="AC36" s="121"/>
      <c r="AD36" s="121"/>
      <c r="AE36" s="121"/>
      <c r="AF36" s="122"/>
      <c r="AG36" s="15"/>
      <c r="AH36" s="6">
        <f t="shared" si="3"/>
        <v>0</v>
      </c>
      <c r="AI36" s="39"/>
      <c r="AJ36" s="52">
        <f t="shared" si="4"/>
        <v>0</v>
      </c>
      <c r="AK36" s="47">
        <f t="shared" si="5"/>
        <v>0</v>
      </c>
      <c r="AL36" s="84">
        <f t="shared" si="6"/>
        <v>0</v>
      </c>
      <c r="AM36" s="87"/>
      <c r="AN36" s="67"/>
      <c r="AO36" s="48" t="s">
        <v>62</v>
      </c>
      <c r="AP36" s="56">
        <v>42870</v>
      </c>
      <c r="AQ36" s="56">
        <v>42872</v>
      </c>
    </row>
    <row r="37" spans="1:43" x14ac:dyDescent="0.2">
      <c r="A37" s="137" t="s">
        <v>142</v>
      </c>
      <c r="B37" s="137" t="s">
        <v>143</v>
      </c>
      <c r="C37" s="92"/>
      <c r="D37" s="123"/>
      <c r="E37" s="15"/>
      <c r="F37" s="15"/>
      <c r="G37" s="121"/>
      <c r="H37" s="121"/>
      <c r="I37" s="121"/>
      <c r="J37" s="121"/>
      <c r="K37" s="122"/>
      <c r="L37" s="15"/>
      <c r="M37" s="15"/>
      <c r="N37" s="121"/>
      <c r="O37" s="121"/>
      <c r="P37" s="121"/>
      <c r="Q37" s="121"/>
      <c r="R37" s="122"/>
      <c r="S37" s="15"/>
      <c r="T37" s="15"/>
      <c r="U37" s="121"/>
      <c r="V37" s="121"/>
      <c r="W37" s="121"/>
      <c r="X37" s="121"/>
      <c r="Y37" s="122"/>
      <c r="Z37" s="15"/>
      <c r="AA37" s="15"/>
      <c r="AB37" s="121"/>
      <c r="AC37" s="121"/>
      <c r="AD37" s="121"/>
      <c r="AE37" s="121"/>
      <c r="AF37" s="122"/>
      <c r="AG37" s="15"/>
      <c r="AH37" s="6">
        <f t="shared" si="3"/>
        <v>0</v>
      </c>
      <c r="AI37" s="39"/>
      <c r="AJ37" s="52">
        <f t="shared" si="4"/>
        <v>0</v>
      </c>
      <c r="AK37" s="47">
        <f t="shared" si="5"/>
        <v>0</v>
      </c>
      <c r="AL37" s="84">
        <f t="shared" si="6"/>
        <v>0</v>
      </c>
      <c r="AM37" s="87"/>
      <c r="AN37" s="67"/>
      <c r="AO37" s="35" t="s">
        <v>61</v>
      </c>
      <c r="AP37" s="70">
        <v>42911</v>
      </c>
      <c r="AQ37" s="70">
        <v>42915</v>
      </c>
    </row>
    <row r="38" spans="1:43" x14ac:dyDescent="0.2">
      <c r="A38" s="138"/>
      <c r="B38" s="138"/>
      <c r="C38" s="92"/>
      <c r="D38" s="123"/>
      <c r="E38" s="15"/>
      <c r="F38" s="15"/>
      <c r="G38" s="121"/>
      <c r="H38" s="121"/>
      <c r="I38" s="121"/>
      <c r="J38" s="121"/>
      <c r="K38" s="122"/>
      <c r="L38" s="15"/>
      <c r="M38" s="15"/>
      <c r="N38" s="121"/>
      <c r="O38" s="121"/>
      <c r="P38" s="121"/>
      <c r="Q38" s="121"/>
      <c r="R38" s="122"/>
      <c r="S38" s="15"/>
      <c r="T38" s="15"/>
      <c r="U38" s="121"/>
      <c r="V38" s="121"/>
      <c r="W38" s="121"/>
      <c r="X38" s="121"/>
      <c r="Y38" s="122"/>
      <c r="Z38" s="15"/>
      <c r="AA38" s="15"/>
      <c r="AB38" s="121"/>
      <c r="AC38" s="121"/>
      <c r="AD38" s="121"/>
      <c r="AE38" s="121"/>
      <c r="AF38" s="122"/>
      <c r="AG38" s="15"/>
      <c r="AH38" s="6">
        <f t="shared" si="3"/>
        <v>0</v>
      </c>
      <c r="AI38" s="39"/>
      <c r="AJ38" s="52">
        <f t="shared" si="4"/>
        <v>0</v>
      </c>
      <c r="AK38" s="47">
        <f t="shared" si="5"/>
        <v>0</v>
      </c>
      <c r="AL38" s="84">
        <f t="shared" si="6"/>
        <v>0</v>
      </c>
      <c r="AM38" s="87"/>
      <c r="AN38" s="67"/>
      <c r="AO38" s="48" t="s">
        <v>61</v>
      </c>
      <c r="AP38" s="56">
        <v>43002</v>
      </c>
      <c r="AQ38" s="56">
        <v>43006</v>
      </c>
    </row>
    <row r="39" spans="1:43" x14ac:dyDescent="0.2">
      <c r="A39" s="137" t="s">
        <v>144</v>
      </c>
      <c r="B39" s="137" t="s">
        <v>145</v>
      </c>
      <c r="C39" s="92"/>
      <c r="D39" s="123"/>
      <c r="E39" s="15"/>
      <c r="F39" s="15"/>
      <c r="G39" s="121"/>
      <c r="H39" s="121"/>
      <c r="I39" s="121"/>
      <c r="J39" s="121"/>
      <c r="K39" s="122"/>
      <c r="L39" s="15"/>
      <c r="M39" s="15"/>
      <c r="N39" s="121"/>
      <c r="O39" s="121"/>
      <c r="P39" s="121"/>
      <c r="Q39" s="121"/>
      <c r="R39" s="122"/>
      <c r="S39" s="15"/>
      <c r="T39" s="15"/>
      <c r="U39" s="121"/>
      <c r="V39" s="121"/>
      <c r="W39" s="121"/>
      <c r="X39" s="121"/>
      <c r="Y39" s="122"/>
      <c r="Z39" s="15"/>
      <c r="AA39" s="15"/>
      <c r="AB39" s="121"/>
      <c r="AC39" s="121"/>
      <c r="AD39" s="121"/>
      <c r="AE39" s="121"/>
      <c r="AF39" s="122"/>
      <c r="AG39" s="15"/>
      <c r="AH39" s="6">
        <f t="shared" si="3"/>
        <v>0</v>
      </c>
      <c r="AI39" s="39"/>
      <c r="AJ39" s="52">
        <f t="shared" si="4"/>
        <v>0</v>
      </c>
      <c r="AK39" s="47">
        <f t="shared" si="5"/>
        <v>0</v>
      </c>
      <c r="AL39" s="84">
        <f t="shared" si="6"/>
        <v>0</v>
      </c>
      <c r="AM39" s="87"/>
      <c r="AN39" s="67"/>
      <c r="AO39" s="35" t="s">
        <v>63</v>
      </c>
      <c r="AP39" s="70">
        <v>43023</v>
      </c>
      <c r="AQ39" s="70">
        <v>43027</v>
      </c>
    </row>
    <row r="40" spans="1:43" x14ac:dyDescent="0.2">
      <c r="A40" s="137" t="s">
        <v>146</v>
      </c>
      <c r="B40" s="137" t="s">
        <v>147</v>
      </c>
      <c r="C40" s="92"/>
      <c r="D40" s="123"/>
      <c r="E40" s="15"/>
      <c r="F40" s="15"/>
      <c r="G40" s="121"/>
      <c r="H40" s="121"/>
      <c r="I40" s="121"/>
      <c r="J40" s="121"/>
      <c r="K40" s="122"/>
      <c r="L40" s="15"/>
      <c r="M40" s="15"/>
      <c r="N40" s="121"/>
      <c r="O40" s="121"/>
      <c r="P40" s="121"/>
      <c r="Q40" s="121"/>
      <c r="R40" s="122"/>
      <c r="S40" s="15"/>
      <c r="T40" s="15"/>
      <c r="U40" s="121"/>
      <c r="V40" s="121"/>
      <c r="W40" s="121"/>
      <c r="X40" s="121"/>
      <c r="Y40" s="122"/>
      <c r="Z40" s="15"/>
      <c r="AA40" s="15"/>
      <c r="AB40" s="121"/>
      <c r="AC40" s="98"/>
      <c r="AD40" s="121"/>
      <c r="AE40" s="121"/>
      <c r="AF40" s="122"/>
      <c r="AG40" s="15"/>
      <c r="AH40" s="6">
        <f t="shared" si="3"/>
        <v>0</v>
      </c>
      <c r="AI40" s="39"/>
      <c r="AJ40" s="52">
        <f t="shared" si="4"/>
        <v>0</v>
      </c>
      <c r="AK40" s="47">
        <f t="shared" si="5"/>
        <v>0</v>
      </c>
      <c r="AL40" s="84">
        <f t="shared" si="6"/>
        <v>0</v>
      </c>
      <c r="AM40" s="87"/>
      <c r="AN40" s="67"/>
      <c r="AO40" s="48" t="s">
        <v>62</v>
      </c>
      <c r="AP40" s="56">
        <v>43024</v>
      </c>
      <c r="AQ40" s="56">
        <v>43026</v>
      </c>
    </row>
    <row r="41" spans="1:43" x14ac:dyDescent="0.2">
      <c r="A41" s="19"/>
      <c r="B41" s="19"/>
      <c r="C41" s="92"/>
      <c r="D41" s="123"/>
      <c r="E41" s="15"/>
      <c r="F41" s="15"/>
      <c r="G41" s="121"/>
      <c r="H41" s="121"/>
      <c r="I41" s="121"/>
      <c r="J41" s="121"/>
      <c r="K41" s="122"/>
      <c r="L41" s="15"/>
      <c r="M41" s="15"/>
      <c r="N41" s="121"/>
      <c r="O41" s="121"/>
      <c r="P41" s="121"/>
      <c r="Q41" s="121"/>
      <c r="R41" s="122"/>
      <c r="S41" s="15"/>
      <c r="T41" s="15"/>
      <c r="U41" s="121"/>
      <c r="V41" s="121"/>
      <c r="W41" s="121"/>
      <c r="X41" s="121"/>
      <c r="Y41" s="122"/>
      <c r="Z41" s="15"/>
      <c r="AA41" s="15"/>
      <c r="AB41" s="121"/>
      <c r="AC41" s="98"/>
      <c r="AD41" s="121"/>
      <c r="AE41" s="121"/>
      <c r="AF41" s="122"/>
      <c r="AG41" s="15"/>
      <c r="AH41" s="6">
        <f t="shared" si="3"/>
        <v>0</v>
      </c>
      <c r="AI41" s="39"/>
      <c r="AJ41" s="52">
        <f t="shared" si="4"/>
        <v>0</v>
      </c>
      <c r="AK41" s="47">
        <f t="shared" si="5"/>
        <v>0</v>
      </c>
      <c r="AL41" s="84">
        <f t="shared" si="6"/>
        <v>0</v>
      </c>
      <c r="AM41" s="87"/>
      <c r="AN41" s="67"/>
      <c r="AO41" s="61"/>
      <c r="AP41" s="32"/>
      <c r="AQ41" s="51"/>
    </row>
    <row r="42" spans="1:43" x14ac:dyDescent="0.2">
      <c r="A42" s="18"/>
      <c r="B42" s="18"/>
      <c r="C42" s="92"/>
      <c r="D42" s="123"/>
      <c r="E42" s="15"/>
      <c r="F42" s="15"/>
      <c r="G42" s="121"/>
      <c r="H42" s="121"/>
      <c r="I42" s="121"/>
      <c r="J42" s="121"/>
      <c r="K42" s="122"/>
      <c r="L42" s="15"/>
      <c r="M42" s="15"/>
      <c r="N42" s="121"/>
      <c r="O42" s="121"/>
      <c r="P42" s="121"/>
      <c r="Q42" s="121"/>
      <c r="R42" s="122"/>
      <c r="S42" s="15"/>
      <c r="T42" s="15"/>
      <c r="U42" s="121"/>
      <c r="V42" s="121"/>
      <c r="W42" s="121"/>
      <c r="X42" s="121"/>
      <c r="Y42" s="122"/>
      <c r="Z42" s="15"/>
      <c r="AA42" s="15"/>
      <c r="AB42" s="121"/>
      <c r="AC42" s="121"/>
      <c r="AD42" s="121"/>
      <c r="AE42" s="121"/>
      <c r="AF42" s="122"/>
      <c r="AG42" s="15"/>
      <c r="AH42" s="6">
        <f t="shared" si="3"/>
        <v>0</v>
      </c>
      <c r="AI42" s="39"/>
      <c r="AJ42" s="52">
        <f t="shared" si="4"/>
        <v>0</v>
      </c>
      <c r="AK42" s="47">
        <f t="shared" si="5"/>
        <v>0</v>
      </c>
      <c r="AL42" s="84">
        <f t="shared" si="6"/>
        <v>0</v>
      </c>
      <c r="AM42" s="87"/>
      <c r="AN42" s="67"/>
      <c r="AO42" s="169" t="s">
        <v>65</v>
      </c>
      <c r="AP42" s="169"/>
      <c r="AQ42" s="170"/>
    </row>
    <row r="43" spans="1:43" x14ac:dyDescent="0.2">
      <c r="A43" s="18"/>
      <c r="B43" s="18"/>
      <c r="C43" s="92"/>
      <c r="D43" s="123"/>
      <c r="E43" s="15"/>
      <c r="F43" s="15"/>
      <c r="G43" s="121"/>
      <c r="H43" s="121"/>
      <c r="I43" s="121"/>
      <c r="J43" s="121"/>
      <c r="K43" s="122"/>
      <c r="L43" s="15"/>
      <c r="M43" s="15"/>
      <c r="N43" s="121"/>
      <c r="O43" s="121"/>
      <c r="P43" s="121"/>
      <c r="Q43" s="121"/>
      <c r="R43" s="122"/>
      <c r="S43" s="15"/>
      <c r="T43" s="15"/>
      <c r="U43" s="121"/>
      <c r="V43" s="121"/>
      <c r="W43" s="121"/>
      <c r="X43" s="121"/>
      <c r="Y43" s="122"/>
      <c r="Z43" s="15"/>
      <c r="AA43" s="15"/>
      <c r="AB43" s="121"/>
      <c r="AC43" s="121"/>
      <c r="AD43" s="121"/>
      <c r="AE43" s="121"/>
      <c r="AF43" s="122"/>
      <c r="AG43" s="15"/>
      <c r="AH43" s="6">
        <f t="shared" si="3"/>
        <v>0</v>
      </c>
      <c r="AI43" s="39"/>
      <c r="AJ43" s="52">
        <f t="shared" si="4"/>
        <v>0</v>
      </c>
      <c r="AK43" s="47">
        <f t="shared" si="5"/>
        <v>0</v>
      </c>
      <c r="AL43" s="84">
        <f t="shared" si="6"/>
        <v>0</v>
      </c>
      <c r="AM43" s="87"/>
      <c r="AN43" s="67"/>
      <c r="AO43" s="61" t="s">
        <v>66</v>
      </c>
      <c r="AP43" s="46" t="s">
        <v>67</v>
      </c>
      <c r="AQ43" s="50" t="s">
        <v>68</v>
      </c>
    </row>
    <row r="44" spans="1:43" x14ac:dyDescent="0.2">
      <c r="A44" s="19"/>
      <c r="B44" s="19"/>
      <c r="C44" s="92"/>
      <c r="D44" s="123"/>
      <c r="E44" s="15"/>
      <c r="F44" s="15"/>
      <c r="G44" s="121"/>
      <c r="H44" s="121"/>
      <c r="I44" s="121"/>
      <c r="J44" s="121"/>
      <c r="K44" s="122"/>
      <c r="L44" s="15"/>
      <c r="M44" s="15"/>
      <c r="N44" s="121"/>
      <c r="O44" s="121"/>
      <c r="P44" s="121"/>
      <c r="Q44" s="121"/>
      <c r="R44" s="122"/>
      <c r="S44" s="15"/>
      <c r="T44" s="15"/>
      <c r="U44" s="121"/>
      <c r="V44" s="121"/>
      <c r="W44" s="121"/>
      <c r="X44" s="121"/>
      <c r="Y44" s="122"/>
      <c r="Z44" s="15"/>
      <c r="AA44" s="15"/>
      <c r="AB44" s="121"/>
      <c r="AC44" s="121"/>
      <c r="AD44" s="121"/>
      <c r="AE44" s="121"/>
      <c r="AF44" s="122"/>
      <c r="AG44" s="15"/>
      <c r="AH44" s="6">
        <f t="shared" si="3"/>
        <v>0</v>
      </c>
      <c r="AI44" s="39"/>
      <c r="AJ44" s="52">
        <f t="shared" si="4"/>
        <v>0</v>
      </c>
      <c r="AK44" s="47">
        <f t="shared" si="5"/>
        <v>0</v>
      </c>
      <c r="AL44" s="84">
        <f t="shared" si="6"/>
        <v>0</v>
      </c>
      <c r="AM44" s="87"/>
      <c r="AN44" s="67"/>
      <c r="AO44" s="61" t="s">
        <v>69</v>
      </c>
      <c r="AP44" s="46" t="s">
        <v>70</v>
      </c>
      <c r="AQ44" s="50"/>
    </row>
    <row r="45" spans="1:43" x14ac:dyDescent="0.2">
      <c r="A45" s="19"/>
      <c r="B45" s="19"/>
      <c r="C45" s="92"/>
      <c r="D45" s="123"/>
      <c r="E45" s="15"/>
      <c r="F45" s="15"/>
      <c r="G45" s="121"/>
      <c r="H45" s="121"/>
      <c r="I45" s="121"/>
      <c r="J45" s="121"/>
      <c r="K45" s="122"/>
      <c r="L45" s="15"/>
      <c r="M45" s="15"/>
      <c r="N45" s="121"/>
      <c r="O45" s="121"/>
      <c r="P45" s="121"/>
      <c r="Q45" s="121"/>
      <c r="R45" s="122"/>
      <c r="S45" s="15"/>
      <c r="T45" s="15"/>
      <c r="U45" s="121"/>
      <c r="V45" s="121"/>
      <c r="W45" s="121"/>
      <c r="X45" s="121"/>
      <c r="Y45" s="122"/>
      <c r="Z45" s="15"/>
      <c r="AA45" s="15"/>
      <c r="AB45" s="121"/>
      <c r="AC45" s="121"/>
      <c r="AD45" s="121"/>
      <c r="AE45" s="121"/>
      <c r="AF45" s="122"/>
      <c r="AG45" s="15"/>
      <c r="AH45" s="6">
        <f t="shared" si="3"/>
        <v>0</v>
      </c>
      <c r="AI45" s="39"/>
      <c r="AJ45" s="52">
        <f t="shared" si="4"/>
        <v>0</v>
      </c>
      <c r="AK45" s="47">
        <f t="shared" si="5"/>
        <v>0</v>
      </c>
      <c r="AL45" s="84">
        <f t="shared" si="6"/>
        <v>0</v>
      </c>
      <c r="AM45" s="87"/>
      <c r="AN45" s="67"/>
      <c r="AO45" s="61" t="s">
        <v>71</v>
      </c>
      <c r="AP45" s="46" t="s">
        <v>72</v>
      </c>
      <c r="AQ45" s="50"/>
    </row>
    <row r="46" spans="1:43" x14ac:dyDescent="0.2">
      <c r="A46" s="18"/>
      <c r="B46" s="18"/>
      <c r="C46" s="92"/>
      <c r="D46" s="123"/>
      <c r="E46" s="15"/>
      <c r="F46" s="15"/>
      <c r="G46" s="121"/>
      <c r="H46" s="121"/>
      <c r="I46" s="121"/>
      <c r="J46" s="121"/>
      <c r="K46" s="122"/>
      <c r="L46" s="15"/>
      <c r="M46" s="15"/>
      <c r="N46" s="121"/>
      <c r="O46" s="121"/>
      <c r="P46" s="121"/>
      <c r="Q46" s="121"/>
      <c r="R46" s="122"/>
      <c r="S46" s="15"/>
      <c r="T46" s="15"/>
      <c r="U46" s="121"/>
      <c r="V46" s="121"/>
      <c r="W46" s="121"/>
      <c r="X46" s="121"/>
      <c r="Y46" s="122"/>
      <c r="Z46" s="15"/>
      <c r="AA46" s="15"/>
      <c r="AB46" s="121"/>
      <c r="AC46" s="121"/>
      <c r="AD46" s="121"/>
      <c r="AE46" s="121"/>
      <c r="AF46" s="122"/>
      <c r="AG46" s="15"/>
      <c r="AH46" s="6">
        <f t="shared" si="3"/>
        <v>0</v>
      </c>
      <c r="AI46" s="39"/>
      <c r="AJ46" s="52">
        <f t="shared" si="4"/>
        <v>0</v>
      </c>
      <c r="AK46" s="47">
        <f t="shared" si="5"/>
        <v>0</v>
      </c>
      <c r="AL46" s="84">
        <f t="shared" si="6"/>
        <v>0</v>
      </c>
      <c r="AM46" s="87"/>
      <c r="AN46" s="67"/>
      <c r="AO46" s="61" t="s">
        <v>73</v>
      </c>
      <c r="AP46" s="46" t="s">
        <v>74</v>
      </c>
      <c r="AQ46" s="50" t="s">
        <v>75</v>
      </c>
    </row>
    <row r="47" spans="1:43" x14ac:dyDescent="0.2">
      <c r="A47" s="19"/>
      <c r="B47" s="19"/>
      <c r="C47" s="92"/>
      <c r="D47" s="123"/>
      <c r="E47" s="15"/>
      <c r="F47" s="15"/>
      <c r="G47" s="121"/>
      <c r="H47" s="121"/>
      <c r="I47" s="121"/>
      <c r="J47" s="121"/>
      <c r="K47" s="122"/>
      <c r="L47" s="15"/>
      <c r="M47" s="15"/>
      <c r="N47" s="121"/>
      <c r="O47" s="121"/>
      <c r="P47" s="121"/>
      <c r="Q47" s="121"/>
      <c r="R47" s="122"/>
      <c r="S47" s="15"/>
      <c r="T47" s="15"/>
      <c r="U47" s="121"/>
      <c r="V47" s="121"/>
      <c r="W47" s="121"/>
      <c r="X47" s="121"/>
      <c r="Y47" s="122"/>
      <c r="Z47" s="15"/>
      <c r="AA47" s="15"/>
      <c r="AB47" s="121"/>
      <c r="AC47" s="121"/>
      <c r="AD47" s="121"/>
      <c r="AE47" s="121"/>
      <c r="AF47" s="122"/>
      <c r="AG47" s="15"/>
      <c r="AH47" s="6">
        <f t="shared" si="3"/>
        <v>0</v>
      </c>
      <c r="AI47" s="39"/>
      <c r="AJ47" s="52">
        <f t="shared" si="4"/>
        <v>0</v>
      </c>
      <c r="AK47" s="47">
        <f t="shared" si="5"/>
        <v>0</v>
      </c>
      <c r="AL47" s="84">
        <f t="shared" si="6"/>
        <v>0</v>
      </c>
      <c r="AM47" s="87"/>
      <c r="AN47" s="67"/>
      <c r="AO47" s="61" t="s">
        <v>76</v>
      </c>
      <c r="AP47" s="46" t="s">
        <v>77</v>
      </c>
      <c r="AQ47" s="50"/>
    </row>
    <row r="48" spans="1:43" x14ac:dyDescent="0.2">
      <c r="A48" s="19"/>
      <c r="B48" s="19"/>
      <c r="C48" s="92"/>
      <c r="D48" s="123"/>
      <c r="E48" s="15"/>
      <c r="F48" s="15"/>
      <c r="G48" s="121"/>
      <c r="H48" s="121"/>
      <c r="I48" s="121"/>
      <c r="J48" s="121"/>
      <c r="K48" s="122"/>
      <c r="L48" s="15"/>
      <c r="M48" s="15"/>
      <c r="N48" s="121"/>
      <c r="O48" s="121"/>
      <c r="P48" s="121"/>
      <c r="Q48" s="121"/>
      <c r="R48" s="122"/>
      <c r="S48" s="15"/>
      <c r="T48" s="15"/>
      <c r="U48" s="121"/>
      <c r="V48" s="121"/>
      <c r="W48" s="121"/>
      <c r="X48" s="121"/>
      <c r="Y48" s="122"/>
      <c r="Z48" s="15"/>
      <c r="AA48" s="15"/>
      <c r="AB48" s="121"/>
      <c r="AC48" s="121"/>
      <c r="AD48" s="121"/>
      <c r="AE48" s="121"/>
      <c r="AF48" s="122"/>
      <c r="AG48" s="15"/>
      <c r="AH48" s="6">
        <f t="shared" si="3"/>
        <v>0</v>
      </c>
      <c r="AI48" s="39"/>
      <c r="AJ48" s="52">
        <f t="shared" si="4"/>
        <v>0</v>
      </c>
      <c r="AK48" s="47">
        <f t="shared" si="5"/>
        <v>0</v>
      </c>
      <c r="AL48" s="84">
        <f t="shared" si="6"/>
        <v>0</v>
      </c>
      <c r="AM48" s="87"/>
      <c r="AN48" s="67"/>
      <c r="AO48" s="61" t="s">
        <v>78</v>
      </c>
      <c r="AP48" s="46" t="s">
        <v>79</v>
      </c>
      <c r="AQ48" s="50"/>
    </row>
    <row r="49" spans="1:43" x14ac:dyDescent="0.2">
      <c r="A49" s="19"/>
      <c r="B49" s="19"/>
      <c r="C49" s="92"/>
      <c r="D49" s="123"/>
      <c r="E49" s="15"/>
      <c r="F49" s="15"/>
      <c r="G49" s="121"/>
      <c r="H49" s="121"/>
      <c r="I49" s="121"/>
      <c r="J49" s="121"/>
      <c r="K49" s="122"/>
      <c r="L49" s="15"/>
      <c r="M49" s="15"/>
      <c r="N49" s="121"/>
      <c r="O49" s="98"/>
      <c r="P49" s="98"/>
      <c r="Q49" s="121"/>
      <c r="R49" s="122"/>
      <c r="S49" s="15"/>
      <c r="T49" s="15"/>
      <c r="U49" s="121"/>
      <c r="V49" s="121"/>
      <c r="W49" s="121"/>
      <c r="X49" s="121"/>
      <c r="Y49" s="122"/>
      <c r="Z49" s="15"/>
      <c r="AA49" s="15"/>
      <c r="AB49" s="121"/>
      <c r="AC49" s="121"/>
      <c r="AD49" s="121"/>
      <c r="AE49" s="121"/>
      <c r="AF49" s="122"/>
      <c r="AG49" s="15"/>
      <c r="AH49" s="6">
        <f t="shared" si="3"/>
        <v>0</v>
      </c>
      <c r="AI49" s="39"/>
      <c r="AJ49" s="52">
        <f t="shared" si="4"/>
        <v>0</v>
      </c>
      <c r="AK49" s="47">
        <f t="shared" si="5"/>
        <v>0</v>
      </c>
      <c r="AL49" s="84">
        <f t="shared" si="6"/>
        <v>0</v>
      </c>
      <c r="AM49" s="87"/>
      <c r="AN49" s="67"/>
      <c r="AO49" s="169" t="s">
        <v>80</v>
      </c>
      <c r="AP49" s="169"/>
      <c r="AQ49" s="170"/>
    </row>
    <row r="50" spans="1:43" x14ac:dyDescent="0.2">
      <c r="A50" s="19"/>
      <c r="B50" s="19"/>
      <c r="C50" s="92"/>
      <c r="D50" s="123"/>
      <c r="E50" s="15"/>
      <c r="F50" s="15"/>
      <c r="G50" s="121"/>
      <c r="H50" s="121"/>
      <c r="I50" s="121"/>
      <c r="J50" s="121"/>
      <c r="K50" s="122"/>
      <c r="L50" s="15"/>
      <c r="M50" s="15"/>
      <c r="N50" s="121"/>
      <c r="O50" s="98"/>
      <c r="P50" s="98"/>
      <c r="Q50" s="121"/>
      <c r="R50" s="122"/>
      <c r="S50" s="15"/>
      <c r="T50" s="15"/>
      <c r="U50" s="121"/>
      <c r="V50" s="121"/>
      <c r="W50" s="121"/>
      <c r="X50" s="121"/>
      <c r="Y50" s="122"/>
      <c r="Z50" s="15"/>
      <c r="AA50" s="15"/>
      <c r="AB50" s="121"/>
      <c r="AC50" s="121"/>
      <c r="AD50" s="121"/>
      <c r="AE50" s="121"/>
      <c r="AF50" s="122"/>
      <c r="AG50" s="15"/>
      <c r="AH50" s="6">
        <f t="shared" si="3"/>
        <v>0</v>
      </c>
      <c r="AI50" s="39"/>
      <c r="AJ50" s="52">
        <f t="shared" si="4"/>
        <v>0</v>
      </c>
      <c r="AK50" s="47">
        <f t="shared" si="5"/>
        <v>0</v>
      </c>
      <c r="AL50" s="84">
        <f t="shared" si="6"/>
        <v>0</v>
      </c>
      <c r="AM50" s="87"/>
      <c r="AN50" s="67"/>
      <c r="AO50" s="61" t="s">
        <v>66</v>
      </c>
      <c r="AP50" s="50" t="s">
        <v>81</v>
      </c>
      <c r="AQ50" s="50"/>
    </row>
    <row r="51" spans="1:43" x14ac:dyDescent="0.2">
      <c r="A51" s="19"/>
      <c r="B51" s="19"/>
      <c r="C51" s="92"/>
      <c r="D51" s="123"/>
      <c r="E51" s="15"/>
      <c r="F51" s="15"/>
      <c r="G51" s="121"/>
      <c r="H51" s="121"/>
      <c r="I51" s="121"/>
      <c r="J51" s="121"/>
      <c r="K51" s="122"/>
      <c r="L51" s="15"/>
      <c r="M51" s="15"/>
      <c r="N51" s="121"/>
      <c r="O51" s="98"/>
      <c r="P51" s="98"/>
      <c r="Q51" s="121"/>
      <c r="R51" s="122"/>
      <c r="S51" s="15"/>
      <c r="T51" s="15"/>
      <c r="U51" s="121"/>
      <c r="V51" s="121"/>
      <c r="W51" s="121"/>
      <c r="X51" s="121"/>
      <c r="Y51" s="122"/>
      <c r="Z51" s="15"/>
      <c r="AA51" s="15"/>
      <c r="AB51" s="121"/>
      <c r="AC51" s="121"/>
      <c r="AD51" s="121"/>
      <c r="AE51" s="121"/>
      <c r="AF51" s="122"/>
      <c r="AG51" s="15"/>
      <c r="AH51" s="6">
        <f t="shared" si="3"/>
        <v>0</v>
      </c>
      <c r="AI51" s="39"/>
      <c r="AJ51" s="52">
        <f t="shared" si="4"/>
        <v>0</v>
      </c>
      <c r="AK51" s="47">
        <f t="shared" si="5"/>
        <v>0</v>
      </c>
      <c r="AL51" s="84">
        <f t="shared" si="6"/>
        <v>0</v>
      </c>
      <c r="AM51" s="87"/>
      <c r="AN51" s="67"/>
      <c r="AO51" s="61" t="s">
        <v>69</v>
      </c>
      <c r="AP51" s="50" t="s">
        <v>82</v>
      </c>
      <c r="AQ51" s="50"/>
    </row>
    <row r="52" spans="1:43" x14ac:dyDescent="0.2">
      <c r="A52" s="19"/>
      <c r="B52" s="19"/>
      <c r="C52" s="92"/>
      <c r="D52" s="123"/>
      <c r="E52" s="15"/>
      <c r="F52" s="15"/>
      <c r="G52" s="121"/>
      <c r="H52" s="121"/>
      <c r="I52" s="121"/>
      <c r="J52" s="121"/>
      <c r="K52" s="122"/>
      <c r="L52" s="15"/>
      <c r="M52" s="15"/>
      <c r="N52" s="121"/>
      <c r="O52" s="98"/>
      <c r="P52" s="98"/>
      <c r="Q52" s="121"/>
      <c r="R52" s="122"/>
      <c r="S52" s="15"/>
      <c r="T52" s="15"/>
      <c r="U52" s="121"/>
      <c r="V52" s="121"/>
      <c r="W52" s="121"/>
      <c r="X52" s="121"/>
      <c r="Y52" s="122"/>
      <c r="Z52" s="15"/>
      <c r="AA52" s="15"/>
      <c r="AB52" s="121"/>
      <c r="AC52" s="121"/>
      <c r="AD52" s="121"/>
      <c r="AE52" s="121"/>
      <c r="AF52" s="122"/>
      <c r="AG52" s="15"/>
      <c r="AH52" s="6">
        <f t="shared" si="3"/>
        <v>0</v>
      </c>
      <c r="AI52" s="39"/>
      <c r="AJ52" s="52">
        <f t="shared" si="4"/>
        <v>0</v>
      </c>
      <c r="AK52" s="47">
        <f t="shared" si="5"/>
        <v>0</v>
      </c>
      <c r="AL52" s="84">
        <f t="shared" si="6"/>
        <v>0</v>
      </c>
      <c r="AM52" s="87"/>
      <c r="AN52" s="67"/>
      <c r="AO52" s="61" t="s">
        <v>71</v>
      </c>
      <c r="AP52" s="50" t="s">
        <v>83</v>
      </c>
      <c r="AQ52" s="50"/>
    </row>
    <row r="53" spans="1:43" x14ac:dyDescent="0.2">
      <c r="A53" s="19"/>
      <c r="B53" s="19"/>
      <c r="C53" s="92"/>
      <c r="D53" s="123"/>
      <c r="E53" s="15"/>
      <c r="F53" s="15"/>
      <c r="G53" s="121"/>
      <c r="H53" s="121"/>
      <c r="I53" s="121"/>
      <c r="J53" s="121"/>
      <c r="K53" s="122"/>
      <c r="L53" s="15"/>
      <c r="M53" s="15"/>
      <c r="N53" s="121"/>
      <c r="O53" s="98"/>
      <c r="P53" s="98"/>
      <c r="Q53" s="121"/>
      <c r="R53" s="122"/>
      <c r="S53" s="15"/>
      <c r="T53" s="15"/>
      <c r="U53" s="121"/>
      <c r="V53" s="121"/>
      <c r="W53" s="121"/>
      <c r="X53" s="121"/>
      <c r="Y53" s="122"/>
      <c r="Z53" s="15"/>
      <c r="AA53" s="15"/>
      <c r="AB53" s="121"/>
      <c r="AC53" s="121"/>
      <c r="AD53" s="121"/>
      <c r="AE53" s="121"/>
      <c r="AF53" s="122"/>
      <c r="AG53" s="15"/>
      <c r="AH53" s="6">
        <f t="shared" si="3"/>
        <v>0</v>
      </c>
      <c r="AI53" s="39"/>
      <c r="AJ53" s="52">
        <f t="shared" si="4"/>
        <v>0</v>
      </c>
      <c r="AK53" s="47">
        <f t="shared" si="5"/>
        <v>0</v>
      </c>
      <c r="AL53" s="84">
        <f t="shared" si="6"/>
        <v>0</v>
      </c>
      <c r="AM53" s="87"/>
      <c r="AN53" s="67"/>
      <c r="AO53" s="61" t="s">
        <v>73</v>
      </c>
      <c r="AP53" s="50" t="s">
        <v>84</v>
      </c>
      <c r="AQ53" s="50" t="s">
        <v>56</v>
      </c>
    </row>
    <row r="54" spans="1:43" x14ac:dyDescent="0.2">
      <c r="A54" s="19"/>
      <c r="B54" s="19"/>
      <c r="C54" s="92"/>
      <c r="D54" s="123"/>
      <c r="E54" s="15"/>
      <c r="F54" s="15"/>
      <c r="G54" s="121"/>
      <c r="H54" s="121"/>
      <c r="I54" s="121"/>
      <c r="J54" s="121"/>
      <c r="K54" s="122"/>
      <c r="L54" s="15"/>
      <c r="M54" s="15"/>
      <c r="N54" s="121"/>
      <c r="O54" s="98"/>
      <c r="P54" s="98"/>
      <c r="Q54" s="121"/>
      <c r="R54" s="122"/>
      <c r="S54" s="15"/>
      <c r="T54" s="15"/>
      <c r="U54" s="121"/>
      <c r="V54" s="121"/>
      <c r="W54" s="121"/>
      <c r="X54" s="121"/>
      <c r="Y54" s="122"/>
      <c r="Z54" s="15"/>
      <c r="AA54" s="15"/>
      <c r="AB54" s="121"/>
      <c r="AC54" s="121"/>
      <c r="AD54" s="121"/>
      <c r="AE54" s="121"/>
      <c r="AF54" s="122"/>
      <c r="AG54" s="15"/>
      <c r="AH54" s="6">
        <f t="shared" si="3"/>
        <v>0</v>
      </c>
      <c r="AI54" s="39"/>
      <c r="AJ54" s="52">
        <f t="shared" si="4"/>
        <v>0</v>
      </c>
      <c r="AK54" s="47">
        <f t="shared" si="5"/>
        <v>0</v>
      </c>
      <c r="AL54" s="84">
        <f t="shared" si="6"/>
        <v>0</v>
      </c>
      <c r="AM54" s="87"/>
      <c r="AN54" s="67"/>
      <c r="AO54" s="61" t="s">
        <v>76</v>
      </c>
      <c r="AP54" s="50" t="s">
        <v>85</v>
      </c>
      <c r="AQ54" s="50"/>
    </row>
    <row r="55" spans="1:43" x14ac:dyDescent="0.2">
      <c r="A55" s="19"/>
      <c r="B55" s="19"/>
      <c r="C55" s="92"/>
      <c r="D55" s="123"/>
      <c r="E55" s="15"/>
      <c r="F55" s="15"/>
      <c r="G55" s="121"/>
      <c r="H55" s="121"/>
      <c r="I55" s="121"/>
      <c r="J55" s="121"/>
      <c r="K55" s="122"/>
      <c r="L55" s="15"/>
      <c r="M55" s="15"/>
      <c r="N55" s="121"/>
      <c r="O55" s="121"/>
      <c r="P55" s="121"/>
      <c r="Q55" s="121"/>
      <c r="R55" s="122"/>
      <c r="S55" s="15"/>
      <c r="T55" s="15"/>
      <c r="U55" s="121"/>
      <c r="V55" s="121"/>
      <c r="W55" s="121"/>
      <c r="X55" s="121"/>
      <c r="Y55" s="122"/>
      <c r="Z55" s="15"/>
      <c r="AA55" s="15"/>
      <c r="AB55" s="121"/>
      <c r="AC55" s="121"/>
      <c r="AD55" s="121"/>
      <c r="AE55" s="121"/>
      <c r="AF55" s="122"/>
      <c r="AG55" s="15"/>
      <c r="AH55" s="6">
        <f t="shared" si="3"/>
        <v>0</v>
      </c>
      <c r="AI55" s="39"/>
      <c r="AJ55" s="52">
        <f t="shared" si="4"/>
        <v>0</v>
      </c>
      <c r="AK55" s="47">
        <f t="shared" si="5"/>
        <v>0</v>
      </c>
      <c r="AL55" s="84">
        <f t="shared" si="6"/>
        <v>0</v>
      </c>
      <c r="AM55" s="87"/>
      <c r="AN55" s="68"/>
      <c r="AO55" s="61" t="s">
        <v>78</v>
      </c>
      <c r="AP55" s="50" t="s">
        <v>82</v>
      </c>
      <c r="AQ55" s="50"/>
    </row>
    <row r="56" spans="1:43" ht="15" x14ac:dyDescent="0.25">
      <c r="A56" s="19"/>
      <c r="B56" s="19"/>
      <c r="C56" s="92"/>
      <c r="D56" s="123"/>
      <c r="E56" s="15"/>
      <c r="F56" s="15"/>
      <c r="G56" s="121"/>
      <c r="H56" s="121"/>
      <c r="I56" s="121"/>
      <c r="J56" s="121"/>
      <c r="K56" s="122"/>
      <c r="L56" s="15"/>
      <c r="M56" s="15"/>
      <c r="N56" s="121"/>
      <c r="O56" s="98"/>
      <c r="P56" s="98"/>
      <c r="Q56" s="121"/>
      <c r="R56" s="122"/>
      <c r="S56" s="15"/>
      <c r="T56" s="15"/>
      <c r="U56" s="121"/>
      <c r="V56" s="121"/>
      <c r="W56" s="121"/>
      <c r="X56" s="121"/>
      <c r="Y56" s="122"/>
      <c r="Z56" s="15"/>
      <c r="AA56" s="15"/>
      <c r="AB56" s="121"/>
      <c r="AC56" s="121"/>
      <c r="AD56" s="121"/>
      <c r="AE56" s="121"/>
      <c r="AF56" s="122"/>
      <c r="AG56" s="15"/>
      <c r="AH56" s="6">
        <f t="shared" si="3"/>
        <v>0</v>
      </c>
      <c r="AI56" s="39"/>
      <c r="AJ56" s="52">
        <f t="shared" si="4"/>
        <v>0</v>
      </c>
      <c r="AK56" s="47">
        <f t="shared" si="5"/>
        <v>0</v>
      </c>
      <c r="AL56" s="84">
        <f t="shared" si="6"/>
        <v>0</v>
      </c>
      <c r="AM56" s="85"/>
      <c r="AN56" s="34"/>
      <c r="AO56" s="30"/>
      <c r="AP56" s="30"/>
      <c r="AQ56" s="30"/>
    </row>
    <row r="57" spans="1:43" ht="15" x14ac:dyDescent="0.25">
      <c r="A57" s="19"/>
      <c r="B57" s="19"/>
      <c r="C57" s="92"/>
      <c r="D57" s="123"/>
      <c r="E57" s="15"/>
      <c r="F57" s="15"/>
      <c r="G57" s="121"/>
      <c r="H57" s="121"/>
      <c r="I57" s="121"/>
      <c r="J57" s="121"/>
      <c r="K57" s="122"/>
      <c r="L57" s="15"/>
      <c r="M57" s="15"/>
      <c r="N57" s="121"/>
      <c r="O57" s="98"/>
      <c r="P57" s="98"/>
      <c r="Q57" s="121"/>
      <c r="R57" s="122"/>
      <c r="S57" s="15"/>
      <c r="T57" s="15"/>
      <c r="U57" s="121"/>
      <c r="V57" s="121"/>
      <c r="W57" s="121"/>
      <c r="X57" s="121"/>
      <c r="Y57" s="122"/>
      <c r="Z57" s="15"/>
      <c r="AA57" s="15"/>
      <c r="AB57" s="121"/>
      <c r="AC57" s="121"/>
      <c r="AD57" s="121"/>
      <c r="AE57" s="121"/>
      <c r="AF57" s="122"/>
      <c r="AG57" s="15"/>
      <c r="AH57" s="6">
        <f t="shared" si="3"/>
        <v>0</v>
      </c>
      <c r="AI57" s="39"/>
      <c r="AJ57" s="52">
        <f t="shared" si="4"/>
        <v>0</v>
      </c>
      <c r="AK57" s="47">
        <f t="shared" si="5"/>
        <v>0</v>
      </c>
      <c r="AL57" s="84">
        <f t="shared" si="6"/>
        <v>0</v>
      </c>
      <c r="AM57" s="85"/>
      <c r="AN57" s="34"/>
      <c r="AO57" s="125" t="s">
        <v>98</v>
      </c>
      <c r="AP57" s="32" t="s">
        <v>101</v>
      </c>
      <c r="AQ57" s="30"/>
    </row>
    <row r="58" spans="1:43" ht="15" x14ac:dyDescent="0.25">
      <c r="A58" s="19"/>
      <c r="B58" s="19"/>
      <c r="C58" s="92"/>
      <c r="D58" s="123"/>
      <c r="E58" s="15"/>
      <c r="F58" s="15"/>
      <c r="G58" s="121"/>
      <c r="H58" s="121"/>
      <c r="I58" s="121"/>
      <c r="J58" s="121"/>
      <c r="K58" s="122"/>
      <c r="L58" s="15"/>
      <c r="M58" s="15"/>
      <c r="N58" s="121"/>
      <c r="O58" s="98"/>
      <c r="P58" s="98"/>
      <c r="Q58" s="121"/>
      <c r="R58" s="122"/>
      <c r="S58" s="15"/>
      <c r="T58" s="15"/>
      <c r="U58" s="121"/>
      <c r="V58" s="121"/>
      <c r="W58" s="121"/>
      <c r="X58" s="121"/>
      <c r="Y58" s="122"/>
      <c r="Z58" s="15"/>
      <c r="AA58" s="15"/>
      <c r="AB58" s="121"/>
      <c r="AC58" s="121"/>
      <c r="AD58" s="121"/>
      <c r="AE58" s="121"/>
      <c r="AF58" s="122"/>
      <c r="AG58" s="15"/>
      <c r="AH58" s="6">
        <f t="shared" si="3"/>
        <v>0</v>
      </c>
      <c r="AI58" s="39"/>
      <c r="AJ58" s="52">
        <f t="shared" si="4"/>
        <v>0</v>
      </c>
      <c r="AK58" s="47">
        <f t="shared" si="5"/>
        <v>0</v>
      </c>
      <c r="AL58" s="84">
        <f t="shared" si="6"/>
        <v>0</v>
      </c>
      <c r="AM58" s="85"/>
      <c r="AN58" s="34"/>
      <c r="AO58" s="124" t="s">
        <v>41</v>
      </c>
      <c r="AP58" s="126" t="s">
        <v>100</v>
      </c>
      <c r="AQ58" s="30"/>
    </row>
    <row r="59" spans="1:43" ht="15" x14ac:dyDescent="0.25">
      <c r="A59" s="19"/>
      <c r="B59" s="19"/>
      <c r="C59" s="92"/>
      <c r="D59" s="123"/>
      <c r="E59" s="15"/>
      <c r="F59" s="15"/>
      <c r="G59" s="121"/>
      <c r="H59" s="121"/>
      <c r="I59" s="121"/>
      <c r="J59" s="121"/>
      <c r="K59" s="122"/>
      <c r="L59" s="15"/>
      <c r="M59" s="15"/>
      <c r="N59" s="121"/>
      <c r="O59" s="98"/>
      <c r="P59" s="98"/>
      <c r="Q59" s="121"/>
      <c r="R59" s="122"/>
      <c r="S59" s="15"/>
      <c r="T59" s="15"/>
      <c r="U59" s="121"/>
      <c r="V59" s="121"/>
      <c r="W59" s="121"/>
      <c r="X59" s="121"/>
      <c r="Y59" s="122"/>
      <c r="Z59" s="15"/>
      <c r="AA59" s="15"/>
      <c r="AB59" s="121"/>
      <c r="AC59" s="121"/>
      <c r="AD59" s="121"/>
      <c r="AE59" s="121"/>
      <c r="AF59" s="122"/>
      <c r="AG59" s="15"/>
      <c r="AH59" s="6">
        <f t="shared" si="3"/>
        <v>0</v>
      </c>
      <c r="AI59" s="39"/>
      <c r="AJ59" s="52">
        <f t="shared" si="4"/>
        <v>0</v>
      </c>
      <c r="AK59" s="47">
        <f t="shared" si="5"/>
        <v>0</v>
      </c>
      <c r="AL59" s="84">
        <f t="shared" si="6"/>
        <v>0</v>
      </c>
      <c r="AM59" s="85"/>
      <c r="AN59" s="34"/>
      <c r="AO59" s="7">
        <v>1</v>
      </c>
      <c r="AP59" s="126" t="s">
        <v>99</v>
      </c>
      <c r="AQ59" s="30"/>
    </row>
    <row r="60" spans="1:43" x14ac:dyDescent="0.2">
      <c r="A60" s="20"/>
      <c r="B60" s="20"/>
      <c r="C60" s="92"/>
      <c r="D60" s="123"/>
      <c r="E60" s="15"/>
      <c r="F60" s="15"/>
      <c r="G60" s="121"/>
      <c r="H60" s="121"/>
      <c r="I60" s="121"/>
      <c r="J60" s="121"/>
      <c r="K60" s="122"/>
      <c r="L60" s="15"/>
      <c r="M60" s="15"/>
      <c r="N60" s="121"/>
      <c r="O60" s="121"/>
      <c r="P60" s="121"/>
      <c r="Q60" s="121"/>
      <c r="R60" s="122"/>
      <c r="S60" s="15"/>
      <c r="T60" s="15"/>
      <c r="U60" s="121"/>
      <c r="V60" s="121"/>
      <c r="W60" s="121"/>
      <c r="X60" s="121"/>
      <c r="Y60" s="122"/>
      <c r="Z60" s="15"/>
      <c r="AA60" s="15"/>
      <c r="AB60" s="121"/>
      <c r="AC60" s="121"/>
      <c r="AD60" s="121"/>
      <c r="AE60" s="121"/>
      <c r="AF60" s="122"/>
      <c r="AG60" s="15"/>
      <c r="AH60" s="6">
        <f t="shared" si="3"/>
        <v>0</v>
      </c>
      <c r="AI60" s="39"/>
      <c r="AJ60" s="52">
        <f t="shared" si="4"/>
        <v>0</v>
      </c>
      <c r="AK60" s="47">
        <f t="shared" si="5"/>
        <v>0</v>
      </c>
      <c r="AL60" s="84">
        <f t="shared" si="6"/>
        <v>0</v>
      </c>
      <c r="AM60" s="85"/>
      <c r="AN60" s="34"/>
      <c r="AO60" s="1"/>
      <c r="AP60" s="1"/>
      <c r="AQ60" s="1"/>
    </row>
    <row r="61" spans="1:43" ht="15" x14ac:dyDescent="0.25">
      <c r="A61" s="20"/>
      <c r="B61" s="20"/>
      <c r="C61" s="92"/>
      <c r="D61" s="123"/>
      <c r="E61" s="15"/>
      <c r="F61" s="15"/>
      <c r="G61" s="121"/>
      <c r="H61" s="121"/>
      <c r="I61" s="121"/>
      <c r="J61" s="121"/>
      <c r="K61" s="122"/>
      <c r="L61" s="15"/>
      <c r="M61" s="15"/>
      <c r="N61" s="121"/>
      <c r="O61" s="121"/>
      <c r="P61" s="121"/>
      <c r="Q61" s="121"/>
      <c r="R61" s="122"/>
      <c r="S61" s="15"/>
      <c r="T61" s="15"/>
      <c r="U61" s="121"/>
      <c r="V61" s="121"/>
      <c r="W61" s="121"/>
      <c r="X61" s="121"/>
      <c r="Y61" s="122"/>
      <c r="Z61" s="15"/>
      <c r="AA61" s="15"/>
      <c r="AB61" s="121"/>
      <c r="AC61" s="121"/>
      <c r="AD61" s="121"/>
      <c r="AE61" s="121"/>
      <c r="AF61" s="122"/>
      <c r="AG61" s="15"/>
      <c r="AH61" s="6">
        <f t="shared" si="3"/>
        <v>0</v>
      </c>
      <c r="AI61" s="39"/>
      <c r="AJ61" s="52">
        <f t="shared" si="4"/>
        <v>0</v>
      </c>
      <c r="AK61" s="47">
        <f t="shared" si="5"/>
        <v>0</v>
      </c>
      <c r="AL61" s="84">
        <f t="shared" si="6"/>
        <v>0</v>
      </c>
      <c r="AM61" s="85"/>
      <c r="AN61" s="34"/>
      <c r="AO61" s="30"/>
      <c r="AP61" s="30"/>
      <c r="AQ61" s="30"/>
    </row>
    <row r="62" spans="1:43" ht="15" x14ac:dyDescent="0.25">
      <c r="A62" s="20"/>
      <c r="B62" s="20"/>
      <c r="C62" s="92"/>
      <c r="D62" s="123"/>
      <c r="E62" s="15"/>
      <c r="F62" s="15"/>
      <c r="G62" s="121"/>
      <c r="H62" s="121"/>
      <c r="I62" s="121"/>
      <c r="J62" s="121"/>
      <c r="K62" s="122"/>
      <c r="L62" s="15"/>
      <c r="M62" s="15"/>
      <c r="N62" s="121"/>
      <c r="O62" s="121"/>
      <c r="P62" s="121"/>
      <c r="Q62" s="121"/>
      <c r="R62" s="122"/>
      <c r="S62" s="15"/>
      <c r="T62" s="15"/>
      <c r="U62" s="121"/>
      <c r="V62" s="121"/>
      <c r="W62" s="121"/>
      <c r="X62" s="121"/>
      <c r="Y62" s="122"/>
      <c r="Z62" s="15"/>
      <c r="AA62" s="15"/>
      <c r="AB62" s="121"/>
      <c r="AC62" s="121"/>
      <c r="AD62" s="121"/>
      <c r="AE62" s="121"/>
      <c r="AF62" s="122"/>
      <c r="AG62" s="15"/>
      <c r="AH62" s="6">
        <f t="shared" si="3"/>
        <v>0</v>
      </c>
      <c r="AI62" s="39"/>
      <c r="AJ62" s="52">
        <f t="shared" si="4"/>
        <v>0</v>
      </c>
      <c r="AK62" s="47">
        <f t="shared" si="5"/>
        <v>0</v>
      </c>
      <c r="AL62" s="84">
        <f t="shared" si="6"/>
        <v>0</v>
      </c>
      <c r="AM62" s="85"/>
      <c r="AN62" s="34"/>
      <c r="AO62" s="30"/>
      <c r="AP62" s="30"/>
      <c r="AQ62" s="30"/>
    </row>
    <row r="63" spans="1:43" ht="15" x14ac:dyDescent="0.25">
      <c r="A63" s="20"/>
      <c r="B63" s="20"/>
      <c r="C63" s="92"/>
      <c r="D63" s="123"/>
      <c r="E63" s="15"/>
      <c r="F63" s="15"/>
      <c r="G63" s="121"/>
      <c r="H63" s="121"/>
      <c r="I63" s="121"/>
      <c r="J63" s="121"/>
      <c r="K63" s="122"/>
      <c r="L63" s="15"/>
      <c r="M63" s="15"/>
      <c r="N63" s="121"/>
      <c r="O63" s="121"/>
      <c r="P63" s="121"/>
      <c r="Q63" s="121"/>
      <c r="R63" s="122"/>
      <c r="S63" s="15"/>
      <c r="T63" s="15"/>
      <c r="U63" s="121"/>
      <c r="V63" s="121"/>
      <c r="W63" s="121"/>
      <c r="X63" s="121"/>
      <c r="Y63" s="122"/>
      <c r="Z63" s="15"/>
      <c r="AA63" s="15"/>
      <c r="AB63" s="121"/>
      <c r="AC63" s="121"/>
      <c r="AD63" s="121"/>
      <c r="AE63" s="121"/>
      <c r="AF63" s="122"/>
      <c r="AG63" s="15"/>
      <c r="AH63" s="6">
        <f t="shared" si="3"/>
        <v>0</v>
      </c>
      <c r="AI63" s="39"/>
      <c r="AJ63" s="52">
        <f t="shared" si="4"/>
        <v>0</v>
      </c>
      <c r="AK63" s="47">
        <f t="shared" si="5"/>
        <v>0</v>
      </c>
      <c r="AL63" s="84">
        <f t="shared" si="6"/>
        <v>0</v>
      </c>
      <c r="AM63" s="85"/>
      <c r="AN63" s="34"/>
      <c r="AO63" s="30"/>
      <c r="AP63" s="30"/>
      <c r="AQ63" s="30"/>
    </row>
    <row r="64" spans="1:43" ht="15" x14ac:dyDescent="0.25">
      <c r="A64" s="20"/>
      <c r="B64" s="20"/>
      <c r="C64" s="92"/>
      <c r="D64" s="123"/>
      <c r="E64" s="15"/>
      <c r="F64" s="15"/>
      <c r="G64" s="121"/>
      <c r="H64" s="121"/>
      <c r="I64" s="121"/>
      <c r="J64" s="121"/>
      <c r="K64" s="122"/>
      <c r="L64" s="15"/>
      <c r="M64" s="15"/>
      <c r="N64" s="121"/>
      <c r="O64" s="121"/>
      <c r="P64" s="121"/>
      <c r="Q64" s="121"/>
      <c r="R64" s="122"/>
      <c r="S64" s="15"/>
      <c r="T64" s="15"/>
      <c r="U64" s="121"/>
      <c r="V64" s="121"/>
      <c r="W64" s="121"/>
      <c r="X64" s="121"/>
      <c r="Y64" s="122"/>
      <c r="Z64" s="15"/>
      <c r="AA64" s="15"/>
      <c r="AB64" s="121"/>
      <c r="AC64" s="121"/>
      <c r="AD64" s="121"/>
      <c r="AE64" s="121"/>
      <c r="AF64" s="122"/>
      <c r="AG64" s="15"/>
      <c r="AH64" s="6">
        <f t="shared" si="3"/>
        <v>0</v>
      </c>
      <c r="AI64" s="39"/>
      <c r="AJ64" s="52">
        <f t="shared" si="4"/>
        <v>0</v>
      </c>
      <c r="AK64" s="47">
        <f t="shared" si="5"/>
        <v>0</v>
      </c>
      <c r="AL64" s="84">
        <f t="shared" si="6"/>
        <v>0</v>
      </c>
      <c r="AM64" s="85"/>
      <c r="AN64" s="34"/>
      <c r="AO64" s="30"/>
      <c r="AP64" s="30"/>
      <c r="AQ64" s="30"/>
    </row>
    <row r="65" spans="1:42" ht="15" x14ac:dyDescent="0.25">
      <c r="A65" s="20"/>
      <c r="B65" s="20"/>
      <c r="C65" s="92"/>
      <c r="D65" s="123"/>
      <c r="E65" s="15"/>
      <c r="F65" s="15"/>
      <c r="G65" s="121"/>
      <c r="H65" s="121"/>
      <c r="I65" s="121"/>
      <c r="J65" s="121"/>
      <c r="K65" s="122"/>
      <c r="L65" s="15"/>
      <c r="M65" s="15"/>
      <c r="N65" s="121"/>
      <c r="O65" s="121"/>
      <c r="P65" s="121"/>
      <c r="Q65" s="121"/>
      <c r="R65" s="122"/>
      <c r="S65" s="15"/>
      <c r="T65" s="15"/>
      <c r="U65" s="121"/>
      <c r="V65" s="121"/>
      <c r="W65" s="121"/>
      <c r="X65" s="121"/>
      <c r="Y65" s="122"/>
      <c r="Z65" s="15"/>
      <c r="AA65" s="15"/>
      <c r="AB65" s="121"/>
      <c r="AC65" s="121"/>
      <c r="AD65" s="121"/>
      <c r="AE65" s="121"/>
      <c r="AF65" s="122"/>
      <c r="AG65" s="15"/>
      <c r="AH65" s="6">
        <f t="shared" si="3"/>
        <v>0</v>
      </c>
      <c r="AI65" s="39"/>
      <c r="AJ65" s="52">
        <f t="shared" si="4"/>
        <v>0</v>
      </c>
      <c r="AK65" s="47">
        <f t="shared" si="5"/>
        <v>0</v>
      </c>
      <c r="AL65" s="84">
        <f t="shared" si="6"/>
        <v>0</v>
      </c>
      <c r="AM65" s="85"/>
      <c r="AN65" s="34"/>
      <c r="AO65" s="30"/>
      <c r="AP65" s="30"/>
    </row>
    <row r="66" spans="1:42" ht="15" x14ac:dyDescent="0.25">
      <c r="A66" s="20"/>
      <c r="B66" s="20"/>
      <c r="C66" s="92"/>
      <c r="D66" s="123"/>
      <c r="E66" s="15"/>
      <c r="F66" s="15"/>
      <c r="G66" s="121"/>
      <c r="H66" s="121"/>
      <c r="I66" s="121"/>
      <c r="J66" s="121"/>
      <c r="K66" s="122"/>
      <c r="L66" s="15"/>
      <c r="M66" s="15"/>
      <c r="N66" s="121"/>
      <c r="O66" s="121"/>
      <c r="P66" s="121"/>
      <c r="Q66" s="121"/>
      <c r="R66" s="122"/>
      <c r="S66" s="15"/>
      <c r="T66" s="15"/>
      <c r="U66" s="121"/>
      <c r="V66" s="121"/>
      <c r="W66" s="121"/>
      <c r="X66" s="121"/>
      <c r="Y66" s="122"/>
      <c r="Z66" s="15"/>
      <c r="AA66" s="15"/>
      <c r="AB66" s="121"/>
      <c r="AC66" s="121"/>
      <c r="AD66" s="121"/>
      <c r="AE66" s="121"/>
      <c r="AF66" s="122"/>
      <c r="AG66" s="15"/>
      <c r="AH66" s="6">
        <f t="shared" si="3"/>
        <v>0</v>
      </c>
      <c r="AI66" s="39"/>
      <c r="AJ66" s="52">
        <f t="shared" si="4"/>
        <v>0</v>
      </c>
      <c r="AK66" s="47">
        <f t="shared" si="5"/>
        <v>0</v>
      </c>
      <c r="AL66" s="84">
        <f t="shared" si="6"/>
        <v>0</v>
      </c>
      <c r="AM66" s="85"/>
      <c r="AN66" s="34"/>
      <c r="AO66" s="30"/>
      <c r="AP66" s="30"/>
    </row>
    <row r="67" spans="1:42" ht="15" x14ac:dyDescent="0.25">
      <c r="A67" s="20"/>
      <c r="B67" s="20"/>
      <c r="C67" s="92"/>
      <c r="D67" s="123"/>
      <c r="E67" s="15"/>
      <c r="F67" s="15"/>
      <c r="G67" s="121"/>
      <c r="H67" s="121"/>
      <c r="I67" s="121"/>
      <c r="J67" s="121"/>
      <c r="K67" s="122"/>
      <c r="L67" s="15"/>
      <c r="M67" s="15"/>
      <c r="N67" s="121"/>
      <c r="O67" s="121"/>
      <c r="P67" s="121"/>
      <c r="Q67" s="121"/>
      <c r="R67" s="122"/>
      <c r="S67" s="15"/>
      <c r="T67" s="15"/>
      <c r="U67" s="121"/>
      <c r="V67" s="121"/>
      <c r="W67" s="121"/>
      <c r="X67" s="121"/>
      <c r="Y67" s="122"/>
      <c r="Z67" s="15"/>
      <c r="AA67" s="15"/>
      <c r="AB67" s="121"/>
      <c r="AC67" s="121"/>
      <c r="AD67" s="121"/>
      <c r="AE67" s="121"/>
      <c r="AF67" s="122"/>
      <c r="AG67" s="15"/>
      <c r="AH67" s="6">
        <f t="shared" si="3"/>
        <v>0</v>
      </c>
      <c r="AI67" s="39"/>
      <c r="AJ67" s="52">
        <f t="shared" si="4"/>
        <v>0</v>
      </c>
      <c r="AK67" s="47">
        <f t="shared" si="5"/>
        <v>0</v>
      </c>
      <c r="AL67" s="84">
        <f t="shared" si="6"/>
        <v>0</v>
      </c>
      <c r="AM67" s="85"/>
      <c r="AN67" s="34"/>
      <c r="AO67" s="30"/>
      <c r="AP67" s="30"/>
    </row>
    <row r="68" spans="1:42" ht="15" x14ac:dyDescent="0.25">
      <c r="A68" s="20"/>
      <c r="B68" s="20"/>
      <c r="C68" s="92"/>
      <c r="D68" s="123"/>
      <c r="E68" s="15"/>
      <c r="F68" s="15"/>
      <c r="G68" s="121"/>
      <c r="H68" s="121"/>
      <c r="I68" s="121"/>
      <c r="J68" s="121"/>
      <c r="K68" s="122"/>
      <c r="L68" s="15"/>
      <c r="M68" s="15"/>
      <c r="N68" s="121"/>
      <c r="O68" s="121"/>
      <c r="P68" s="121"/>
      <c r="Q68" s="121"/>
      <c r="R68" s="122"/>
      <c r="S68" s="15"/>
      <c r="T68" s="15"/>
      <c r="U68" s="121"/>
      <c r="V68" s="121"/>
      <c r="W68" s="121"/>
      <c r="X68" s="121"/>
      <c r="Y68" s="122"/>
      <c r="Z68" s="15"/>
      <c r="AA68" s="15"/>
      <c r="AB68" s="121"/>
      <c r="AC68" s="121"/>
      <c r="AD68" s="121"/>
      <c r="AE68" s="121"/>
      <c r="AF68" s="122"/>
      <c r="AG68" s="15"/>
      <c r="AH68" s="6">
        <f t="shared" si="3"/>
        <v>0</v>
      </c>
      <c r="AI68" s="39"/>
      <c r="AJ68" s="52">
        <f t="shared" si="4"/>
        <v>0</v>
      </c>
      <c r="AK68" s="47">
        <f t="shared" si="5"/>
        <v>0</v>
      </c>
      <c r="AL68" s="84">
        <f t="shared" si="6"/>
        <v>0</v>
      </c>
      <c r="AM68" s="85"/>
      <c r="AN68" s="34"/>
      <c r="AO68" s="30"/>
      <c r="AP68" s="30"/>
    </row>
    <row r="69" spans="1:42" ht="15" x14ac:dyDescent="0.25">
      <c r="A69" s="20"/>
      <c r="B69" s="20"/>
      <c r="C69" s="92"/>
      <c r="D69" s="123"/>
      <c r="E69" s="15"/>
      <c r="F69" s="15"/>
      <c r="G69" s="121"/>
      <c r="H69" s="121"/>
      <c r="I69" s="121"/>
      <c r="J69" s="121"/>
      <c r="K69" s="122"/>
      <c r="L69" s="15"/>
      <c r="M69" s="15"/>
      <c r="N69" s="121"/>
      <c r="O69" s="121"/>
      <c r="P69" s="121"/>
      <c r="Q69" s="121"/>
      <c r="R69" s="122"/>
      <c r="S69" s="15"/>
      <c r="T69" s="15"/>
      <c r="U69" s="121"/>
      <c r="V69" s="121"/>
      <c r="W69" s="121"/>
      <c r="X69" s="121"/>
      <c r="Y69" s="122"/>
      <c r="Z69" s="15"/>
      <c r="AA69" s="15"/>
      <c r="AB69" s="121"/>
      <c r="AC69" s="121"/>
      <c r="AD69" s="121"/>
      <c r="AE69" s="121"/>
      <c r="AF69" s="122"/>
      <c r="AG69" s="15"/>
      <c r="AH69" s="6">
        <f t="shared" si="3"/>
        <v>0</v>
      </c>
      <c r="AI69" s="39"/>
      <c r="AJ69" s="52">
        <f t="shared" si="4"/>
        <v>0</v>
      </c>
      <c r="AK69" s="47">
        <f t="shared" si="5"/>
        <v>0</v>
      </c>
      <c r="AL69" s="84">
        <f t="shared" si="6"/>
        <v>0</v>
      </c>
      <c r="AM69" s="85"/>
      <c r="AN69" s="34"/>
      <c r="AO69" s="30"/>
      <c r="AP69" s="30"/>
    </row>
    <row r="70" spans="1:42" ht="15" x14ac:dyDescent="0.25">
      <c r="A70" s="20"/>
      <c r="B70" s="20"/>
      <c r="C70" s="92"/>
      <c r="D70" s="123"/>
      <c r="E70" s="15"/>
      <c r="F70" s="15"/>
      <c r="G70" s="121"/>
      <c r="H70" s="121"/>
      <c r="I70" s="121"/>
      <c r="J70" s="121"/>
      <c r="K70" s="122"/>
      <c r="L70" s="15"/>
      <c r="M70" s="15"/>
      <c r="N70" s="121"/>
      <c r="O70" s="121"/>
      <c r="P70" s="121"/>
      <c r="Q70" s="121"/>
      <c r="R70" s="122"/>
      <c r="S70" s="15"/>
      <c r="T70" s="15"/>
      <c r="U70" s="121"/>
      <c r="V70" s="121"/>
      <c r="W70" s="121"/>
      <c r="X70" s="121"/>
      <c r="Y70" s="122"/>
      <c r="Z70" s="15"/>
      <c r="AA70" s="15"/>
      <c r="AB70" s="121"/>
      <c r="AC70" s="121"/>
      <c r="AD70" s="121"/>
      <c r="AE70" s="121"/>
      <c r="AF70" s="122"/>
      <c r="AG70" s="15"/>
      <c r="AH70" s="6">
        <f t="shared" si="3"/>
        <v>0</v>
      </c>
      <c r="AI70" s="39"/>
      <c r="AJ70" s="52">
        <f t="shared" si="4"/>
        <v>0</v>
      </c>
      <c r="AK70" s="47">
        <f t="shared" si="5"/>
        <v>0</v>
      </c>
      <c r="AL70" s="84">
        <f t="shared" si="6"/>
        <v>0</v>
      </c>
      <c r="AM70" s="85"/>
      <c r="AN70" s="34"/>
      <c r="AO70" s="30"/>
      <c r="AP70" s="30"/>
    </row>
    <row r="71" spans="1:42" ht="15" x14ac:dyDescent="0.25">
      <c r="A71" s="20"/>
      <c r="B71" s="20"/>
      <c r="C71" s="92"/>
      <c r="D71" s="123"/>
      <c r="E71" s="15"/>
      <c r="F71" s="15"/>
      <c r="G71" s="121"/>
      <c r="H71" s="121"/>
      <c r="I71" s="121"/>
      <c r="J71" s="121"/>
      <c r="K71" s="122"/>
      <c r="L71" s="15"/>
      <c r="M71" s="15"/>
      <c r="N71" s="121"/>
      <c r="O71" s="121"/>
      <c r="P71" s="121"/>
      <c r="Q71" s="121"/>
      <c r="R71" s="122"/>
      <c r="S71" s="15"/>
      <c r="T71" s="15"/>
      <c r="U71" s="121"/>
      <c r="V71" s="121"/>
      <c r="W71" s="121"/>
      <c r="X71" s="121"/>
      <c r="Y71" s="122"/>
      <c r="Z71" s="15"/>
      <c r="AA71" s="15"/>
      <c r="AB71" s="121"/>
      <c r="AC71" s="121"/>
      <c r="AD71" s="121"/>
      <c r="AE71" s="121"/>
      <c r="AF71" s="122"/>
      <c r="AG71" s="15"/>
      <c r="AH71" s="6">
        <f t="shared" si="3"/>
        <v>0</v>
      </c>
      <c r="AI71" s="39"/>
      <c r="AJ71" s="52">
        <f t="shared" si="4"/>
        <v>0</v>
      </c>
      <c r="AK71" s="47">
        <f t="shared" si="5"/>
        <v>0</v>
      </c>
      <c r="AL71" s="84">
        <f t="shared" si="6"/>
        <v>0</v>
      </c>
      <c r="AM71" s="85"/>
      <c r="AN71" s="34"/>
      <c r="AO71" s="30"/>
      <c r="AP71" s="30"/>
    </row>
    <row r="72" spans="1:42" ht="15" x14ac:dyDescent="0.25">
      <c r="A72" s="20"/>
      <c r="B72" s="20"/>
      <c r="C72" s="92"/>
      <c r="D72" s="123"/>
      <c r="E72" s="15"/>
      <c r="F72" s="15"/>
      <c r="G72" s="121"/>
      <c r="H72" s="121"/>
      <c r="I72" s="121"/>
      <c r="J72" s="121"/>
      <c r="K72" s="122"/>
      <c r="L72" s="15"/>
      <c r="M72" s="15"/>
      <c r="N72" s="121"/>
      <c r="O72" s="121"/>
      <c r="P72" s="121"/>
      <c r="Q72" s="121"/>
      <c r="R72" s="122"/>
      <c r="S72" s="15"/>
      <c r="T72" s="15"/>
      <c r="U72" s="121"/>
      <c r="V72" s="121"/>
      <c r="W72" s="121"/>
      <c r="X72" s="121"/>
      <c r="Y72" s="122"/>
      <c r="Z72" s="15"/>
      <c r="AA72" s="15"/>
      <c r="AB72" s="121"/>
      <c r="AC72" s="121"/>
      <c r="AD72" s="121"/>
      <c r="AE72" s="121"/>
      <c r="AF72" s="122"/>
      <c r="AG72" s="15"/>
      <c r="AH72" s="6">
        <f t="shared" ref="AH72:AH78" si="7">SUM(C72:AG72)</f>
        <v>0</v>
      </c>
      <c r="AI72" s="39"/>
      <c r="AJ72" s="52">
        <f t="shared" ref="AJ72:AJ78" si="8">AH72*$AL$2</f>
        <v>0</v>
      </c>
      <c r="AK72" s="47">
        <f t="shared" ref="AK72:AK78" si="9">SUM(AH72)</f>
        <v>0</v>
      </c>
      <c r="AL72" s="84">
        <f t="shared" ref="AL72:AL78" si="10">SUM(AK72*$AL$2)</f>
        <v>0</v>
      </c>
      <c r="AM72" s="85"/>
      <c r="AN72" s="34"/>
      <c r="AO72" s="30"/>
      <c r="AP72" s="30"/>
    </row>
    <row r="73" spans="1:42" ht="15" x14ac:dyDescent="0.25">
      <c r="A73" s="20"/>
      <c r="B73" s="20"/>
      <c r="C73" s="92"/>
      <c r="D73" s="123"/>
      <c r="E73" s="15"/>
      <c r="F73" s="15"/>
      <c r="G73" s="121"/>
      <c r="H73" s="121"/>
      <c r="I73" s="121"/>
      <c r="J73" s="121"/>
      <c r="K73" s="122"/>
      <c r="L73" s="15"/>
      <c r="M73" s="15"/>
      <c r="N73" s="121"/>
      <c r="O73" s="121"/>
      <c r="P73" s="121"/>
      <c r="Q73" s="121"/>
      <c r="R73" s="122"/>
      <c r="S73" s="15"/>
      <c r="T73" s="15"/>
      <c r="U73" s="121"/>
      <c r="V73" s="121"/>
      <c r="W73" s="121"/>
      <c r="X73" s="121"/>
      <c r="Y73" s="122"/>
      <c r="Z73" s="15"/>
      <c r="AA73" s="15"/>
      <c r="AB73" s="121"/>
      <c r="AC73" s="121"/>
      <c r="AD73" s="121"/>
      <c r="AE73" s="121"/>
      <c r="AF73" s="122"/>
      <c r="AG73" s="15"/>
      <c r="AH73" s="6">
        <f t="shared" si="7"/>
        <v>0</v>
      </c>
      <c r="AI73" s="39"/>
      <c r="AJ73" s="52">
        <f t="shared" si="8"/>
        <v>0</v>
      </c>
      <c r="AK73" s="47">
        <f t="shared" si="9"/>
        <v>0</v>
      </c>
      <c r="AL73" s="84">
        <f t="shared" si="10"/>
        <v>0</v>
      </c>
      <c r="AM73" s="85"/>
      <c r="AN73" s="34"/>
      <c r="AO73" s="30"/>
      <c r="AP73" s="30"/>
    </row>
    <row r="74" spans="1:42" ht="15" x14ac:dyDescent="0.25">
      <c r="A74" s="20"/>
      <c r="B74" s="20"/>
      <c r="C74" s="92"/>
      <c r="D74" s="123"/>
      <c r="E74" s="15"/>
      <c r="F74" s="15"/>
      <c r="G74" s="121"/>
      <c r="H74" s="121"/>
      <c r="I74" s="121"/>
      <c r="J74" s="121"/>
      <c r="K74" s="122"/>
      <c r="L74" s="15"/>
      <c r="M74" s="15"/>
      <c r="N74" s="121"/>
      <c r="O74" s="121"/>
      <c r="P74" s="121"/>
      <c r="Q74" s="121"/>
      <c r="R74" s="122"/>
      <c r="S74" s="15"/>
      <c r="T74" s="15"/>
      <c r="U74" s="121"/>
      <c r="V74" s="121"/>
      <c r="W74" s="121"/>
      <c r="X74" s="121"/>
      <c r="Y74" s="122"/>
      <c r="Z74" s="15"/>
      <c r="AA74" s="15"/>
      <c r="AB74" s="121"/>
      <c r="AC74" s="121"/>
      <c r="AD74" s="121"/>
      <c r="AE74" s="121"/>
      <c r="AF74" s="122"/>
      <c r="AG74" s="15"/>
      <c r="AH74" s="6">
        <f t="shared" si="7"/>
        <v>0</v>
      </c>
      <c r="AI74" s="39"/>
      <c r="AJ74" s="52">
        <f t="shared" si="8"/>
        <v>0</v>
      </c>
      <c r="AK74" s="47">
        <f t="shared" si="9"/>
        <v>0</v>
      </c>
      <c r="AL74" s="84">
        <f t="shared" si="10"/>
        <v>0</v>
      </c>
      <c r="AM74" s="85"/>
      <c r="AN74" s="34"/>
      <c r="AO74" s="30"/>
      <c r="AP74" s="30"/>
    </row>
    <row r="75" spans="1:42" ht="15" x14ac:dyDescent="0.25">
      <c r="A75" s="20"/>
      <c r="B75" s="20"/>
      <c r="C75" s="92"/>
      <c r="D75" s="123"/>
      <c r="E75" s="15"/>
      <c r="F75" s="15"/>
      <c r="G75" s="121"/>
      <c r="H75" s="121"/>
      <c r="I75" s="121"/>
      <c r="J75" s="121"/>
      <c r="K75" s="122"/>
      <c r="L75" s="15"/>
      <c r="M75" s="15"/>
      <c r="N75" s="121"/>
      <c r="O75" s="121"/>
      <c r="P75" s="121"/>
      <c r="Q75" s="121"/>
      <c r="R75" s="122"/>
      <c r="S75" s="15"/>
      <c r="T75" s="15"/>
      <c r="U75" s="121"/>
      <c r="V75" s="121"/>
      <c r="W75" s="121"/>
      <c r="X75" s="121"/>
      <c r="Y75" s="122"/>
      <c r="Z75" s="15"/>
      <c r="AA75" s="15"/>
      <c r="AB75" s="121"/>
      <c r="AC75" s="121"/>
      <c r="AD75" s="121"/>
      <c r="AE75" s="121"/>
      <c r="AF75" s="122"/>
      <c r="AG75" s="15"/>
      <c r="AH75" s="6">
        <f t="shared" si="7"/>
        <v>0</v>
      </c>
      <c r="AI75" s="39"/>
      <c r="AJ75" s="52">
        <f t="shared" si="8"/>
        <v>0</v>
      </c>
      <c r="AK75" s="47">
        <f t="shared" si="9"/>
        <v>0</v>
      </c>
      <c r="AL75" s="84">
        <f t="shared" si="10"/>
        <v>0</v>
      </c>
      <c r="AM75" s="85"/>
      <c r="AN75" s="34"/>
      <c r="AO75" s="30"/>
      <c r="AP75" s="30"/>
    </row>
    <row r="76" spans="1:42" ht="15" x14ac:dyDescent="0.25">
      <c r="A76" s="20"/>
      <c r="B76" s="20"/>
      <c r="C76" s="92"/>
      <c r="D76" s="123"/>
      <c r="E76" s="15"/>
      <c r="F76" s="15"/>
      <c r="G76" s="121"/>
      <c r="H76" s="121"/>
      <c r="I76" s="121"/>
      <c r="J76" s="121"/>
      <c r="K76" s="122"/>
      <c r="L76" s="15"/>
      <c r="M76" s="15"/>
      <c r="N76" s="121"/>
      <c r="O76" s="121"/>
      <c r="P76" s="121"/>
      <c r="Q76" s="121"/>
      <c r="R76" s="122"/>
      <c r="S76" s="15"/>
      <c r="T76" s="15"/>
      <c r="U76" s="121"/>
      <c r="V76" s="121"/>
      <c r="W76" s="121"/>
      <c r="X76" s="121"/>
      <c r="Y76" s="122"/>
      <c r="Z76" s="15"/>
      <c r="AA76" s="15"/>
      <c r="AB76" s="121"/>
      <c r="AC76" s="121"/>
      <c r="AD76" s="121"/>
      <c r="AE76" s="121"/>
      <c r="AF76" s="122"/>
      <c r="AG76" s="15"/>
      <c r="AH76" s="6">
        <f t="shared" si="7"/>
        <v>0</v>
      </c>
      <c r="AI76" s="39"/>
      <c r="AJ76" s="52">
        <f t="shared" si="8"/>
        <v>0</v>
      </c>
      <c r="AK76" s="47">
        <f t="shared" si="9"/>
        <v>0</v>
      </c>
      <c r="AL76" s="84">
        <f t="shared" si="10"/>
        <v>0</v>
      </c>
      <c r="AM76" s="85"/>
      <c r="AN76" s="34"/>
      <c r="AO76" s="30"/>
      <c r="AP76" s="30"/>
    </row>
    <row r="77" spans="1:42" ht="15" x14ac:dyDescent="0.25">
      <c r="A77" s="20"/>
      <c r="B77" s="20"/>
      <c r="C77" s="92"/>
      <c r="D77" s="123"/>
      <c r="E77" s="15"/>
      <c r="F77" s="15"/>
      <c r="G77" s="121"/>
      <c r="H77" s="121"/>
      <c r="I77" s="121"/>
      <c r="J77" s="121"/>
      <c r="K77" s="122"/>
      <c r="L77" s="15"/>
      <c r="M77" s="15"/>
      <c r="N77" s="121"/>
      <c r="O77" s="121"/>
      <c r="P77" s="121"/>
      <c r="Q77" s="121"/>
      <c r="R77" s="122"/>
      <c r="S77" s="15"/>
      <c r="T77" s="15"/>
      <c r="U77" s="121"/>
      <c r="V77" s="121"/>
      <c r="W77" s="121"/>
      <c r="X77" s="121"/>
      <c r="Y77" s="122"/>
      <c r="Z77" s="15"/>
      <c r="AA77" s="15"/>
      <c r="AB77" s="121"/>
      <c r="AC77" s="121"/>
      <c r="AD77" s="121"/>
      <c r="AE77" s="121"/>
      <c r="AF77" s="122"/>
      <c r="AG77" s="15"/>
      <c r="AH77" s="6">
        <f t="shared" si="7"/>
        <v>0</v>
      </c>
      <c r="AI77" s="39"/>
      <c r="AJ77" s="52">
        <f t="shared" si="8"/>
        <v>0</v>
      </c>
      <c r="AK77" s="47">
        <f t="shared" si="9"/>
        <v>0</v>
      </c>
      <c r="AL77" s="84">
        <f t="shared" si="10"/>
        <v>0</v>
      </c>
      <c r="AM77" s="85"/>
      <c r="AN77" s="34"/>
      <c r="AO77" s="30"/>
      <c r="AP77" s="30"/>
    </row>
    <row r="78" spans="1:42" ht="15" x14ac:dyDescent="0.25">
      <c r="A78" s="129" t="s">
        <v>5</v>
      </c>
      <c r="B78" s="130"/>
      <c r="C78" s="131">
        <f t="shared" ref="C78:AG78" si="11">SUM(C6:C77)</f>
        <v>0</v>
      </c>
      <c r="D78" s="131">
        <f t="shared" si="11"/>
        <v>0</v>
      </c>
      <c r="E78" s="131">
        <f t="shared" si="11"/>
        <v>0</v>
      </c>
      <c r="F78" s="131">
        <f t="shared" si="11"/>
        <v>0</v>
      </c>
      <c r="G78" s="131">
        <f t="shared" si="11"/>
        <v>0</v>
      </c>
      <c r="H78" s="131">
        <f t="shared" si="11"/>
        <v>0</v>
      </c>
      <c r="I78" s="131">
        <f t="shared" si="11"/>
        <v>0</v>
      </c>
      <c r="J78" s="131">
        <f t="shared" si="11"/>
        <v>0</v>
      </c>
      <c r="K78" s="131">
        <f t="shared" si="11"/>
        <v>0</v>
      </c>
      <c r="L78" s="131">
        <f t="shared" si="11"/>
        <v>0</v>
      </c>
      <c r="M78" s="131">
        <f t="shared" si="11"/>
        <v>0</v>
      </c>
      <c r="N78" s="131">
        <f t="shared" si="11"/>
        <v>0</v>
      </c>
      <c r="O78" s="131">
        <f t="shared" si="11"/>
        <v>0</v>
      </c>
      <c r="P78" s="131">
        <f t="shared" si="11"/>
        <v>0</v>
      </c>
      <c r="Q78" s="131">
        <f t="shared" si="11"/>
        <v>0</v>
      </c>
      <c r="R78" s="131">
        <f t="shared" si="11"/>
        <v>0</v>
      </c>
      <c r="S78" s="131">
        <f t="shared" si="11"/>
        <v>0</v>
      </c>
      <c r="T78" s="131">
        <f t="shared" si="11"/>
        <v>0</v>
      </c>
      <c r="U78" s="131">
        <f t="shared" si="11"/>
        <v>0</v>
      </c>
      <c r="V78" s="131">
        <f t="shared" si="11"/>
        <v>0</v>
      </c>
      <c r="W78" s="131">
        <f t="shared" si="11"/>
        <v>0</v>
      </c>
      <c r="X78" s="131">
        <f t="shared" si="11"/>
        <v>0</v>
      </c>
      <c r="Y78" s="131">
        <f t="shared" si="11"/>
        <v>0</v>
      </c>
      <c r="Z78" s="131">
        <f t="shared" si="11"/>
        <v>0</v>
      </c>
      <c r="AA78" s="131">
        <f t="shared" si="11"/>
        <v>0</v>
      </c>
      <c r="AB78" s="131">
        <f t="shared" si="11"/>
        <v>0</v>
      </c>
      <c r="AC78" s="131">
        <f t="shared" si="11"/>
        <v>0</v>
      </c>
      <c r="AD78" s="131">
        <f t="shared" si="11"/>
        <v>0</v>
      </c>
      <c r="AE78" s="131">
        <f t="shared" si="11"/>
        <v>0</v>
      </c>
      <c r="AF78" s="131">
        <f t="shared" si="11"/>
        <v>0</v>
      </c>
      <c r="AG78" s="131">
        <f t="shared" si="11"/>
        <v>0</v>
      </c>
      <c r="AH78" s="131">
        <f t="shared" si="7"/>
        <v>0</v>
      </c>
      <c r="AI78" s="39"/>
      <c r="AJ78" s="52">
        <f t="shared" si="8"/>
        <v>0</v>
      </c>
      <c r="AK78" s="47">
        <f t="shared" si="9"/>
        <v>0</v>
      </c>
      <c r="AL78" s="84">
        <f t="shared" si="10"/>
        <v>0</v>
      </c>
      <c r="AM78" s="85"/>
      <c r="AN78" s="34"/>
      <c r="AO78" s="30"/>
      <c r="AP78" s="30"/>
    </row>
    <row r="79" spans="1:42" ht="15" x14ac:dyDescent="0.25">
      <c r="AH79" s="31"/>
      <c r="AI79" s="41"/>
      <c r="AJ79" s="42">
        <f>SUM(AJ6:AJ78)</f>
        <v>0</v>
      </c>
      <c r="AK79" s="47">
        <f>SUM(AK6:AK78)</f>
        <v>0</v>
      </c>
      <c r="AL79" s="84">
        <f>SUM(AL6:AL78)</f>
        <v>0</v>
      </c>
      <c r="AM79" s="85"/>
      <c r="AN79" s="34"/>
      <c r="AO79" s="30"/>
      <c r="AP79" s="30"/>
    </row>
    <row r="80" spans="1:42" x14ac:dyDescent="0.2">
      <c r="AI80" s="43"/>
      <c r="AJ80" s="44">
        <v>76960</v>
      </c>
      <c r="AK80" s="89"/>
      <c r="AL80" s="32"/>
      <c r="AM80" s="85"/>
      <c r="AN80" s="34"/>
      <c r="AO80" s="36"/>
      <c r="AP80" s="36"/>
    </row>
    <row r="81" spans="35:43" ht="15" x14ac:dyDescent="0.25">
      <c r="AJ81" s="30"/>
      <c r="AK81" s="30"/>
      <c r="AL81" s="30"/>
      <c r="AM81" s="30"/>
      <c r="AN81" s="30"/>
      <c r="AO81" s="30"/>
      <c r="AP81" s="30"/>
      <c r="AQ81" s="30"/>
    </row>
    <row r="82" spans="35:43" ht="15" x14ac:dyDescent="0.25">
      <c r="AJ82" s="30"/>
      <c r="AK82" s="30"/>
      <c r="AL82" s="30"/>
      <c r="AM82" s="30"/>
      <c r="AN82" s="30"/>
      <c r="AO82" s="30"/>
      <c r="AP82" s="30"/>
      <c r="AQ82" s="30"/>
    </row>
    <row r="83" spans="35:43" ht="15" x14ac:dyDescent="0.25">
      <c r="AI83" s="30"/>
      <c r="AJ83" s="30"/>
      <c r="AK83" s="30"/>
      <c r="AL83" s="30"/>
      <c r="AM83" s="30"/>
      <c r="AN83" s="30"/>
      <c r="AO83" s="30"/>
      <c r="AP83" s="30"/>
      <c r="AQ83" s="30"/>
    </row>
    <row r="84" spans="35:43" ht="15" x14ac:dyDescent="0.25">
      <c r="AI84" s="30"/>
      <c r="AJ84" s="30"/>
      <c r="AK84" s="30"/>
      <c r="AL84" s="30"/>
      <c r="AM84" s="30"/>
      <c r="AN84" s="30"/>
      <c r="AO84" s="30"/>
      <c r="AP84" s="30"/>
      <c r="AQ84" s="30"/>
    </row>
    <row r="85" spans="35:43" ht="15" x14ac:dyDescent="0.25">
      <c r="AI85" s="30"/>
      <c r="AJ85" s="30"/>
      <c r="AK85" s="30"/>
      <c r="AL85" s="30"/>
      <c r="AM85" s="30"/>
      <c r="AN85" s="30"/>
      <c r="AO85" s="30"/>
      <c r="AP85" s="30"/>
      <c r="AQ85" s="30"/>
    </row>
    <row r="86" spans="35:43" ht="15" x14ac:dyDescent="0.25">
      <c r="AI86" s="30"/>
      <c r="AJ86" s="30"/>
      <c r="AK86" s="30"/>
      <c r="AL86" s="30"/>
      <c r="AM86" s="30"/>
      <c r="AN86" s="30"/>
      <c r="AO86" s="30"/>
      <c r="AP86" s="30"/>
      <c r="AQ86" s="30"/>
    </row>
    <row r="87" spans="35:43" ht="15" x14ac:dyDescent="0.25">
      <c r="AI87" s="30"/>
      <c r="AJ87" s="30"/>
      <c r="AK87" s="30"/>
      <c r="AL87" s="30"/>
      <c r="AM87" s="30"/>
      <c r="AN87" s="30"/>
      <c r="AO87" s="30"/>
      <c r="AP87" s="30"/>
      <c r="AQ87" s="30"/>
    </row>
    <row r="88" spans="35:43" ht="15" x14ac:dyDescent="0.25">
      <c r="AI88" s="30"/>
      <c r="AJ88" s="30"/>
      <c r="AK88" s="30"/>
      <c r="AL88" s="30"/>
      <c r="AM88" s="30"/>
      <c r="AN88" s="30"/>
      <c r="AO88" s="30"/>
      <c r="AP88" s="30"/>
      <c r="AQ88" s="30"/>
    </row>
    <row r="89" spans="35:43" ht="15" x14ac:dyDescent="0.25">
      <c r="AI89" s="30"/>
      <c r="AJ89" s="30"/>
      <c r="AK89" s="30"/>
      <c r="AL89" s="30"/>
      <c r="AM89" s="30"/>
      <c r="AN89" s="30"/>
      <c r="AO89" s="30"/>
      <c r="AP89" s="30"/>
      <c r="AQ89" s="30"/>
    </row>
    <row r="90" spans="35:43" ht="15" x14ac:dyDescent="0.25">
      <c r="AI90" s="30"/>
      <c r="AJ90" s="30"/>
      <c r="AK90" s="30"/>
      <c r="AL90" s="30"/>
      <c r="AM90" s="30"/>
      <c r="AN90" s="30"/>
      <c r="AO90" s="30"/>
      <c r="AP90" s="30"/>
      <c r="AQ90" s="30"/>
    </row>
    <row r="91" spans="35:43" ht="15" x14ac:dyDescent="0.25">
      <c r="AI91" s="30"/>
      <c r="AJ91" s="30"/>
      <c r="AK91" s="30"/>
      <c r="AL91" s="30"/>
      <c r="AM91" s="30"/>
      <c r="AN91" s="30"/>
      <c r="AO91" s="30"/>
      <c r="AP91" s="30"/>
      <c r="AQ91" s="30"/>
    </row>
    <row r="92" spans="35:43" ht="15" x14ac:dyDescent="0.25">
      <c r="AI92" s="30"/>
      <c r="AJ92" s="30"/>
      <c r="AK92" s="30"/>
      <c r="AL92" s="30"/>
      <c r="AM92" s="30"/>
      <c r="AN92" s="30"/>
      <c r="AO92" s="30"/>
      <c r="AP92" s="30"/>
      <c r="AQ92" s="30"/>
    </row>
    <row r="93" spans="35:43" ht="15" x14ac:dyDescent="0.25">
      <c r="AI93" s="30"/>
      <c r="AJ93" s="30"/>
      <c r="AK93" s="30"/>
      <c r="AL93" s="30"/>
      <c r="AM93" s="30"/>
      <c r="AN93" s="30"/>
      <c r="AO93" s="30"/>
      <c r="AP93" s="30"/>
      <c r="AQ93" s="30"/>
    </row>
    <row r="94" spans="35:43" ht="15" x14ac:dyDescent="0.25">
      <c r="AI94" s="30"/>
      <c r="AJ94" s="30"/>
      <c r="AK94" s="30"/>
      <c r="AL94" s="30"/>
      <c r="AM94" s="30"/>
      <c r="AN94" s="30"/>
      <c r="AO94" s="30"/>
      <c r="AP94" s="30"/>
      <c r="AQ94" s="30"/>
    </row>
    <row r="95" spans="35:43" ht="15" x14ac:dyDescent="0.25">
      <c r="AI95" s="30"/>
      <c r="AJ95" s="30"/>
      <c r="AK95" s="30"/>
      <c r="AL95" s="30"/>
      <c r="AM95" s="30"/>
      <c r="AN95" s="30"/>
      <c r="AO95" s="30"/>
      <c r="AP95" s="30"/>
      <c r="AQ95" s="30"/>
    </row>
    <row r="96" spans="35:43" ht="15" x14ac:dyDescent="0.25">
      <c r="AI96" s="30"/>
      <c r="AJ96" s="30"/>
      <c r="AK96" s="30"/>
      <c r="AL96" s="30"/>
      <c r="AM96" s="30"/>
      <c r="AN96" s="30"/>
      <c r="AO96" s="30"/>
      <c r="AP96" s="30"/>
      <c r="AQ96" s="30"/>
    </row>
  </sheetData>
  <mergeCells count="28">
    <mergeCell ref="AO49:AQ49"/>
    <mergeCell ref="AO11:AQ11"/>
    <mergeCell ref="AO12:AQ12"/>
    <mergeCell ref="AO13:AQ13"/>
    <mergeCell ref="AO14:AQ14"/>
    <mergeCell ref="AO28:AQ28"/>
    <mergeCell ref="AO6:AQ6"/>
    <mergeCell ref="AO8:AQ8"/>
    <mergeCell ref="AO9:AQ9"/>
    <mergeCell ref="AO10:AQ10"/>
    <mergeCell ref="AO42:AQ42"/>
    <mergeCell ref="AJ1:AL1"/>
    <mergeCell ref="AO1:AQ1"/>
    <mergeCell ref="AJ2:AK2"/>
    <mergeCell ref="AK3:AL3"/>
    <mergeCell ref="AO5:AQ5"/>
    <mergeCell ref="A4:A5"/>
    <mergeCell ref="B4:B5"/>
    <mergeCell ref="C1:AH1"/>
    <mergeCell ref="A1:B1"/>
    <mergeCell ref="C3:F3"/>
    <mergeCell ref="G3:M3"/>
    <mergeCell ref="N3:T3"/>
    <mergeCell ref="U3:AA3"/>
    <mergeCell ref="A3:B3"/>
    <mergeCell ref="AE3:AG3"/>
    <mergeCell ref="AB3:AD3"/>
    <mergeCell ref="C2:AH2"/>
  </mergeCells>
  <conditionalFormatting sqref="C4:AG77">
    <cfRule type="expression" dxfId="151" priority="18">
      <formula>WEEKDAY(C$5,2)&gt;5</formula>
    </cfRule>
  </conditionalFormatting>
  <conditionalFormatting sqref="C6:AG77">
    <cfRule type="cellIs" dxfId="150" priority="15" operator="equal">
      <formula>"!"</formula>
    </cfRule>
    <cfRule type="cellIs" dxfId="149" priority="16" operator="equal">
      <formula>"?"</formula>
    </cfRule>
    <cfRule type="cellIs" dxfId="148" priority="17" operator="equal">
      <formula>1</formula>
    </cfRule>
  </conditionalFormatting>
  <conditionalFormatting sqref="AO57">
    <cfRule type="expression" dxfId="147" priority="4">
      <formula>WEEKDAY(AO$5,2)&gt;5</formula>
    </cfRule>
  </conditionalFormatting>
  <conditionalFormatting sqref="AO57:AO59">
    <cfRule type="cellIs" dxfId="146" priority="1" operator="equal">
      <formula>"!"</formula>
    </cfRule>
    <cfRule type="cellIs" dxfId="145" priority="2" operator="equal">
      <formula>"?"</formula>
    </cfRule>
    <cfRule type="cellIs" dxfId="144" priority="3" operator="equal">
      <formula>1</formula>
    </cfRule>
  </conditionalFormatting>
  <conditionalFormatting sqref="AO58">
    <cfRule type="expression" dxfId="143" priority="6">
      <formula>WEEKDAY(AP$5,2)&gt;5</formula>
    </cfRule>
  </conditionalFormatting>
  <conditionalFormatting sqref="AO59">
    <cfRule type="expression" dxfId="142" priority="8">
      <formula>WEEKDAY(AQ$5,2)&gt;5</formula>
    </cfRule>
  </conditionalFormatting>
  <pageMargins left="0" right="0" top="0" bottom="0.35433070866141736" header="0" footer="0.11811023622047245"/>
  <pageSetup paperSize="9" scale="64" orientation="portrait" r:id="rId1"/>
  <headerFooter>
    <oddFooter>&amp;L&amp;D
&amp;T&amp;C&amp;F&amp;R&amp;A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1" id="{EEDE58B1-AA55-4137-B5FC-4D6F21DDB8BD}">
            <xm:f>COUNTIFS('JOURS FERIES'!$B$1:$B$13,C$4)&gt;0</xm:f>
            <x14:dxf>
              <fill>
                <patternFill>
                  <bgColor theme="7" tint="0.59996337778862885"/>
                </patternFill>
              </fill>
            </x14:dxf>
          </x14:cfRule>
          <xm:sqref>C4:AG77</xm:sqref>
        </x14:conditionalFormatting>
        <x14:conditionalFormatting xmlns:xm="http://schemas.microsoft.com/office/excel/2006/main">
          <x14:cfRule type="expression" priority="5" id="{220B95A1-06BF-4E3C-B6F4-D84671FA6D6E}">
            <xm:f>COUNTIFS('JOURS FERIES'!$B$1:$B$13,AO$4)&gt;0</xm:f>
            <x14:dxf>
              <fill>
                <patternFill>
                  <bgColor theme="7" tint="0.59996337778862885"/>
                </patternFill>
              </fill>
            </x14:dxf>
          </x14:cfRule>
          <xm:sqref>AO57</xm:sqref>
        </x14:conditionalFormatting>
        <x14:conditionalFormatting xmlns:xm="http://schemas.microsoft.com/office/excel/2006/main">
          <x14:cfRule type="expression" priority="7" id="{9F366CB1-ECF0-4EA2-9B5F-BCBC06969E13}">
            <xm:f>COUNTIFS('JOURS FERIES'!$B$1:$B$13,AP$4)&gt;0</xm:f>
            <x14:dxf>
              <fill>
                <patternFill>
                  <bgColor theme="7" tint="0.59996337778862885"/>
                </patternFill>
              </fill>
            </x14:dxf>
          </x14:cfRule>
          <xm:sqref>AO58</xm:sqref>
        </x14:conditionalFormatting>
        <x14:conditionalFormatting xmlns:xm="http://schemas.microsoft.com/office/excel/2006/main">
          <x14:cfRule type="expression" priority="9" id="{A7905F56-3B59-493F-88D7-B4CA1FC13F1A}">
            <xm:f>COUNTIFS('JOURS FERIES'!$B$1:$B$13,AQ$4)&gt;0</xm:f>
            <x14:dxf>
              <fill>
                <patternFill>
                  <bgColor theme="7" tint="0.59996337778862885"/>
                </patternFill>
              </fill>
            </x14:dxf>
          </x14:cfRule>
          <xm:sqref>AO59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Q96"/>
  <sheetViews>
    <sheetView zoomScale="93" zoomScaleNormal="93" workbookViewId="0">
      <pane xSplit="2" ySplit="9" topLeftCell="C10" activePane="bottomRight" state="frozen"/>
      <selection sqref="A1:B1"/>
      <selection pane="topRight" sqref="A1:B1"/>
      <selection pane="bottomLeft" sqref="A1:B1"/>
      <selection pane="bottomRight" sqref="A1:B1"/>
    </sheetView>
  </sheetViews>
  <sheetFormatPr baseColWidth="10" defaultColWidth="15.28515625" defaultRowHeight="12.75" x14ac:dyDescent="0.2"/>
  <cols>
    <col min="1" max="1" width="15.140625" style="1" bestFit="1" customWidth="1"/>
    <col min="2" max="2" width="14.28515625" style="1" bestFit="1" customWidth="1"/>
    <col min="3" max="3" width="5.42578125" style="1" customWidth="1"/>
    <col min="4" max="6" width="4.7109375" style="1" customWidth="1"/>
    <col min="7" max="7" width="4.5703125" style="1" customWidth="1"/>
    <col min="8" max="9" width="4.7109375" style="1" customWidth="1"/>
    <col min="10" max="10" width="4" style="1" customWidth="1"/>
    <col min="11" max="13" width="4.7109375" style="1" customWidth="1"/>
    <col min="14" max="14" width="5.28515625" style="1" customWidth="1"/>
    <col min="15" max="16" width="4.7109375" style="1" customWidth="1"/>
    <col min="17" max="17" width="4.140625" style="1" customWidth="1"/>
    <col min="18" max="20" width="4.7109375" style="1" customWidth="1"/>
    <col min="21" max="21" width="4.42578125" style="1" customWidth="1"/>
    <col min="22" max="23" width="4.7109375" style="1" customWidth="1"/>
    <col min="24" max="24" width="4.42578125" style="1" customWidth="1"/>
    <col min="25" max="27" width="4.7109375" style="1" customWidth="1"/>
    <col min="28" max="28" width="4.42578125" style="1" customWidth="1"/>
    <col min="29" max="30" width="4.7109375" style="1" customWidth="1"/>
    <col min="31" max="31" width="4.42578125" style="1" customWidth="1"/>
    <col min="32" max="33" width="4.7109375" style="1" customWidth="1"/>
    <col min="34" max="34" width="9.85546875" style="3" bestFit="1" customWidth="1"/>
    <col min="35" max="35" width="2.28515625" style="31" customWidth="1"/>
    <col min="36" max="36" width="10.7109375" style="31" customWidth="1"/>
    <col min="37" max="37" width="6.5703125" style="31" customWidth="1"/>
    <col min="38" max="38" width="11.42578125" style="31" customWidth="1"/>
    <col min="39" max="40" width="3" style="31" bestFit="1" customWidth="1"/>
    <col min="41" max="41" width="9.85546875" style="31" bestFit="1" customWidth="1"/>
    <col min="42" max="43" width="15.28515625" style="31"/>
    <col min="44" max="16384" width="15.28515625" style="1"/>
  </cols>
  <sheetData>
    <row r="1" spans="1:43" ht="21" x14ac:dyDescent="0.35">
      <c r="A1" s="149">
        <f>'JOURS FERIES'!D1</f>
        <v>2018</v>
      </c>
      <c r="B1" s="150"/>
      <c r="C1" s="141" t="s">
        <v>12</v>
      </c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  <c r="AC1" s="142"/>
      <c r="AD1" s="142"/>
      <c r="AE1" s="142"/>
      <c r="AF1" s="142"/>
      <c r="AG1" s="142"/>
      <c r="AH1" s="143"/>
      <c r="AI1" s="33" t="s">
        <v>28</v>
      </c>
      <c r="AJ1" s="154" t="s">
        <v>29</v>
      </c>
      <c r="AK1" s="154"/>
      <c r="AL1" s="155"/>
      <c r="AM1" s="37" t="s">
        <v>28</v>
      </c>
      <c r="AN1" s="35"/>
      <c r="AO1" s="156" t="s">
        <v>30</v>
      </c>
      <c r="AP1" s="157"/>
      <c r="AQ1" s="158"/>
    </row>
    <row r="2" spans="1:43" ht="21" x14ac:dyDescent="0.35">
      <c r="A2" s="13"/>
      <c r="B2" s="24">
        <v>3</v>
      </c>
      <c r="C2" s="142" t="s">
        <v>15</v>
      </c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  <c r="Y2" s="142"/>
      <c r="Z2" s="142"/>
      <c r="AA2" s="142"/>
      <c r="AB2" s="142"/>
      <c r="AC2" s="142"/>
      <c r="AD2" s="142"/>
      <c r="AE2" s="142"/>
      <c r="AF2" s="142"/>
      <c r="AG2" s="142"/>
      <c r="AH2" s="143"/>
      <c r="AI2" s="33"/>
      <c r="AJ2" s="159" t="s">
        <v>31</v>
      </c>
      <c r="AK2" s="159"/>
      <c r="AL2" s="81">
        <v>74</v>
      </c>
      <c r="AM2" s="85"/>
      <c r="AN2" s="35"/>
      <c r="AO2" s="59" t="s">
        <v>0</v>
      </c>
      <c r="AP2" s="59"/>
      <c r="AQ2" s="49" t="s">
        <v>32</v>
      </c>
    </row>
    <row r="3" spans="1:43" s="2" customFormat="1" ht="15" customHeight="1" x14ac:dyDescent="0.2">
      <c r="A3" s="144" t="s">
        <v>6</v>
      </c>
      <c r="B3" s="144"/>
      <c r="C3" s="165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166"/>
      <c r="Q3" s="166"/>
      <c r="R3" s="166"/>
      <c r="S3" s="166"/>
      <c r="T3" s="166"/>
      <c r="U3" s="166"/>
      <c r="V3" s="166"/>
      <c r="W3" s="166"/>
      <c r="X3" s="166"/>
      <c r="Y3" s="166"/>
      <c r="Z3" s="166"/>
      <c r="AA3" s="166"/>
      <c r="AB3" s="166"/>
      <c r="AC3" s="166"/>
      <c r="AD3" s="166"/>
      <c r="AE3" s="166"/>
      <c r="AF3" s="166"/>
      <c r="AG3" s="167"/>
      <c r="AH3" s="11" t="s">
        <v>10</v>
      </c>
      <c r="AI3" s="40"/>
      <c r="AJ3" s="55" t="s">
        <v>33</v>
      </c>
      <c r="AK3" s="160" t="s">
        <v>10</v>
      </c>
      <c r="AL3" s="161"/>
      <c r="AM3" s="85"/>
      <c r="AN3" s="35"/>
      <c r="AO3" s="59" t="s">
        <v>3</v>
      </c>
      <c r="AP3" s="59"/>
      <c r="AQ3" s="49" t="s">
        <v>34</v>
      </c>
    </row>
    <row r="4" spans="1:43" x14ac:dyDescent="0.2">
      <c r="A4" s="148" t="s">
        <v>7</v>
      </c>
      <c r="B4" s="148" t="s">
        <v>8</v>
      </c>
      <c r="C4" s="140">
        <v>1</v>
      </c>
      <c r="D4" s="28">
        <f>C4+1</f>
        <v>2</v>
      </c>
      <c r="E4" s="28">
        <f t="shared" ref="E4:AG4" si="0">D4+1</f>
        <v>3</v>
      </c>
      <c r="F4" s="28">
        <f t="shared" si="0"/>
        <v>4</v>
      </c>
      <c r="G4" s="28">
        <f t="shared" si="0"/>
        <v>5</v>
      </c>
      <c r="H4" s="28">
        <f t="shared" si="0"/>
        <v>6</v>
      </c>
      <c r="I4" s="28">
        <f t="shared" si="0"/>
        <v>7</v>
      </c>
      <c r="J4" s="28">
        <f t="shared" si="0"/>
        <v>8</v>
      </c>
      <c r="K4" s="28">
        <f t="shared" si="0"/>
        <v>9</v>
      </c>
      <c r="L4" s="28">
        <f t="shared" si="0"/>
        <v>10</v>
      </c>
      <c r="M4" s="28">
        <f t="shared" si="0"/>
        <v>11</v>
      </c>
      <c r="N4" s="28">
        <f t="shared" si="0"/>
        <v>12</v>
      </c>
      <c r="O4" s="28">
        <f t="shared" si="0"/>
        <v>13</v>
      </c>
      <c r="P4" s="28">
        <f t="shared" si="0"/>
        <v>14</v>
      </c>
      <c r="Q4" s="28">
        <f t="shared" si="0"/>
        <v>15</v>
      </c>
      <c r="R4" s="28">
        <f t="shared" si="0"/>
        <v>16</v>
      </c>
      <c r="S4" s="28">
        <f t="shared" si="0"/>
        <v>17</v>
      </c>
      <c r="T4" s="28">
        <f t="shared" si="0"/>
        <v>18</v>
      </c>
      <c r="U4" s="28">
        <f t="shared" si="0"/>
        <v>19</v>
      </c>
      <c r="V4" s="28">
        <f t="shared" si="0"/>
        <v>20</v>
      </c>
      <c r="W4" s="28">
        <f t="shared" si="0"/>
        <v>21</v>
      </c>
      <c r="X4" s="28">
        <f t="shared" si="0"/>
        <v>22</v>
      </c>
      <c r="Y4" s="28">
        <f t="shared" si="0"/>
        <v>23</v>
      </c>
      <c r="Z4" s="28">
        <f t="shared" si="0"/>
        <v>24</v>
      </c>
      <c r="AA4" s="28">
        <f t="shared" si="0"/>
        <v>25</v>
      </c>
      <c r="AB4" s="28">
        <f t="shared" si="0"/>
        <v>26</v>
      </c>
      <c r="AC4" s="28">
        <f t="shared" si="0"/>
        <v>27</v>
      </c>
      <c r="AD4" s="28">
        <f t="shared" si="0"/>
        <v>28</v>
      </c>
      <c r="AE4" s="28">
        <f t="shared" si="0"/>
        <v>29</v>
      </c>
      <c r="AF4" s="28">
        <f t="shared" si="0"/>
        <v>30</v>
      </c>
      <c r="AG4" s="28">
        <f t="shared" si="0"/>
        <v>31</v>
      </c>
      <c r="AH4" s="8" t="s">
        <v>9</v>
      </c>
      <c r="AI4" s="54"/>
      <c r="AJ4" s="53" t="s">
        <v>9</v>
      </c>
      <c r="AK4" s="71" t="s">
        <v>35</v>
      </c>
      <c r="AL4" s="82" t="s">
        <v>33</v>
      </c>
      <c r="AM4" s="85"/>
      <c r="AN4" s="35"/>
      <c r="AO4" s="59" t="s">
        <v>2</v>
      </c>
      <c r="AP4" s="59"/>
      <c r="AQ4" s="49" t="s">
        <v>36</v>
      </c>
    </row>
    <row r="5" spans="1:43" x14ac:dyDescent="0.2">
      <c r="A5" s="148"/>
      <c r="B5" s="148"/>
      <c r="C5" s="119">
        <f>DATE(JANV!$A$1,MARS!$B$2,MARS!C4)</f>
        <v>43160</v>
      </c>
      <c r="D5" s="26">
        <f>C5+1</f>
        <v>43161</v>
      </c>
      <c r="E5" s="26">
        <f t="shared" ref="E5:AG5" si="1">D5+1</f>
        <v>43162</v>
      </c>
      <c r="F5" s="26">
        <f t="shared" si="1"/>
        <v>43163</v>
      </c>
      <c r="G5" s="26">
        <f t="shared" si="1"/>
        <v>43164</v>
      </c>
      <c r="H5" s="26">
        <f t="shared" si="1"/>
        <v>43165</v>
      </c>
      <c r="I5" s="26">
        <f t="shared" si="1"/>
        <v>43166</v>
      </c>
      <c r="J5" s="26">
        <f t="shared" si="1"/>
        <v>43167</v>
      </c>
      <c r="K5" s="26">
        <f t="shared" si="1"/>
        <v>43168</v>
      </c>
      <c r="L5" s="26">
        <f t="shared" si="1"/>
        <v>43169</v>
      </c>
      <c r="M5" s="26">
        <f t="shared" si="1"/>
        <v>43170</v>
      </c>
      <c r="N5" s="26">
        <f t="shared" si="1"/>
        <v>43171</v>
      </c>
      <c r="O5" s="26">
        <f t="shared" si="1"/>
        <v>43172</v>
      </c>
      <c r="P5" s="26">
        <f t="shared" si="1"/>
        <v>43173</v>
      </c>
      <c r="Q5" s="26">
        <f t="shared" si="1"/>
        <v>43174</v>
      </c>
      <c r="R5" s="26">
        <f t="shared" si="1"/>
        <v>43175</v>
      </c>
      <c r="S5" s="26">
        <f t="shared" si="1"/>
        <v>43176</v>
      </c>
      <c r="T5" s="26">
        <f t="shared" si="1"/>
        <v>43177</v>
      </c>
      <c r="U5" s="26">
        <f t="shared" si="1"/>
        <v>43178</v>
      </c>
      <c r="V5" s="26">
        <f t="shared" si="1"/>
        <v>43179</v>
      </c>
      <c r="W5" s="26">
        <f t="shared" si="1"/>
        <v>43180</v>
      </c>
      <c r="X5" s="26">
        <f t="shared" si="1"/>
        <v>43181</v>
      </c>
      <c r="Y5" s="26">
        <f t="shared" si="1"/>
        <v>43182</v>
      </c>
      <c r="Z5" s="26">
        <f t="shared" si="1"/>
        <v>43183</v>
      </c>
      <c r="AA5" s="26">
        <f t="shared" si="1"/>
        <v>43184</v>
      </c>
      <c r="AB5" s="26">
        <f t="shared" si="1"/>
        <v>43185</v>
      </c>
      <c r="AC5" s="26">
        <f t="shared" si="1"/>
        <v>43186</v>
      </c>
      <c r="AD5" s="26">
        <f t="shared" si="1"/>
        <v>43187</v>
      </c>
      <c r="AE5" s="26">
        <f t="shared" si="1"/>
        <v>43188</v>
      </c>
      <c r="AF5" s="26">
        <f t="shared" si="1"/>
        <v>43189</v>
      </c>
      <c r="AG5" s="26">
        <f t="shared" si="1"/>
        <v>43190</v>
      </c>
      <c r="AH5" s="8" t="s">
        <v>11</v>
      </c>
      <c r="AI5" s="54"/>
      <c r="AJ5" s="53" t="s">
        <v>37</v>
      </c>
      <c r="AK5" s="72" t="s">
        <v>38</v>
      </c>
      <c r="AL5" s="83">
        <v>42736</v>
      </c>
      <c r="AM5" s="85"/>
      <c r="AN5" s="45">
        <v>1</v>
      </c>
      <c r="AO5" s="162" t="s">
        <v>39</v>
      </c>
      <c r="AP5" s="163"/>
      <c r="AQ5" s="164"/>
    </row>
    <row r="6" spans="1:43" x14ac:dyDescent="0.2">
      <c r="A6" s="1" t="s">
        <v>16</v>
      </c>
      <c r="B6" s="1" t="s">
        <v>0</v>
      </c>
      <c r="C6" s="10"/>
      <c r="D6" s="98"/>
      <c r="E6" s="15"/>
      <c r="F6" s="17"/>
      <c r="G6" s="10"/>
      <c r="H6" s="98"/>
      <c r="I6" s="10"/>
      <c r="J6" s="98"/>
      <c r="K6" s="98"/>
      <c r="L6" s="15"/>
      <c r="M6" s="17"/>
      <c r="N6" s="10"/>
      <c r="O6" s="98"/>
      <c r="P6" s="10"/>
      <c r="Q6" s="98"/>
      <c r="R6" s="98"/>
      <c r="S6" s="15"/>
      <c r="T6" s="17"/>
      <c r="U6" s="10"/>
      <c r="V6" s="98"/>
      <c r="W6" s="10"/>
      <c r="X6" s="98"/>
      <c r="Y6" s="98"/>
      <c r="Z6" s="15"/>
      <c r="AA6" s="17"/>
      <c r="AB6" s="10"/>
      <c r="AC6" s="98"/>
      <c r="AD6" s="98"/>
      <c r="AE6" s="98"/>
      <c r="AF6" s="98"/>
      <c r="AG6" s="15"/>
      <c r="AH6" s="6">
        <f t="shared" ref="AH6" si="2">SUM(C6:AG6)</f>
        <v>0</v>
      </c>
      <c r="AI6" s="39"/>
      <c r="AJ6" s="52">
        <f>AH6*$AL$2</f>
        <v>0</v>
      </c>
      <c r="AK6" s="47">
        <f>SUM(AH6)</f>
        <v>0</v>
      </c>
      <c r="AL6" s="84">
        <f>SUM(AK6*$AL$2)</f>
        <v>0</v>
      </c>
      <c r="AM6" s="85"/>
      <c r="AN6" s="75" t="s">
        <v>41</v>
      </c>
      <c r="AO6" s="162" t="s">
        <v>42</v>
      </c>
      <c r="AP6" s="163"/>
      <c r="AQ6" s="164"/>
    </row>
    <row r="7" spans="1:43" s="31" customFormat="1" x14ac:dyDescent="0.2">
      <c r="A7" s="120" t="s">
        <v>4</v>
      </c>
      <c r="B7" s="120" t="s">
        <v>3</v>
      </c>
      <c r="C7" s="10"/>
      <c r="D7" s="98"/>
      <c r="E7" s="15"/>
      <c r="F7" s="17"/>
      <c r="G7" s="10"/>
      <c r="H7" s="98"/>
      <c r="I7" s="10"/>
      <c r="J7" s="98"/>
      <c r="K7" s="98"/>
      <c r="L7" s="15"/>
      <c r="M7" s="17"/>
      <c r="N7" s="10"/>
      <c r="O7" s="98"/>
      <c r="P7" s="10"/>
      <c r="Q7" s="98"/>
      <c r="R7" s="98"/>
      <c r="S7" s="15"/>
      <c r="T7" s="17"/>
      <c r="U7" s="10"/>
      <c r="V7" s="98"/>
      <c r="W7" s="10"/>
      <c r="X7" s="98"/>
      <c r="Y7" s="98"/>
      <c r="Z7" s="15"/>
      <c r="AA7" s="17"/>
      <c r="AB7" s="10"/>
      <c r="AC7" s="98"/>
      <c r="AD7" s="98"/>
      <c r="AE7" s="98"/>
      <c r="AF7" s="98"/>
      <c r="AG7" s="15"/>
      <c r="AH7" s="6"/>
      <c r="AI7" s="39"/>
      <c r="AJ7" s="52"/>
      <c r="AK7" s="47"/>
      <c r="AL7" s="84"/>
      <c r="AM7" s="85"/>
      <c r="AN7" s="75"/>
      <c r="AO7" s="93"/>
      <c r="AP7" s="94"/>
      <c r="AQ7" s="95"/>
    </row>
    <row r="8" spans="1:43" x14ac:dyDescent="0.2">
      <c r="A8" s="19" t="s">
        <v>17</v>
      </c>
      <c r="B8" s="19" t="s">
        <v>18</v>
      </c>
      <c r="C8" s="10"/>
      <c r="D8" s="98"/>
      <c r="E8" s="15"/>
      <c r="F8" s="17"/>
      <c r="G8" s="10"/>
      <c r="H8" s="98"/>
      <c r="I8" s="10"/>
      <c r="J8" s="98"/>
      <c r="K8" s="98"/>
      <c r="L8" s="15"/>
      <c r="M8" s="17"/>
      <c r="N8" s="10"/>
      <c r="O8" s="98"/>
      <c r="P8" s="10"/>
      <c r="Q8" s="98"/>
      <c r="R8" s="98"/>
      <c r="S8" s="15"/>
      <c r="T8" s="17"/>
      <c r="U8" s="10"/>
      <c r="V8" s="98"/>
      <c r="W8" s="10"/>
      <c r="X8" s="98"/>
      <c r="Y8" s="98"/>
      <c r="Z8" s="15"/>
      <c r="AA8" s="17"/>
      <c r="AB8" s="10"/>
      <c r="AC8" s="98"/>
      <c r="AD8" s="98"/>
      <c r="AE8" s="98"/>
      <c r="AF8" s="98"/>
      <c r="AG8" s="15"/>
      <c r="AH8" s="6">
        <f t="shared" ref="AH8:AH71" si="3">SUM(C8:AG8)</f>
        <v>0</v>
      </c>
      <c r="AI8" s="39"/>
      <c r="AJ8" s="52">
        <f t="shared" ref="AJ8:AJ71" si="4">AH8*$AL$2</f>
        <v>0</v>
      </c>
      <c r="AK8" s="47">
        <f t="shared" ref="AK8:AK71" si="5">SUM(AH8)</f>
        <v>0</v>
      </c>
      <c r="AL8" s="84">
        <f t="shared" ref="AL8:AL71" si="6">SUM(AK8*$AL$2)</f>
        <v>0</v>
      </c>
      <c r="AM8" s="85"/>
      <c r="AN8" s="76"/>
      <c r="AO8" s="162" t="s">
        <v>43</v>
      </c>
      <c r="AP8" s="163"/>
      <c r="AQ8" s="164"/>
    </row>
    <row r="9" spans="1:43" x14ac:dyDescent="0.2">
      <c r="A9" s="19" t="s">
        <v>1</v>
      </c>
      <c r="B9" s="19" t="s">
        <v>2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6">
        <f t="shared" si="3"/>
        <v>0</v>
      </c>
      <c r="AI9" s="39"/>
      <c r="AJ9" s="52">
        <f t="shared" si="4"/>
        <v>0</v>
      </c>
      <c r="AK9" s="47">
        <f t="shared" si="5"/>
        <v>0</v>
      </c>
      <c r="AL9" s="84">
        <f t="shared" si="6"/>
        <v>0</v>
      </c>
      <c r="AM9" s="85"/>
      <c r="AN9" s="77"/>
      <c r="AO9" s="162" t="s">
        <v>44</v>
      </c>
      <c r="AP9" s="163"/>
      <c r="AQ9" s="164"/>
    </row>
    <row r="10" spans="1:43" x14ac:dyDescent="0.2">
      <c r="A10" s="5" t="s">
        <v>148</v>
      </c>
      <c r="B10" s="5" t="s">
        <v>149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6">
        <f t="shared" si="3"/>
        <v>0</v>
      </c>
      <c r="AI10" s="39"/>
      <c r="AJ10" s="52">
        <f t="shared" si="4"/>
        <v>0</v>
      </c>
      <c r="AK10" s="47">
        <f t="shared" si="5"/>
        <v>0</v>
      </c>
      <c r="AL10" s="84">
        <f t="shared" si="6"/>
        <v>0</v>
      </c>
      <c r="AM10" s="85"/>
      <c r="AN10" s="78"/>
      <c r="AO10" s="168" t="s">
        <v>45</v>
      </c>
      <c r="AP10" s="168"/>
      <c r="AQ10" s="168"/>
    </row>
    <row r="11" spans="1:43" x14ac:dyDescent="0.2">
      <c r="A11" s="133" t="s">
        <v>102</v>
      </c>
      <c r="B11" s="133" t="s">
        <v>103</v>
      </c>
      <c r="C11" s="18"/>
      <c r="D11" s="66"/>
      <c r="E11" s="16"/>
      <c r="F11" s="16"/>
      <c r="G11" s="18"/>
      <c r="H11" s="18"/>
      <c r="I11" s="18"/>
      <c r="J11" s="18"/>
      <c r="K11" s="66"/>
      <c r="L11" s="16"/>
      <c r="M11" s="16"/>
      <c r="N11" s="18"/>
      <c r="O11" s="98"/>
      <c r="P11" s="10"/>
      <c r="Q11" s="18"/>
      <c r="R11" s="66"/>
      <c r="S11" s="16"/>
      <c r="T11" s="16"/>
      <c r="U11" s="10"/>
      <c r="V11" s="10"/>
      <c r="W11" s="18"/>
      <c r="X11" s="18"/>
      <c r="Y11" s="66"/>
      <c r="Z11" s="16"/>
      <c r="AA11" s="16"/>
      <c r="AB11" s="18"/>
      <c r="AC11" s="18"/>
      <c r="AD11" s="18"/>
      <c r="AE11" s="18"/>
      <c r="AF11" s="66"/>
      <c r="AG11" s="16"/>
      <c r="AH11" s="6">
        <f t="shared" si="3"/>
        <v>0</v>
      </c>
      <c r="AI11" s="39"/>
      <c r="AJ11" s="52">
        <f t="shared" si="4"/>
        <v>0</v>
      </c>
      <c r="AK11" s="47">
        <f t="shared" si="5"/>
        <v>0</v>
      </c>
      <c r="AL11" s="84">
        <f t="shared" si="6"/>
        <v>0</v>
      </c>
      <c r="AM11" s="85"/>
      <c r="AN11" s="79"/>
      <c r="AO11" s="168" t="s">
        <v>46</v>
      </c>
      <c r="AP11" s="168"/>
      <c r="AQ11" s="168"/>
    </row>
    <row r="12" spans="1:43" x14ac:dyDescent="0.2">
      <c r="A12" s="134" t="s">
        <v>104</v>
      </c>
      <c r="B12" s="134" t="s">
        <v>105</v>
      </c>
      <c r="C12" s="18"/>
      <c r="D12" s="66"/>
      <c r="E12" s="16"/>
      <c r="F12" s="16"/>
      <c r="G12" s="18"/>
      <c r="H12" s="18"/>
      <c r="I12" s="18"/>
      <c r="J12" s="18"/>
      <c r="K12" s="66"/>
      <c r="L12" s="16"/>
      <c r="M12" s="16"/>
      <c r="N12" s="18"/>
      <c r="O12" s="18"/>
      <c r="P12" s="18"/>
      <c r="Q12" s="18"/>
      <c r="R12" s="66"/>
      <c r="S12" s="16"/>
      <c r="T12" s="16"/>
      <c r="U12" s="18"/>
      <c r="V12" s="18"/>
      <c r="W12" s="18"/>
      <c r="X12" s="18"/>
      <c r="Y12" s="66"/>
      <c r="Z12" s="16"/>
      <c r="AA12" s="16"/>
      <c r="AB12" s="18"/>
      <c r="AC12" s="18"/>
      <c r="AD12" s="18"/>
      <c r="AE12" s="18"/>
      <c r="AF12" s="66"/>
      <c r="AG12" s="16"/>
      <c r="AH12" s="6">
        <f t="shared" si="3"/>
        <v>0</v>
      </c>
      <c r="AI12" s="39"/>
      <c r="AJ12" s="52">
        <f t="shared" si="4"/>
        <v>0</v>
      </c>
      <c r="AK12" s="47">
        <f t="shared" si="5"/>
        <v>0</v>
      </c>
      <c r="AL12" s="84">
        <f t="shared" si="6"/>
        <v>0</v>
      </c>
      <c r="AM12" s="85"/>
      <c r="AN12" s="60" t="s">
        <v>47</v>
      </c>
      <c r="AO12" s="168" t="s">
        <v>48</v>
      </c>
      <c r="AP12" s="168"/>
      <c r="AQ12" s="168"/>
    </row>
    <row r="13" spans="1:43" x14ac:dyDescent="0.2">
      <c r="A13" s="134" t="s">
        <v>106</v>
      </c>
      <c r="B13" s="134" t="s">
        <v>107</v>
      </c>
      <c r="C13" s="18"/>
      <c r="D13" s="66"/>
      <c r="E13" s="16"/>
      <c r="F13" s="16"/>
      <c r="G13" s="18"/>
      <c r="H13" s="18"/>
      <c r="I13" s="18"/>
      <c r="J13" s="18"/>
      <c r="K13" s="66"/>
      <c r="L13" s="16"/>
      <c r="M13" s="16"/>
      <c r="N13" s="10"/>
      <c r="O13" s="98"/>
      <c r="P13" s="10"/>
      <c r="Q13" s="18"/>
      <c r="R13" s="66"/>
      <c r="S13" s="16"/>
      <c r="T13" s="16"/>
      <c r="U13" s="10"/>
      <c r="V13" s="18"/>
      <c r="W13" s="18"/>
      <c r="X13" s="18"/>
      <c r="Y13" s="66"/>
      <c r="Z13" s="16"/>
      <c r="AA13" s="16"/>
      <c r="AB13" s="18"/>
      <c r="AC13" s="18"/>
      <c r="AD13" s="18"/>
      <c r="AE13" s="18"/>
      <c r="AF13" s="66"/>
      <c r="AG13" s="16"/>
      <c r="AH13" s="6">
        <f t="shared" si="3"/>
        <v>0</v>
      </c>
      <c r="AI13" s="39"/>
      <c r="AJ13" s="52">
        <f t="shared" si="4"/>
        <v>0</v>
      </c>
      <c r="AK13" s="47">
        <f t="shared" si="5"/>
        <v>0</v>
      </c>
      <c r="AL13" s="84">
        <f t="shared" si="6"/>
        <v>0</v>
      </c>
      <c r="AM13" s="85"/>
      <c r="AN13" s="80"/>
      <c r="AO13" s="168" t="s">
        <v>49</v>
      </c>
      <c r="AP13" s="168"/>
      <c r="AQ13" s="168"/>
    </row>
    <row r="14" spans="1:43" x14ac:dyDescent="0.2">
      <c r="A14" s="133" t="s">
        <v>108</v>
      </c>
      <c r="B14" s="133" t="s">
        <v>109</v>
      </c>
      <c r="C14" s="18"/>
      <c r="D14" s="66"/>
      <c r="E14" s="16"/>
      <c r="F14" s="16"/>
      <c r="G14" s="18"/>
      <c r="H14" s="18"/>
      <c r="I14" s="18"/>
      <c r="J14" s="18"/>
      <c r="K14" s="66"/>
      <c r="L14" s="16"/>
      <c r="M14" s="16"/>
      <c r="N14" s="18"/>
      <c r="O14" s="98"/>
      <c r="P14" s="10"/>
      <c r="Q14" s="18"/>
      <c r="R14" s="66"/>
      <c r="S14" s="16"/>
      <c r="T14" s="98"/>
      <c r="U14" s="98"/>
      <c r="V14" s="18"/>
      <c r="W14" s="18"/>
      <c r="X14" s="18"/>
      <c r="Y14" s="66"/>
      <c r="Z14" s="16"/>
      <c r="AA14" s="16"/>
      <c r="AB14" s="18"/>
      <c r="AC14" s="18"/>
      <c r="AD14" s="18"/>
      <c r="AE14" s="18"/>
      <c r="AF14" s="66"/>
      <c r="AG14" s="16"/>
      <c r="AH14" s="6">
        <f t="shared" si="3"/>
        <v>0</v>
      </c>
      <c r="AI14" s="39"/>
      <c r="AJ14" s="52">
        <f t="shared" si="4"/>
        <v>0</v>
      </c>
      <c r="AK14" s="47">
        <f t="shared" si="5"/>
        <v>0</v>
      </c>
      <c r="AL14" s="84">
        <f t="shared" si="6"/>
        <v>0</v>
      </c>
      <c r="AM14" s="87"/>
      <c r="AN14" s="86"/>
      <c r="AO14" s="169" t="s">
        <v>50</v>
      </c>
      <c r="AP14" s="169"/>
      <c r="AQ14" s="170"/>
    </row>
    <row r="15" spans="1:43" x14ac:dyDescent="0.2">
      <c r="A15" s="133" t="s">
        <v>110</v>
      </c>
      <c r="B15" s="133" t="s">
        <v>111</v>
      </c>
      <c r="C15" s="18"/>
      <c r="D15" s="66"/>
      <c r="E15" s="16"/>
      <c r="F15" s="16"/>
      <c r="G15" s="18"/>
      <c r="H15" s="18"/>
      <c r="I15" s="18"/>
      <c r="J15" s="18"/>
      <c r="K15" s="66"/>
      <c r="L15" s="16"/>
      <c r="M15" s="16"/>
      <c r="N15" s="18"/>
      <c r="O15" s="18"/>
      <c r="P15" s="18"/>
      <c r="Q15" s="18"/>
      <c r="R15" s="66"/>
      <c r="S15" s="16"/>
      <c r="T15" s="98"/>
      <c r="U15" s="98"/>
      <c r="V15" s="18"/>
      <c r="W15" s="18"/>
      <c r="X15" s="18"/>
      <c r="Y15" s="66"/>
      <c r="Z15" s="16"/>
      <c r="AA15" s="16"/>
      <c r="AB15" s="18"/>
      <c r="AC15" s="18"/>
      <c r="AD15" s="18"/>
      <c r="AE15" s="18"/>
      <c r="AF15" s="66"/>
      <c r="AG15" s="16"/>
      <c r="AH15" s="6">
        <f t="shared" si="3"/>
        <v>0</v>
      </c>
      <c r="AI15" s="39"/>
      <c r="AJ15" s="52">
        <f t="shared" si="4"/>
        <v>0</v>
      </c>
      <c r="AK15" s="47">
        <f t="shared" si="5"/>
        <v>0</v>
      </c>
      <c r="AL15" s="84">
        <f t="shared" si="6"/>
        <v>0</v>
      </c>
      <c r="AM15" s="87"/>
      <c r="AN15" s="88"/>
      <c r="AO15" s="61"/>
      <c r="AP15" s="46" t="s">
        <v>51</v>
      </c>
      <c r="AQ15" s="50" t="s">
        <v>52</v>
      </c>
    </row>
    <row r="16" spans="1:43" x14ac:dyDescent="0.2">
      <c r="A16" s="135" t="s">
        <v>112</v>
      </c>
      <c r="B16" s="135" t="s">
        <v>113</v>
      </c>
      <c r="C16" s="18"/>
      <c r="D16" s="66"/>
      <c r="E16" s="16"/>
      <c r="F16" s="16"/>
      <c r="G16" s="18"/>
      <c r="H16" s="18"/>
      <c r="I16" s="18"/>
      <c r="J16" s="18"/>
      <c r="K16" s="66"/>
      <c r="L16" s="16"/>
      <c r="M16" s="16"/>
      <c r="N16" s="18"/>
      <c r="O16" s="98"/>
      <c r="P16" s="98"/>
      <c r="Q16" s="18"/>
      <c r="R16" s="66"/>
      <c r="S16" s="16"/>
      <c r="T16" s="16"/>
      <c r="U16" s="18"/>
      <c r="V16" s="18"/>
      <c r="W16" s="18"/>
      <c r="X16" s="18"/>
      <c r="Y16" s="66"/>
      <c r="Z16" s="16"/>
      <c r="AA16" s="16"/>
      <c r="AB16" s="18"/>
      <c r="AC16" s="18"/>
      <c r="AD16" s="18"/>
      <c r="AE16" s="18"/>
      <c r="AF16" s="66"/>
      <c r="AG16" s="16"/>
      <c r="AH16" s="6">
        <f t="shared" si="3"/>
        <v>0</v>
      </c>
      <c r="AI16" s="39"/>
      <c r="AJ16" s="52">
        <f t="shared" si="4"/>
        <v>0</v>
      </c>
      <c r="AK16" s="47">
        <f t="shared" si="5"/>
        <v>0</v>
      </c>
      <c r="AL16" s="84">
        <f t="shared" si="6"/>
        <v>0</v>
      </c>
      <c r="AM16" s="87"/>
      <c r="AN16" s="88"/>
      <c r="AO16" s="62" t="s">
        <v>53</v>
      </c>
      <c r="AP16" s="57">
        <v>42757</v>
      </c>
      <c r="AQ16" s="57">
        <v>42758</v>
      </c>
    </row>
    <row r="17" spans="1:43" x14ac:dyDescent="0.2">
      <c r="A17" s="135" t="s">
        <v>114</v>
      </c>
      <c r="B17" s="135" t="s">
        <v>115</v>
      </c>
      <c r="C17" s="18"/>
      <c r="D17" s="66"/>
      <c r="E17" s="16"/>
      <c r="F17" s="16"/>
      <c r="G17" s="18"/>
      <c r="H17" s="18"/>
      <c r="I17" s="18"/>
      <c r="J17" s="18"/>
      <c r="K17" s="66"/>
      <c r="L17" s="16"/>
      <c r="M17" s="16"/>
      <c r="N17" s="18"/>
      <c r="O17" s="18"/>
      <c r="P17" s="18"/>
      <c r="Q17" s="18"/>
      <c r="R17" s="66"/>
      <c r="S17" s="16"/>
      <c r="T17" s="16"/>
      <c r="U17" s="18"/>
      <c r="V17" s="18"/>
      <c r="W17" s="18"/>
      <c r="X17" s="18"/>
      <c r="Y17" s="66"/>
      <c r="Z17" s="16"/>
      <c r="AA17" s="16"/>
      <c r="AB17" s="18"/>
      <c r="AC17" s="18"/>
      <c r="AD17" s="18"/>
      <c r="AE17" s="18"/>
      <c r="AF17" s="66"/>
      <c r="AG17" s="16"/>
      <c r="AH17" s="6">
        <f t="shared" si="3"/>
        <v>0</v>
      </c>
      <c r="AI17" s="39"/>
      <c r="AJ17" s="52">
        <f t="shared" si="4"/>
        <v>0</v>
      </c>
      <c r="AK17" s="47">
        <f t="shared" si="5"/>
        <v>0</v>
      </c>
      <c r="AL17" s="84">
        <f t="shared" si="6"/>
        <v>0</v>
      </c>
      <c r="AM17" s="87"/>
      <c r="AN17" s="88"/>
      <c r="AO17" s="63" t="s">
        <v>44</v>
      </c>
      <c r="AP17" s="73">
        <v>42786</v>
      </c>
      <c r="AQ17" s="58"/>
    </row>
    <row r="18" spans="1:43" x14ac:dyDescent="0.2">
      <c r="A18" s="135" t="s">
        <v>116</v>
      </c>
      <c r="B18" s="135" t="s">
        <v>117</v>
      </c>
      <c r="C18" s="4"/>
      <c r="D18" s="35"/>
      <c r="E18" s="16"/>
      <c r="F18" s="16"/>
      <c r="G18" s="18"/>
      <c r="H18" s="18"/>
      <c r="I18" s="18"/>
      <c r="J18" s="18"/>
      <c r="K18" s="66"/>
      <c r="L18" s="16"/>
      <c r="M18" s="16"/>
      <c r="N18" s="18"/>
      <c r="O18" s="18"/>
      <c r="P18" s="18"/>
      <c r="Q18" s="18"/>
      <c r="R18" s="66"/>
      <c r="S18" s="16"/>
      <c r="T18" s="16"/>
      <c r="U18" s="18"/>
      <c r="V18" s="18"/>
      <c r="W18" s="18"/>
      <c r="X18" s="18"/>
      <c r="Y18" s="66"/>
      <c r="Z18" s="16"/>
      <c r="AA18" s="16"/>
      <c r="AB18" s="18"/>
      <c r="AC18" s="18"/>
      <c r="AD18" s="18"/>
      <c r="AE18" s="18"/>
      <c r="AF18" s="66"/>
      <c r="AG18" s="16"/>
      <c r="AH18" s="6">
        <f t="shared" si="3"/>
        <v>0</v>
      </c>
      <c r="AI18" s="39"/>
      <c r="AJ18" s="52">
        <f t="shared" si="4"/>
        <v>0</v>
      </c>
      <c r="AK18" s="47">
        <f t="shared" si="5"/>
        <v>0</v>
      </c>
      <c r="AL18" s="84">
        <f t="shared" si="6"/>
        <v>0</v>
      </c>
      <c r="AM18" s="87"/>
      <c r="AN18" s="88"/>
      <c r="AO18" s="64" t="s">
        <v>53</v>
      </c>
      <c r="AP18" s="57">
        <v>42808</v>
      </c>
      <c r="AQ18" s="57">
        <v>42809</v>
      </c>
    </row>
    <row r="19" spans="1:43" x14ac:dyDescent="0.2">
      <c r="A19" s="136" t="s">
        <v>118</v>
      </c>
      <c r="B19" s="136" t="s">
        <v>119</v>
      </c>
      <c r="C19" s="4"/>
      <c r="D19" s="35"/>
      <c r="E19" s="16"/>
      <c r="F19" s="16"/>
      <c r="G19" s="18"/>
      <c r="H19" s="18"/>
      <c r="I19" s="18"/>
      <c r="J19" s="18"/>
      <c r="K19" s="66"/>
      <c r="L19" s="16"/>
      <c r="M19" s="16"/>
      <c r="N19" s="18"/>
      <c r="O19" s="18"/>
      <c r="P19" s="18"/>
      <c r="Q19" s="18"/>
      <c r="R19" s="66"/>
      <c r="S19" s="16"/>
      <c r="T19" s="16"/>
      <c r="U19" s="18"/>
      <c r="V19" s="18"/>
      <c r="W19" s="18"/>
      <c r="X19" s="18"/>
      <c r="Y19" s="66"/>
      <c r="Z19" s="16"/>
      <c r="AA19" s="16"/>
      <c r="AB19" s="18"/>
      <c r="AC19" s="18"/>
      <c r="AD19" s="18"/>
      <c r="AE19" s="18"/>
      <c r="AF19" s="66"/>
      <c r="AG19" s="16"/>
      <c r="AH19" s="6">
        <f t="shared" si="3"/>
        <v>0</v>
      </c>
      <c r="AI19" s="39"/>
      <c r="AJ19" s="52">
        <f t="shared" si="4"/>
        <v>0</v>
      </c>
      <c r="AK19" s="47">
        <f t="shared" si="5"/>
        <v>0</v>
      </c>
      <c r="AL19" s="84">
        <f t="shared" si="6"/>
        <v>0</v>
      </c>
      <c r="AM19" s="87"/>
      <c r="AN19" s="67"/>
      <c r="AO19" s="63" t="s">
        <v>44</v>
      </c>
      <c r="AP19" s="73">
        <v>42839</v>
      </c>
      <c r="AQ19" s="58"/>
    </row>
    <row r="20" spans="1:43" x14ac:dyDescent="0.2">
      <c r="A20" s="135" t="s">
        <v>120</v>
      </c>
      <c r="B20" s="135" t="s">
        <v>121</v>
      </c>
      <c r="C20" s="4"/>
      <c r="D20" s="35"/>
      <c r="E20" s="16"/>
      <c r="F20" s="16"/>
      <c r="G20" s="18"/>
      <c r="H20" s="18"/>
      <c r="I20" s="18"/>
      <c r="J20" s="18"/>
      <c r="K20" s="66"/>
      <c r="L20" s="16"/>
      <c r="M20" s="16"/>
      <c r="N20" s="18"/>
      <c r="O20" s="18"/>
      <c r="P20" s="18"/>
      <c r="Q20" s="18"/>
      <c r="R20" s="66"/>
      <c r="S20" s="16"/>
      <c r="T20" s="16"/>
      <c r="U20" s="18"/>
      <c r="V20" s="18"/>
      <c r="W20" s="18"/>
      <c r="X20" s="18"/>
      <c r="Y20" s="66"/>
      <c r="Z20" s="16"/>
      <c r="AA20" s="16"/>
      <c r="AB20" s="18"/>
      <c r="AC20" s="18"/>
      <c r="AD20" s="18"/>
      <c r="AE20" s="18"/>
      <c r="AF20" s="66"/>
      <c r="AG20" s="16"/>
      <c r="AH20" s="6">
        <f t="shared" si="3"/>
        <v>0</v>
      </c>
      <c r="AI20" s="39"/>
      <c r="AJ20" s="52">
        <f t="shared" si="4"/>
        <v>0</v>
      </c>
      <c r="AK20" s="47">
        <f t="shared" si="5"/>
        <v>0</v>
      </c>
      <c r="AL20" s="84">
        <f t="shared" si="6"/>
        <v>0</v>
      </c>
      <c r="AM20" s="87"/>
      <c r="AN20" s="67"/>
      <c r="AO20" s="62" t="s">
        <v>54</v>
      </c>
      <c r="AP20" s="57">
        <v>42898</v>
      </c>
      <c r="AQ20" s="57">
        <v>42900</v>
      </c>
    </row>
    <row r="21" spans="1:43" x14ac:dyDescent="0.2">
      <c r="A21" s="135" t="s">
        <v>122</v>
      </c>
      <c r="B21" s="135" t="s">
        <v>123</v>
      </c>
      <c r="C21" s="4"/>
      <c r="D21" s="35"/>
      <c r="E21" s="16"/>
      <c r="F21" s="16"/>
      <c r="G21" s="18"/>
      <c r="H21" s="18"/>
      <c r="I21" s="18"/>
      <c r="J21" s="18"/>
      <c r="K21" s="66"/>
      <c r="L21" s="16"/>
      <c r="M21" s="16"/>
      <c r="N21" s="18"/>
      <c r="O21" s="18"/>
      <c r="P21" s="18"/>
      <c r="Q21" s="18"/>
      <c r="R21" s="66"/>
      <c r="S21" s="16"/>
      <c r="T21" s="16"/>
      <c r="U21" s="98"/>
      <c r="V21" s="18"/>
      <c r="W21" s="18"/>
      <c r="X21" s="18"/>
      <c r="Y21" s="66"/>
      <c r="Z21" s="16"/>
      <c r="AA21" s="16"/>
      <c r="AB21" s="18"/>
      <c r="AC21" s="98"/>
      <c r="AD21" s="18"/>
      <c r="AE21" s="18"/>
      <c r="AF21" s="66"/>
      <c r="AG21" s="16"/>
      <c r="AH21" s="6">
        <f t="shared" si="3"/>
        <v>0</v>
      </c>
      <c r="AI21" s="39"/>
      <c r="AJ21" s="52">
        <f t="shared" si="4"/>
        <v>0</v>
      </c>
      <c r="AK21" s="47">
        <f t="shared" si="5"/>
        <v>0</v>
      </c>
      <c r="AL21" s="84">
        <f t="shared" si="6"/>
        <v>0</v>
      </c>
      <c r="AM21" s="87"/>
      <c r="AN21" s="67"/>
      <c r="AO21" s="63" t="s">
        <v>44</v>
      </c>
      <c r="AP21" s="73">
        <v>42920</v>
      </c>
      <c r="AQ21" s="58"/>
    </row>
    <row r="22" spans="1:43" x14ac:dyDescent="0.2">
      <c r="A22" s="135" t="s">
        <v>124</v>
      </c>
      <c r="B22" s="135" t="s">
        <v>103</v>
      </c>
      <c r="C22" s="4"/>
      <c r="D22" s="35"/>
      <c r="E22" s="16"/>
      <c r="F22" s="16"/>
      <c r="G22" s="18"/>
      <c r="H22" s="18"/>
      <c r="I22" s="18"/>
      <c r="J22" s="18"/>
      <c r="K22" s="66"/>
      <c r="L22" s="16"/>
      <c r="M22" s="16"/>
      <c r="N22" s="18"/>
      <c r="O22" s="18"/>
      <c r="P22" s="18"/>
      <c r="Q22" s="18"/>
      <c r="R22" s="66"/>
      <c r="S22" s="16"/>
      <c r="T22" s="16"/>
      <c r="U22" s="18"/>
      <c r="V22" s="18"/>
      <c r="W22" s="18"/>
      <c r="X22" s="18"/>
      <c r="Y22" s="66"/>
      <c r="Z22" s="16"/>
      <c r="AA22" s="16"/>
      <c r="AB22" s="18"/>
      <c r="AC22" s="18"/>
      <c r="AD22" s="18"/>
      <c r="AE22" s="18"/>
      <c r="AF22" s="66"/>
      <c r="AG22" s="16"/>
      <c r="AH22" s="6">
        <f t="shared" si="3"/>
        <v>0</v>
      </c>
      <c r="AI22" s="39"/>
      <c r="AJ22" s="52">
        <f t="shared" si="4"/>
        <v>0</v>
      </c>
      <c r="AK22" s="47">
        <f t="shared" si="5"/>
        <v>0</v>
      </c>
      <c r="AL22" s="84">
        <f t="shared" si="6"/>
        <v>0</v>
      </c>
      <c r="AM22" s="87"/>
      <c r="AN22" s="67"/>
      <c r="AO22" s="63" t="s">
        <v>44</v>
      </c>
      <c r="AP22" s="73">
        <v>42982</v>
      </c>
      <c r="AQ22" s="58"/>
    </row>
    <row r="23" spans="1:43" x14ac:dyDescent="0.2">
      <c r="A23" s="135" t="s">
        <v>125</v>
      </c>
      <c r="B23" s="135" t="s">
        <v>126</v>
      </c>
      <c r="C23" s="4"/>
      <c r="D23" s="35"/>
      <c r="E23" s="16"/>
      <c r="F23" s="16"/>
      <c r="G23" s="18"/>
      <c r="H23" s="18"/>
      <c r="I23" s="18"/>
      <c r="J23" s="18"/>
      <c r="K23" s="66"/>
      <c r="L23" s="16"/>
      <c r="M23" s="16"/>
      <c r="N23" s="18"/>
      <c r="O23" s="18"/>
      <c r="P23" s="18"/>
      <c r="Q23" s="18"/>
      <c r="R23" s="66"/>
      <c r="S23" s="16"/>
      <c r="T23" s="16"/>
      <c r="U23" s="18"/>
      <c r="V23" s="18"/>
      <c r="W23" s="18"/>
      <c r="X23" s="18"/>
      <c r="Y23" s="66"/>
      <c r="Z23" s="16"/>
      <c r="AA23" s="16"/>
      <c r="AB23" s="18"/>
      <c r="AC23" s="18"/>
      <c r="AD23" s="18"/>
      <c r="AE23" s="18"/>
      <c r="AF23" s="66"/>
      <c r="AG23" s="16"/>
      <c r="AH23" s="6">
        <f t="shared" si="3"/>
        <v>0</v>
      </c>
      <c r="AI23" s="39"/>
      <c r="AJ23" s="52">
        <f t="shared" si="4"/>
        <v>0</v>
      </c>
      <c r="AK23" s="47">
        <f t="shared" si="5"/>
        <v>0</v>
      </c>
      <c r="AL23" s="84">
        <f t="shared" si="6"/>
        <v>0</v>
      </c>
      <c r="AM23" s="87"/>
      <c r="AN23" s="67"/>
      <c r="AO23" s="62" t="s">
        <v>53</v>
      </c>
      <c r="AP23" s="57">
        <v>42989</v>
      </c>
      <c r="AQ23" s="57">
        <v>42990</v>
      </c>
    </row>
    <row r="24" spans="1:43" x14ac:dyDescent="0.2">
      <c r="A24" s="135" t="s">
        <v>127</v>
      </c>
      <c r="B24" s="135" t="s">
        <v>128</v>
      </c>
      <c r="C24" s="4"/>
      <c r="D24" s="35"/>
      <c r="E24" s="16"/>
      <c r="F24" s="16"/>
      <c r="G24" s="18"/>
      <c r="H24" s="18"/>
      <c r="I24" s="18"/>
      <c r="J24" s="18"/>
      <c r="K24" s="66"/>
      <c r="L24" s="16"/>
      <c r="M24" s="16"/>
      <c r="N24" s="18"/>
      <c r="O24" s="18"/>
      <c r="P24" s="18"/>
      <c r="Q24" s="18"/>
      <c r="R24" s="66"/>
      <c r="S24" s="16"/>
      <c r="T24" s="16"/>
      <c r="U24" s="18"/>
      <c r="V24" s="18"/>
      <c r="W24" s="18"/>
      <c r="X24" s="18"/>
      <c r="Y24" s="66"/>
      <c r="Z24" s="16"/>
      <c r="AA24" s="16"/>
      <c r="AB24" s="18"/>
      <c r="AC24" s="18"/>
      <c r="AD24" s="18"/>
      <c r="AE24" s="18"/>
      <c r="AF24" s="66"/>
      <c r="AG24" s="16"/>
      <c r="AH24" s="6">
        <f t="shared" si="3"/>
        <v>0</v>
      </c>
      <c r="AI24" s="39"/>
      <c r="AJ24" s="52">
        <f t="shared" si="4"/>
        <v>0</v>
      </c>
      <c r="AK24" s="47">
        <f t="shared" si="5"/>
        <v>0</v>
      </c>
      <c r="AL24" s="84">
        <f t="shared" si="6"/>
        <v>0</v>
      </c>
      <c r="AM24" s="87"/>
      <c r="AN24" s="67"/>
      <c r="AO24" s="35" t="s">
        <v>55</v>
      </c>
      <c r="AP24" s="70">
        <v>42991</v>
      </c>
      <c r="AQ24" s="70" t="s">
        <v>56</v>
      </c>
    </row>
    <row r="25" spans="1:43" x14ac:dyDescent="0.2">
      <c r="A25" s="135" t="s">
        <v>129</v>
      </c>
      <c r="B25" s="135" t="s">
        <v>130</v>
      </c>
      <c r="C25" s="4"/>
      <c r="D25" s="35"/>
      <c r="E25" s="16"/>
      <c r="F25" s="16"/>
      <c r="G25" s="18"/>
      <c r="H25" s="18"/>
      <c r="I25" s="18"/>
      <c r="J25" s="18"/>
      <c r="K25" s="66"/>
      <c r="L25" s="16"/>
      <c r="M25" s="16"/>
      <c r="N25" s="18"/>
      <c r="O25" s="18"/>
      <c r="P25" s="18"/>
      <c r="Q25" s="18"/>
      <c r="R25" s="66"/>
      <c r="S25" s="16"/>
      <c r="T25" s="16"/>
      <c r="U25" s="18"/>
      <c r="V25" s="18"/>
      <c r="W25" s="18"/>
      <c r="X25" s="18"/>
      <c r="Y25" s="66"/>
      <c r="Z25" s="16"/>
      <c r="AA25" s="16"/>
      <c r="AB25" s="18"/>
      <c r="AC25" s="18"/>
      <c r="AD25" s="18"/>
      <c r="AE25" s="18"/>
      <c r="AF25" s="66"/>
      <c r="AG25" s="16"/>
      <c r="AH25" s="6">
        <f t="shared" si="3"/>
        <v>0</v>
      </c>
      <c r="AI25" s="39"/>
      <c r="AJ25" s="52">
        <f t="shared" si="4"/>
        <v>0</v>
      </c>
      <c r="AK25" s="47">
        <f t="shared" si="5"/>
        <v>0</v>
      </c>
      <c r="AL25" s="84">
        <f t="shared" si="6"/>
        <v>0</v>
      </c>
      <c r="AM25" s="87"/>
      <c r="AN25" s="67"/>
      <c r="AO25" s="63" t="s">
        <v>44</v>
      </c>
      <c r="AP25" s="73">
        <v>43017</v>
      </c>
      <c r="AQ25" s="58"/>
    </row>
    <row r="26" spans="1:43" x14ac:dyDescent="0.2">
      <c r="A26" s="135" t="s">
        <v>131</v>
      </c>
      <c r="B26" s="135" t="s">
        <v>132</v>
      </c>
      <c r="C26" s="4"/>
      <c r="D26" s="35"/>
      <c r="E26" s="16"/>
      <c r="F26" s="16"/>
      <c r="G26" s="18"/>
      <c r="H26" s="18"/>
      <c r="I26" s="18"/>
      <c r="J26" s="18"/>
      <c r="K26" s="66"/>
      <c r="L26" s="16"/>
      <c r="M26" s="16"/>
      <c r="N26" s="18"/>
      <c r="O26" s="18"/>
      <c r="P26" s="18"/>
      <c r="Q26" s="18"/>
      <c r="R26" s="66"/>
      <c r="S26" s="16"/>
      <c r="T26" s="98"/>
      <c r="U26" s="18"/>
      <c r="V26" s="18"/>
      <c r="W26" s="18"/>
      <c r="X26" s="18"/>
      <c r="Y26" s="66"/>
      <c r="Z26" s="16"/>
      <c r="AA26" s="16"/>
      <c r="AB26" s="18"/>
      <c r="AC26" s="18"/>
      <c r="AD26" s="18"/>
      <c r="AE26" s="18"/>
      <c r="AF26" s="66"/>
      <c r="AG26" s="16"/>
      <c r="AH26" s="6">
        <f t="shared" si="3"/>
        <v>0</v>
      </c>
      <c r="AI26" s="39"/>
      <c r="AJ26" s="52">
        <f t="shared" si="4"/>
        <v>0</v>
      </c>
      <c r="AK26" s="47">
        <f t="shared" si="5"/>
        <v>0</v>
      </c>
      <c r="AL26" s="84">
        <f t="shared" si="6"/>
        <v>0</v>
      </c>
      <c r="AM26" s="87"/>
      <c r="AN26" s="67"/>
      <c r="AO26" s="65" t="s">
        <v>53</v>
      </c>
      <c r="AP26" s="57">
        <v>43052</v>
      </c>
      <c r="AQ26" s="57">
        <v>43053</v>
      </c>
    </row>
    <row r="27" spans="1:43" x14ac:dyDescent="0.2">
      <c r="A27" s="135" t="s">
        <v>133</v>
      </c>
      <c r="B27" s="135" t="s">
        <v>134</v>
      </c>
      <c r="C27" s="4"/>
      <c r="D27" s="35"/>
      <c r="E27" s="16"/>
      <c r="F27" s="16"/>
      <c r="G27" s="18"/>
      <c r="H27" s="18"/>
      <c r="I27" s="18"/>
      <c r="J27" s="18"/>
      <c r="K27" s="66"/>
      <c r="L27" s="16"/>
      <c r="M27" s="16"/>
      <c r="N27" s="18"/>
      <c r="O27" s="18"/>
      <c r="P27" s="18"/>
      <c r="Q27" s="18"/>
      <c r="R27" s="66"/>
      <c r="S27" s="16"/>
      <c r="T27" s="16"/>
      <c r="U27" s="18"/>
      <c r="V27" s="18"/>
      <c r="W27" s="18"/>
      <c r="X27" s="18"/>
      <c r="Y27" s="66"/>
      <c r="Z27" s="16"/>
      <c r="AA27" s="16"/>
      <c r="AB27" s="18"/>
      <c r="AC27" s="18"/>
      <c r="AD27" s="18"/>
      <c r="AE27" s="18"/>
      <c r="AF27" s="66"/>
      <c r="AG27" s="16"/>
      <c r="AH27" s="6">
        <f t="shared" si="3"/>
        <v>0</v>
      </c>
      <c r="AI27" s="39"/>
      <c r="AJ27" s="52">
        <f t="shared" si="4"/>
        <v>0</v>
      </c>
      <c r="AK27" s="47">
        <f t="shared" si="5"/>
        <v>0</v>
      </c>
      <c r="AL27" s="84">
        <f t="shared" si="6"/>
        <v>0</v>
      </c>
      <c r="AM27" s="87"/>
      <c r="AN27" s="67"/>
      <c r="AO27" s="63" t="s">
        <v>44</v>
      </c>
      <c r="AP27" s="73">
        <v>43080</v>
      </c>
      <c r="AQ27" s="58"/>
    </row>
    <row r="28" spans="1:43" x14ac:dyDescent="0.2">
      <c r="A28" s="135" t="s">
        <v>135</v>
      </c>
      <c r="B28" s="135" t="s">
        <v>136</v>
      </c>
      <c r="C28" s="4"/>
      <c r="D28" s="35"/>
      <c r="E28" s="16"/>
      <c r="F28" s="16"/>
      <c r="G28" s="18"/>
      <c r="H28" s="18"/>
      <c r="I28" s="18"/>
      <c r="J28" s="18"/>
      <c r="K28" s="66"/>
      <c r="L28" s="16"/>
      <c r="M28" s="16"/>
      <c r="N28" s="18"/>
      <c r="O28" s="18"/>
      <c r="P28" s="18"/>
      <c r="Q28" s="18"/>
      <c r="R28" s="66"/>
      <c r="S28" s="16"/>
      <c r="T28" s="16"/>
      <c r="U28" s="18"/>
      <c r="V28" s="18"/>
      <c r="W28" s="18"/>
      <c r="X28" s="18"/>
      <c r="Y28" s="66"/>
      <c r="Z28" s="16"/>
      <c r="AA28" s="16"/>
      <c r="AB28" s="18"/>
      <c r="AC28" s="18"/>
      <c r="AD28" s="18"/>
      <c r="AE28" s="18"/>
      <c r="AF28" s="66"/>
      <c r="AG28" s="16"/>
      <c r="AH28" s="6">
        <f t="shared" si="3"/>
        <v>0</v>
      </c>
      <c r="AI28" s="39"/>
      <c r="AJ28" s="52">
        <f t="shared" si="4"/>
        <v>0</v>
      </c>
      <c r="AK28" s="47">
        <f t="shared" si="5"/>
        <v>0</v>
      </c>
      <c r="AL28" s="84">
        <f t="shared" si="6"/>
        <v>0</v>
      </c>
      <c r="AM28" s="87"/>
      <c r="AN28" s="67"/>
      <c r="AO28" s="169" t="s">
        <v>57</v>
      </c>
      <c r="AP28" s="169"/>
      <c r="AQ28" s="170"/>
    </row>
    <row r="29" spans="1:43" x14ac:dyDescent="0.2">
      <c r="A29" s="135" t="s">
        <v>137</v>
      </c>
      <c r="B29" s="135" t="s">
        <v>138</v>
      </c>
      <c r="C29" s="4"/>
      <c r="D29" s="35"/>
      <c r="E29" s="16"/>
      <c r="F29" s="16"/>
      <c r="G29" s="18"/>
      <c r="H29" s="18"/>
      <c r="I29" s="18"/>
      <c r="J29" s="18"/>
      <c r="K29" s="66"/>
      <c r="L29" s="16"/>
      <c r="M29" s="16"/>
      <c r="N29" s="18"/>
      <c r="O29" s="18"/>
      <c r="P29" s="18"/>
      <c r="Q29" s="18"/>
      <c r="R29" s="66"/>
      <c r="S29" s="16"/>
      <c r="T29" s="16"/>
      <c r="U29" s="18"/>
      <c r="V29" s="18"/>
      <c r="W29" s="18"/>
      <c r="X29" s="18"/>
      <c r="Y29" s="66"/>
      <c r="Z29" s="16"/>
      <c r="AA29" s="16"/>
      <c r="AB29" s="18"/>
      <c r="AC29" s="18"/>
      <c r="AD29" s="18"/>
      <c r="AE29" s="18"/>
      <c r="AF29" s="66"/>
      <c r="AG29" s="16"/>
      <c r="AH29" s="6">
        <f t="shared" si="3"/>
        <v>0</v>
      </c>
      <c r="AI29" s="39"/>
      <c r="AJ29" s="52">
        <f t="shared" si="4"/>
        <v>0</v>
      </c>
      <c r="AK29" s="47">
        <f t="shared" si="5"/>
        <v>0</v>
      </c>
      <c r="AL29" s="84">
        <f t="shared" si="6"/>
        <v>0</v>
      </c>
      <c r="AM29" s="87"/>
      <c r="AN29" s="67"/>
      <c r="AO29" s="61"/>
      <c r="AP29" s="46" t="s">
        <v>58</v>
      </c>
      <c r="AQ29" s="50" t="s">
        <v>59</v>
      </c>
    </row>
    <row r="30" spans="1:43" x14ac:dyDescent="0.2">
      <c r="A30" s="32"/>
      <c r="B30" s="32"/>
      <c r="C30" s="4"/>
      <c r="D30" s="35"/>
      <c r="E30" s="16"/>
      <c r="F30" s="16"/>
      <c r="G30" s="18"/>
      <c r="H30" s="18"/>
      <c r="I30" s="18"/>
      <c r="J30" s="18"/>
      <c r="K30" s="66"/>
      <c r="L30" s="16"/>
      <c r="M30" s="16"/>
      <c r="N30" s="18"/>
      <c r="O30" s="98"/>
      <c r="P30" s="98"/>
      <c r="Q30" s="18"/>
      <c r="R30" s="66"/>
      <c r="S30" s="16"/>
      <c r="T30" s="16"/>
      <c r="U30" s="18"/>
      <c r="V30" s="18"/>
      <c r="W30" s="18"/>
      <c r="X30" s="18"/>
      <c r="Y30" s="66"/>
      <c r="Z30" s="16"/>
      <c r="AA30" s="16"/>
      <c r="AB30" s="18"/>
      <c r="AC30" s="18"/>
      <c r="AD30" s="18"/>
      <c r="AE30" s="18"/>
      <c r="AF30" s="66"/>
      <c r="AG30" s="16"/>
      <c r="AH30" s="6">
        <f t="shared" si="3"/>
        <v>0</v>
      </c>
      <c r="AI30" s="39"/>
      <c r="AJ30" s="52">
        <f t="shared" si="4"/>
        <v>0</v>
      </c>
      <c r="AK30" s="47">
        <f t="shared" si="5"/>
        <v>0</v>
      </c>
      <c r="AL30" s="84">
        <f t="shared" si="6"/>
        <v>0</v>
      </c>
      <c r="AM30" s="87"/>
      <c r="AN30" s="67"/>
      <c r="AO30" s="48" t="s">
        <v>60</v>
      </c>
      <c r="AP30" s="56">
        <v>42764</v>
      </c>
      <c r="AQ30" s="56">
        <v>42767</v>
      </c>
    </row>
    <row r="31" spans="1:43" x14ac:dyDescent="0.2">
      <c r="A31" s="32"/>
      <c r="B31" s="32"/>
      <c r="C31" s="4"/>
      <c r="D31" s="35"/>
      <c r="E31" s="16"/>
      <c r="F31" s="16"/>
      <c r="G31" s="18"/>
      <c r="H31" s="18"/>
      <c r="I31" s="18"/>
      <c r="J31" s="18"/>
      <c r="K31" s="66"/>
      <c r="L31" s="16"/>
      <c r="M31" s="16"/>
      <c r="N31" s="18"/>
      <c r="O31" s="98"/>
      <c r="P31" s="18"/>
      <c r="Q31" s="18"/>
      <c r="R31" s="66"/>
      <c r="S31" s="16"/>
      <c r="T31" s="16"/>
      <c r="U31" s="18"/>
      <c r="V31" s="18"/>
      <c r="W31" s="18"/>
      <c r="X31" s="18"/>
      <c r="Y31" s="66"/>
      <c r="Z31" s="16"/>
      <c r="AA31" s="16"/>
      <c r="AB31" s="18"/>
      <c r="AC31" s="18"/>
      <c r="AD31" s="18"/>
      <c r="AE31" s="18"/>
      <c r="AF31" s="66"/>
      <c r="AG31" s="16"/>
      <c r="AH31" s="6">
        <f t="shared" si="3"/>
        <v>0</v>
      </c>
      <c r="AI31" s="39"/>
      <c r="AJ31" s="52">
        <f t="shared" si="4"/>
        <v>0</v>
      </c>
      <c r="AK31" s="47">
        <f t="shared" si="5"/>
        <v>0</v>
      </c>
      <c r="AL31" s="84">
        <f t="shared" si="6"/>
        <v>0</v>
      </c>
      <c r="AM31" s="87"/>
      <c r="AN31" s="67"/>
      <c r="AO31" s="61" t="s">
        <v>61</v>
      </c>
      <c r="AP31" s="38">
        <v>42771</v>
      </c>
      <c r="AQ31" s="38">
        <v>42775</v>
      </c>
    </row>
    <row r="32" spans="1:43" ht="15" customHeight="1" x14ac:dyDescent="0.2">
      <c r="A32" s="32"/>
      <c r="B32" s="32"/>
      <c r="C32" s="4"/>
      <c r="D32" s="35"/>
      <c r="E32" s="16"/>
      <c r="F32" s="16"/>
      <c r="G32" s="18"/>
      <c r="H32" s="18"/>
      <c r="I32" s="18"/>
      <c r="J32" s="18"/>
      <c r="K32" s="66"/>
      <c r="L32" s="16"/>
      <c r="M32" s="16"/>
      <c r="N32" s="18"/>
      <c r="O32" s="18"/>
      <c r="P32" s="18"/>
      <c r="Q32" s="18"/>
      <c r="R32" s="66"/>
      <c r="S32" s="16"/>
      <c r="T32" s="16"/>
      <c r="U32" s="18"/>
      <c r="V32" s="18"/>
      <c r="W32" s="18"/>
      <c r="X32" s="18"/>
      <c r="Y32" s="66"/>
      <c r="Z32" s="16"/>
      <c r="AA32" s="16"/>
      <c r="AB32" s="18"/>
      <c r="AC32" s="18"/>
      <c r="AD32" s="18"/>
      <c r="AE32" s="18"/>
      <c r="AF32" s="66"/>
      <c r="AG32" s="16"/>
      <c r="AH32" s="6">
        <f t="shared" si="3"/>
        <v>0</v>
      </c>
      <c r="AI32" s="39"/>
      <c r="AJ32" s="52">
        <f t="shared" si="4"/>
        <v>0</v>
      </c>
      <c r="AK32" s="47">
        <f t="shared" si="5"/>
        <v>0</v>
      </c>
      <c r="AL32" s="84">
        <f t="shared" si="6"/>
        <v>0</v>
      </c>
      <c r="AM32" s="87"/>
      <c r="AN32" s="67"/>
      <c r="AO32" s="48" t="s">
        <v>62</v>
      </c>
      <c r="AP32" s="56">
        <v>42779</v>
      </c>
      <c r="AQ32" s="56">
        <v>42781</v>
      </c>
    </row>
    <row r="33" spans="1:43" x14ac:dyDescent="0.2">
      <c r="A33" s="137" t="s">
        <v>139</v>
      </c>
      <c r="B33" s="137" t="s">
        <v>130</v>
      </c>
      <c r="C33" s="4"/>
      <c r="D33" s="35"/>
      <c r="E33" s="16"/>
      <c r="F33" s="16"/>
      <c r="G33" s="18"/>
      <c r="H33" s="18"/>
      <c r="I33" s="18"/>
      <c r="J33" s="18"/>
      <c r="K33" s="66"/>
      <c r="L33" s="16"/>
      <c r="M33" s="16"/>
      <c r="N33" s="18"/>
      <c r="O33" s="18"/>
      <c r="P33" s="18"/>
      <c r="Q33" s="18"/>
      <c r="R33" s="66"/>
      <c r="S33" s="16"/>
      <c r="T33" s="16"/>
      <c r="U33" s="18"/>
      <c r="V33" s="18"/>
      <c r="W33" s="18"/>
      <c r="X33" s="18"/>
      <c r="Y33" s="66"/>
      <c r="Z33" s="16"/>
      <c r="AA33" s="16"/>
      <c r="AB33" s="18"/>
      <c r="AC33" s="18"/>
      <c r="AD33" s="18"/>
      <c r="AE33" s="18"/>
      <c r="AF33" s="66"/>
      <c r="AG33" s="16"/>
      <c r="AH33" s="6">
        <f t="shared" si="3"/>
        <v>0</v>
      </c>
      <c r="AI33" s="39"/>
      <c r="AJ33" s="52">
        <f t="shared" si="4"/>
        <v>0</v>
      </c>
      <c r="AK33" s="47">
        <f t="shared" si="5"/>
        <v>0</v>
      </c>
      <c r="AL33" s="84">
        <f t="shared" si="6"/>
        <v>0</v>
      </c>
      <c r="AM33" s="87"/>
      <c r="AN33" s="67"/>
      <c r="AO33" s="66" t="s">
        <v>63</v>
      </c>
      <c r="AP33" s="69">
        <v>42792</v>
      </c>
      <c r="AQ33" s="69">
        <v>42796</v>
      </c>
    </row>
    <row r="34" spans="1:43" x14ac:dyDescent="0.2">
      <c r="A34" s="137"/>
      <c r="B34" s="137"/>
      <c r="C34" s="4"/>
      <c r="D34" s="35"/>
      <c r="E34" s="16"/>
      <c r="F34" s="16"/>
      <c r="G34" s="18"/>
      <c r="H34" s="18"/>
      <c r="I34" s="18"/>
      <c r="J34" s="18"/>
      <c r="K34" s="66"/>
      <c r="L34" s="16"/>
      <c r="M34" s="16"/>
      <c r="N34" s="18"/>
      <c r="O34" s="18"/>
      <c r="P34" s="18"/>
      <c r="Q34" s="18"/>
      <c r="R34" s="66"/>
      <c r="S34" s="16"/>
      <c r="T34" s="16"/>
      <c r="U34" s="18"/>
      <c r="V34" s="18"/>
      <c r="W34" s="18"/>
      <c r="X34" s="18"/>
      <c r="Y34" s="66"/>
      <c r="Z34" s="16"/>
      <c r="AA34" s="16"/>
      <c r="AB34" s="18"/>
      <c r="AC34" s="18"/>
      <c r="AD34" s="18"/>
      <c r="AE34" s="18"/>
      <c r="AF34" s="66"/>
      <c r="AG34" s="16"/>
      <c r="AH34" s="6">
        <f t="shared" si="3"/>
        <v>0</v>
      </c>
      <c r="AI34" s="39"/>
      <c r="AJ34" s="52">
        <f t="shared" si="4"/>
        <v>0</v>
      </c>
      <c r="AK34" s="47">
        <f t="shared" si="5"/>
        <v>0</v>
      </c>
      <c r="AL34" s="84">
        <f t="shared" si="6"/>
        <v>0</v>
      </c>
      <c r="AM34" s="87"/>
      <c r="AN34" s="67"/>
      <c r="AO34" s="48" t="s">
        <v>61</v>
      </c>
      <c r="AP34" s="56">
        <v>42834</v>
      </c>
      <c r="AQ34" s="56">
        <v>42838</v>
      </c>
    </row>
    <row r="35" spans="1:43" x14ac:dyDescent="0.2">
      <c r="A35" s="32"/>
      <c r="B35" s="32"/>
      <c r="C35" s="4"/>
      <c r="D35" s="35"/>
      <c r="E35" s="16"/>
      <c r="F35" s="16"/>
      <c r="G35" s="18"/>
      <c r="H35" s="18"/>
      <c r="I35" s="18"/>
      <c r="J35" s="18"/>
      <c r="K35" s="66"/>
      <c r="L35" s="16"/>
      <c r="M35" s="16"/>
      <c r="N35" s="18"/>
      <c r="O35" s="18"/>
      <c r="P35" s="18"/>
      <c r="Q35" s="18"/>
      <c r="R35" s="66"/>
      <c r="S35" s="16"/>
      <c r="T35" s="16"/>
      <c r="U35" s="18"/>
      <c r="V35" s="18"/>
      <c r="W35" s="18"/>
      <c r="X35" s="18"/>
      <c r="Y35" s="66"/>
      <c r="Z35" s="16"/>
      <c r="AA35" s="16"/>
      <c r="AB35" s="18"/>
      <c r="AC35" s="18"/>
      <c r="AD35" s="18"/>
      <c r="AE35" s="18"/>
      <c r="AF35" s="66"/>
      <c r="AG35" s="16"/>
      <c r="AH35" s="6">
        <f t="shared" si="3"/>
        <v>0</v>
      </c>
      <c r="AI35" s="39"/>
      <c r="AJ35" s="52">
        <f t="shared" si="4"/>
        <v>0</v>
      </c>
      <c r="AK35" s="47">
        <f t="shared" si="5"/>
        <v>0</v>
      </c>
      <c r="AL35" s="84">
        <f t="shared" si="6"/>
        <v>0</v>
      </c>
      <c r="AM35" s="87"/>
      <c r="AN35" s="67"/>
      <c r="AO35" s="35" t="s">
        <v>64</v>
      </c>
      <c r="AP35" s="70">
        <v>42869</v>
      </c>
      <c r="AQ35" s="70">
        <v>42873</v>
      </c>
    </row>
    <row r="36" spans="1:43" x14ac:dyDescent="0.2">
      <c r="A36" s="137" t="s">
        <v>140</v>
      </c>
      <c r="B36" s="137" t="s">
        <v>141</v>
      </c>
      <c r="C36" s="4"/>
      <c r="D36" s="35"/>
      <c r="E36" s="16"/>
      <c r="F36" s="16"/>
      <c r="G36" s="18"/>
      <c r="H36" s="18"/>
      <c r="I36" s="18"/>
      <c r="J36" s="18"/>
      <c r="K36" s="66"/>
      <c r="L36" s="16"/>
      <c r="M36" s="16"/>
      <c r="N36" s="18"/>
      <c r="O36" s="18"/>
      <c r="P36" s="18"/>
      <c r="Q36" s="18"/>
      <c r="R36" s="66"/>
      <c r="S36" s="16"/>
      <c r="T36" s="16"/>
      <c r="U36" s="18"/>
      <c r="V36" s="18"/>
      <c r="W36" s="18"/>
      <c r="X36" s="18"/>
      <c r="Y36" s="66"/>
      <c r="Z36" s="16"/>
      <c r="AA36" s="16"/>
      <c r="AB36" s="18"/>
      <c r="AC36" s="18"/>
      <c r="AD36" s="18"/>
      <c r="AE36" s="18"/>
      <c r="AF36" s="66"/>
      <c r="AG36" s="16"/>
      <c r="AH36" s="6">
        <f t="shared" si="3"/>
        <v>0</v>
      </c>
      <c r="AI36" s="39"/>
      <c r="AJ36" s="52">
        <f t="shared" si="4"/>
        <v>0</v>
      </c>
      <c r="AK36" s="47">
        <f t="shared" si="5"/>
        <v>0</v>
      </c>
      <c r="AL36" s="84">
        <f t="shared" si="6"/>
        <v>0</v>
      </c>
      <c r="AM36" s="87"/>
      <c r="AN36" s="67"/>
      <c r="AO36" s="48" t="s">
        <v>62</v>
      </c>
      <c r="AP36" s="56">
        <v>42870</v>
      </c>
      <c r="AQ36" s="56">
        <v>42872</v>
      </c>
    </row>
    <row r="37" spans="1:43" x14ac:dyDescent="0.2">
      <c r="A37" s="137" t="s">
        <v>142</v>
      </c>
      <c r="B37" s="137" t="s">
        <v>143</v>
      </c>
      <c r="C37" s="4"/>
      <c r="D37" s="35"/>
      <c r="E37" s="16"/>
      <c r="F37" s="16"/>
      <c r="G37" s="18"/>
      <c r="H37" s="18"/>
      <c r="I37" s="18"/>
      <c r="J37" s="18"/>
      <c r="K37" s="66"/>
      <c r="L37" s="16"/>
      <c r="M37" s="16"/>
      <c r="N37" s="18"/>
      <c r="O37" s="18"/>
      <c r="P37" s="18"/>
      <c r="Q37" s="18"/>
      <c r="R37" s="66"/>
      <c r="S37" s="16"/>
      <c r="T37" s="16"/>
      <c r="U37" s="18"/>
      <c r="V37" s="18"/>
      <c r="W37" s="18"/>
      <c r="X37" s="18"/>
      <c r="Y37" s="66"/>
      <c r="Z37" s="16"/>
      <c r="AA37" s="16"/>
      <c r="AB37" s="18"/>
      <c r="AC37" s="18"/>
      <c r="AD37" s="18"/>
      <c r="AE37" s="18"/>
      <c r="AF37" s="66"/>
      <c r="AG37" s="16"/>
      <c r="AH37" s="6">
        <f t="shared" si="3"/>
        <v>0</v>
      </c>
      <c r="AI37" s="39"/>
      <c r="AJ37" s="52">
        <f t="shared" si="4"/>
        <v>0</v>
      </c>
      <c r="AK37" s="47">
        <f t="shared" si="5"/>
        <v>0</v>
      </c>
      <c r="AL37" s="84">
        <f t="shared" si="6"/>
        <v>0</v>
      </c>
      <c r="AM37" s="87"/>
      <c r="AN37" s="67"/>
      <c r="AO37" s="35" t="s">
        <v>61</v>
      </c>
      <c r="AP37" s="70">
        <v>42911</v>
      </c>
      <c r="AQ37" s="70">
        <v>42915</v>
      </c>
    </row>
    <row r="38" spans="1:43" x14ac:dyDescent="0.2">
      <c r="A38" s="138"/>
      <c r="B38" s="138"/>
      <c r="C38" s="4"/>
      <c r="D38" s="35"/>
      <c r="E38" s="16"/>
      <c r="F38" s="16"/>
      <c r="G38" s="18"/>
      <c r="H38" s="18"/>
      <c r="I38" s="18"/>
      <c r="J38" s="18"/>
      <c r="K38" s="66"/>
      <c r="L38" s="16"/>
      <c r="M38" s="16"/>
      <c r="N38" s="18"/>
      <c r="O38" s="18"/>
      <c r="P38" s="18"/>
      <c r="Q38" s="18"/>
      <c r="R38" s="66"/>
      <c r="S38" s="16"/>
      <c r="T38" s="16"/>
      <c r="U38" s="18"/>
      <c r="V38" s="18"/>
      <c r="W38" s="18"/>
      <c r="X38" s="18"/>
      <c r="Y38" s="66"/>
      <c r="Z38" s="16"/>
      <c r="AA38" s="16"/>
      <c r="AB38" s="18"/>
      <c r="AC38" s="18"/>
      <c r="AD38" s="18"/>
      <c r="AE38" s="18"/>
      <c r="AF38" s="66"/>
      <c r="AG38" s="16"/>
      <c r="AH38" s="6">
        <f t="shared" si="3"/>
        <v>0</v>
      </c>
      <c r="AI38" s="39"/>
      <c r="AJ38" s="52">
        <f t="shared" si="4"/>
        <v>0</v>
      </c>
      <c r="AK38" s="47">
        <f t="shared" si="5"/>
        <v>0</v>
      </c>
      <c r="AL38" s="84">
        <f t="shared" si="6"/>
        <v>0</v>
      </c>
      <c r="AM38" s="87"/>
      <c r="AN38" s="67"/>
      <c r="AO38" s="48" t="s">
        <v>61</v>
      </c>
      <c r="AP38" s="56">
        <v>43002</v>
      </c>
      <c r="AQ38" s="56">
        <v>43006</v>
      </c>
    </row>
    <row r="39" spans="1:43" x14ac:dyDescent="0.2">
      <c r="A39" s="137" t="s">
        <v>144</v>
      </c>
      <c r="B39" s="137" t="s">
        <v>145</v>
      </c>
      <c r="C39" s="4"/>
      <c r="D39" s="35"/>
      <c r="E39" s="16"/>
      <c r="F39" s="16"/>
      <c r="G39" s="18"/>
      <c r="H39" s="18"/>
      <c r="I39" s="18"/>
      <c r="J39" s="18"/>
      <c r="K39" s="66"/>
      <c r="L39" s="16"/>
      <c r="M39" s="16"/>
      <c r="N39" s="18"/>
      <c r="O39" s="18"/>
      <c r="P39" s="18"/>
      <c r="Q39" s="18"/>
      <c r="R39" s="66"/>
      <c r="S39" s="16"/>
      <c r="T39" s="16"/>
      <c r="U39" s="18"/>
      <c r="V39" s="18"/>
      <c r="W39" s="18"/>
      <c r="X39" s="18"/>
      <c r="Y39" s="66"/>
      <c r="Z39" s="16"/>
      <c r="AA39" s="16"/>
      <c r="AB39" s="18"/>
      <c r="AC39" s="18"/>
      <c r="AD39" s="18"/>
      <c r="AE39" s="18"/>
      <c r="AF39" s="66"/>
      <c r="AG39" s="16"/>
      <c r="AH39" s="6">
        <f t="shared" si="3"/>
        <v>0</v>
      </c>
      <c r="AI39" s="39"/>
      <c r="AJ39" s="52">
        <f t="shared" si="4"/>
        <v>0</v>
      </c>
      <c r="AK39" s="47">
        <f t="shared" si="5"/>
        <v>0</v>
      </c>
      <c r="AL39" s="84">
        <f t="shared" si="6"/>
        <v>0</v>
      </c>
      <c r="AM39" s="87"/>
      <c r="AN39" s="67"/>
      <c r="AO39" s="35" t="s">
        <v>63</v>
      </c>
      <c r="AP39" s="70">
        <v>43023</v>
      </c>
      <c r="AQ39" s="70">
        <v>43027</v>
      </c>
    </row>
    <row r="40" spans="1:43" x14ac:dyDescent="0.2">
      <c r="A40" s="137" t="s">
        <v>146</v>
      </c>
      <c r="B40" s="137" t="s">
        <v>147</v>
      </c>
      <c r="C40" s="4"/>
      <c r="D40" s="35"/>
      <c r="E40" s="16"/>
      <c r="F40" s="16"/>
      <c r="G40" s="18"/>
      <c r="H40" s="18"/>
      <c r="I40" s="18"/>
      <c r="J40" s="18"/>
      <c r="K40" s="66"/>
      <c r="L40" s="16"/>
      <c r="M40" s="16"/>
      <c r="N40" s="18"/>
      <c r="O40" s="18"/>
      <c r="P40" s="18"/>
      <c r="Q40" s="18"/>
      <c r="R40" s="66"/>
      <c r="S40" s="16"/>
      <c r="T40" s="16"/>
      <c r="U40" s="18"/>
      <c r="V40" s="18"/>
      <c r="W40" s="18"/>
      <c r="X40" s="18"/>
      <c r="Y40" s="66"/>
      <c r="Z40" s="16"/>
      <c r="AA40" s="16"/>
      <c r="AB40" s="18"/>
      <c r="AC40" s="98"/>
      <c r="AD40" s="18"/>
      <c r="AE40" s="18"/>
      <c r="AF40" s="66"/>
      <c r="AG40" s="16"/>
      <c r="AH40" s="6">
        <f t="shared" si="3"/>
        <v>0</v>
      </c>
      <c r="AI40" s="39"/>
      <c r="AJ40" s="52">
        <f t="shared" si="4"/>
        <v>0</v>
      </c>
      <c r="AK40" s="47">
        <f t="shared" si="5"/>
        <v>0</v>
      </c>
      <c r="AL40" s="84">
        <f t="shared" si="6"/>
        <v>0</v>
      </c>
      <c r="AM40" s="87"/>
      <c r="AN40" s="67"/>
      <c r="AO40" s="48" t="s">
        <v>62</v>
      </c>
      <c r="AP40" s="56">
        <v>43024</v>
      </c>
      <c r="AQ40" s="56">
        <v>43026</v>
      </c>
    </row>
    <row r="41" spans="1:43" x14ac:dyDescent="0.2">
      <c r="A41" s="19"/>
      <c r="B41" s="19"/>
      <c r="C41" s="4"/>
      <c r="D41" s="35"/>
      <c r="E41" s="16"/>
      <c r="F41" s="16"/>
      <c r="G41" s="18"/>
      <c r="H41" s="18"/>
      <c r="I41" s="18"/>
      <c r="J41" s="18"/>
      <c r="K41" s="66"/>
      <c r="L41" s="16"/>
      <c r="M41" s="16"/>
      <c r="N41" s="18"/>
      <c r="O41" s="18"/>
      <c r="P41" s="18"/>
      <c r="Q41" s="18"/>
      <c r="R41" s="66"/>
      <c r="S41" s="16"/>
      <c r="T41" s="16"/>
      <c r="U41" s="18"/>
      <c r="V41" s="18"/>
      <c r="W41" s="18"/>
      <c r="X41" s="18"/>
      <c r="Y41" s="66"/>
      <c r="Z41" s="16"/>
      <c r="AA41" s="16"/>
      <c r="AB41" s="18"/>
      <c r="AC41" s="98"/>
      <c r="AD41" s="18"/>
      <c r="AE41" s="18"/>
      <c r="AF41" s="66"/>
      <c r="AG41" s="16"/>
      <c r="AH41" s="6">
        <f t="shared" si="3"/>
        <v>0</v>
      </c>
      <c r="AI41" s="39"/>
      <c r="AJ41" s="52">
        <f t="shared" si="4"/>
        <v>0</v>
      </c>
      <c r="AK41" s="47">
        <f t="shared" si="5"/>
        <v>0</v>
      </c>
      <c r="AL41" s="84">
        <f t="shared" si="6"/>
        <v>0</v>
      </c>
      <c r="AM41" s="87"/>
      <c r="AN41" s="67"/>
      <c r="AO41" s="61"/>
      <c r="AP41" s="32"/>
      <c r="AQ41" s="51"/>
    </row>
    <row r="42" spans="1:43" x14ac:dyDescent="0.2">
      <c r="A42" s="18"/>
      <c r="B42" s="18"/>
      <c r="C42" s="4"/>
      <c r="D42" s="35"/>
      <c r="E42" s="16"/>
      <c r="F42" s="16"/>
      <c r="G42" s="18"/>
      <c r="H42" s="18"/>
      <c r="I42" s="18"/>
      <c r="J42" s="18"/>
      <c r="K42" s="66"/>
      <c r="L42" s="16"/>
      <c r="M42" s="16"/>
      <c r="N42" s="18"/>
      <c r="O42" s="18"/>
      <c r="P42" s="18"/>
      <c r="Q42" s="18"/>
      <c r="R42" s="66"/>
      <c r="S42" s="16"/>
      <c r="T42" s="16"/>
      <c r="U42" s="18"/>
      <c r="V42" s="18"/>
      <c r="W42" s="18"/>
      <c r="X42" s="18"/>
      <c r="Y42" s="66"/>
      <c r="Z42" s="16"/>
      <c r="AA42" s="16"/>
      <c r="AB42" s="18"/>
      <c r="AC42" s="18"/>
      <c r="AD42" s="18"/>
      <c r="AE42" s="18"/>
      <c r="AF42" s="66"/>
      <c r="AG42" s="16"/>
      <c r="AH42" s="6">
        <f t="shared" si="3"/>
        <v>0</v>
      </c>
      <c r="AI42" s="39"/>
      <c r="AJ42" s="52">
        <f t="shared" si="4"/>
        <v>0</v>
      </c>
      <c r="AK42" s="47">
        <f t="shared" si="5"/>
        <v>0</v>
      </c>
      <c r="AL42" s="84">
        <f t="shared" si="6"/>
        <v>0</v>
      </c>
      <c r="AM42" s="87"/>
      <c r="AN42" s="67"/>
      <c r="AO42" s="169" t="s">
        <v>65</v>
      </c>
      <c r="AP42" s="169"/>
      <c r="AQ42" s="170"/>
    </row>
    <row r="43" spans="1:43" x14ac:dyDescent="0.2">
      <c r="A43" s="18"/>
      <c r="B43" s="18"/>
      <c r="C43" s="4"/>
      <c r="D43" s="35"/>
      <c r="E43" s="16"/>
      <c r="F43" s="16"/>
      <c r="G43" s="18"/>
      <c r="H43" s="18"/>
      <c r="I43" s="18"/>
      <c r="J43" s="18"/>
      <c r="K43" s="66"/>
      <c r="L43" s="16"/>
      <c r="M43" s="16"/>
      <c r="N43" s="18"/>
      <c r="O43" s="18"/>
      <c r="P43" s="18"/>
      <c r="Q43" s="18"/>
      <c r="R43" s="66"/>
      <c r="S43" s="16"/>
      <c r="T43" s="16"/>
      <c r="U43" s="18"/>
      <c r="V43" s="18"/>
      <c r="W43" s="18"/>
      <c r="X43" s="18"/>
      <c r="Y43" s="66"/>
      <c r="Z43" s="16"/>
      <c r="AA43" s="16"/>
      <c r="AB43" s="18"/>
      <c r="AC43" s="18"/>
      <c r="AD43" s="18"/>
      <c r="AE43" s="18"/>
      <c r="AF43" s="66"/>
      <c r="AG43" s="16"/>
      <c r="AH43" s="6">
        <f t="shared" si="3"/>
        <v>0</v>
      </c>
      <c r="AI43" s="39"/>
      <c r="AJ43" s="52">
        <f t="shared" si="4"/>
        <v>0</v>
      </c>
      <c r="AK43" s="47">
        <f t="shared" si="5"/>
        <v>0</v>
      </c>
      <c r="AL43" s="84">
        <f t="shared" si="6"/>
        <v>0</v>
      </c>
      <c r="AM43" s="87"/>
      <c r="AN43" s="67"/>
      <c r="AO43" s="61" t="s">
        <v>66</v>
      </c>
      <c r="AP43" s="46" t="s">
        <v>67</v>
      </c>
      <c r="AQ43" s="50" t="s">
        <v>68</v>
      </c>
    </row>
    <row r="44" spans="1:43" x14ac:dyDescent="0.2">
      <c r="A44" s="19"/>
      <c r="B44" s="19"/>
      <c r="C44" s="4"/>
      <c r="D44" s="35"/>
      <c r="E44" s="16"/>
      <c r="F44" s="16"/>
      <c r="G44" s="18"/>
      <c r="H44" s="18"/>
      <c r="I44" s="18"/>
      <c r="J44" s="18"/>
      <c r="K44" s="66"/>
      <c r="L44" s="16"/>
      <c r="M44" s="16"/>
      <c r="N44" s="18"/>
      <c r="O44" s="18"/>
      <c r="P44" s="18"/>
      <c r="Q44" s="18"/>
      <c r="R44" s="66"/>
      <c r="S44" s="16"/>
      <c r="T44" s="16"/>
      <c r="U44" s="18"/>
      <c r="V44" s="18"/>
      <c r="W44" s="18"/>
      <c r="X44" s="18"/>
      <c r="Y44" s="66"/>
      <c r="Z44" s="16"/>
      <c r="AA44" s="16"/>
      <c r="AB44" s="18"/>
      <c r="AC44" s="18"/>
      <c r="AD44" s="18"/>
      <c r="AE44" s="18"/>
      <c r="AF44" s="66"/>
      <c r="AG44" s="16"/>
      <c r="AH44" s="6">
        <f t="shared" si="3"/>
        <v>0</v>
      </c>
      <c r="AI44" s="39"/>
      <c r="AJ44" s="52">
        <f t="shared" si="4"/>
        <v>0</v>
      </c>
      <c r="AK44" s="47">
        <f t="shared" si="5"/>
        <v>0</v>
      </c>
      <c r="AL44" s="84">
        <f t="shared" si="6"/>
        <v>0</v>
      </c>
      <c r="AM44" s="87"/>
      <c r="AN44" s="67"/>
      <c r="AO44" s="61" t="s">
        <v>69</v>
      </c>
      <c r="AP44" s="46" t="s">
        <v>70</v>
      </c>
      <c r="AQ44" s="50"/>
    </row>
    <row r="45" spans="1:43" x14ac:dyDescent="0.2">
      <c r="A45" s="19"/>
      <c r="B45" s="19"/>
      <c r="C45" s="4"/>
      <c r="D45" s="35"/>
      <c r="E45" s="16"/>
      <c r="F45" s="16"/>
      <c r="G45" s="18"/>
      <c r="H45" s="18"/>
      <c r="I45" s="18"/>
      <c r="J45" s="18"/>
      <c r="K45" s="66"/>
      <c r="L45" s="16"/>
      <c r="M45" s="16"/>
      <c r="N45" s="18"/>
      <c r="O45" s="18"/>
      <c r="P45" s="18"/>
      <c r="Q45" s="18"/>
      <c r="R45" s="66"/>
      <c r="S45" s="16"/>
      <c r="T45" s="16"/>
      <c r="U45" s="18"/>
      <c r="V45" s="18"/>
      <c r="W45" s="18"/>
      <c r="X45" s="18"/>
      <c r="Y45" s="66"/>
      <c r="Z45" s="16"/>
      <c r="AA45" s="16"/>
      <c r="AB45" s="18"/>
      <c r="AC45" s="18"/>
      <c r="AD45" s="18"/>
      <c r="AE45" s="18"/>
      <c r="AF45" s="66"/>
      <c r="AG45" s="16"/>
      <c r="AH45" s="6">
        <f t="shared" si="3"/>
        <v>0</v>
      </c>
      <c r="AI45" s="39"/>
      <c r="AJ45" s="52">
        <f t="shared" si="4"/>
        <v>0</v>
      </c>
      <c r="AK45" s="47">
        <f t="shared" si="5"/>
        <v>0</v>
      </c>
      <c r="AL45" s="84">
        <f t="shared" si="6"/>
        <v>0</v>
      </c>
      <c r="AM45" s="87"/>
      <c r="AN45" s="67"/>
      <c r="AO45" s="61" t="s">
        <v>71</v>
      </c>
      <c r="AP45" s="46" t="s">
        <v>72</v>
      </c>
      <c r="AQ45" s="50"/>
    </row>
    <row r="46" spans="1:43" x14ac:dyDescent="0.2">
      <c r="A46" s="18"/>
      <c r="B46" s="18"/>
      <c r="C46" s="4"/>
      <c r="D46" s="35"/>
      <c r="E46" s="16"/>
      <c r="F46" s="16"/>
      <c r="G46" s="18"/>
      <c r="H46" s="18"/>
      <c r="I46" s="18"/>
      <c r="J46" s="18"/>
      <c r="K46" s="66"/>
      <c r="L46" s="16"/>
      <c r="M46" s="16"/>
      <c r="N46" s="18"/>
      <c r="O46" s="18"/>
      <c r="P46" s="18"/>
      <c r="Q46" s="18"/>
      <c r="R46" s="66"/>
      <c r="S46" s="16"/>
      <c r="T46" s="16"/>
      <c r="U46" s="18"/>
      <c r="V46" s="18"/>
      <c r="W46" s="18"/>
      <c r="X46" s="18"/>
      <c r="Y46" s="66"/>
      <c r="Z46" s="16"/>
      <c r="AA46" s="16"/>
      <c r="AB46" s="18"/>
      <c r="AC46" s="18"/>
      <c r="AD46" s="18"/>
      <c r="AE46" s="18"/>
      <c r="AF46" s="66"/>
      <c r="AG46" s="16"/>
      <c r="AH46" s="6">
        <f t="shared" si="3"/>
        <v>0</v>
      </c>
      <c r="AI46" s="39"/>
      <c r="AJ46" s="52">
        <f t="shared" si="4"/>
        <v>0</v>
      </c>
      <c r="AK46" s="47">
        <f t="shared" si="5"/>
        <v>0</v>
      </c>
      <c r="AL46" s="84">
        <f t="shared" si="6"/>
        <v>0</v>
      </c>
      <c r="AM46" s="87"/>
      <c r="AN46" s="67"/>
      <c r="AO46" s="61" t="s">
        <v>73</v>
      </c>
      <c r="AP46" s="46" t="s">
        <v>74</v>
      </c>
      <c r="AQ46" s="50" t="s">
        <v>75</v>
      </c>
    </row>
    <row r="47" spans="1:43" x14ac:dyDescent="0.2">
      <c r="A47" s="19"/>
      <c r="B47" s="19"/>
      <c r="C47" s="4"/>
      <c r="D47" s="35"/>
      <c r="E47" s="16"/>
      <c r="F47" s="16"/>
      <c r="G47" s="18"/>
      <c r="H47" s="18"/>
      <c r="I47" s="18"/>
      <c r="J47" s="18"/>
      <c r="K47" s="66"/>
      <c r="L47" s="16"/>
      <c r="M47" s="16"/>
      <c r="N47" s="18"/>
      <c r="O47" s="18"/>
      <c r="P47" s="18"/>
      <c r="Q47" s="18"/>
      <c r="R47" s="66"/>
      <c r="S47" s="16"/>
      <c r="T47" s="16"/>
      <c r="U47" s="18"/>
      <c r="V47" s="18"/>
      <c r="W47" s="18"/>
      <c r="X47" s="18"/>
      <c r="Y47" s="66"/>
      <c r="Z47" s="16"/>
      <c r="AA47" s="16"/>
      <c r="AB47" s="18"/>
      <c r="AC47" s="18"/>
      <c r="AD47" s="18"/>
      <c r="AE47" s="18"/>
      <c r="AF47" s="66"/>
      <c r="AG47" s="16"/>
      <c r="AH47" s="6">
        <f t="shared" si="3"/>
        <v>0</v>
      </c>
      <c r="AI47" s="39"/>
      <c r="AJ47" s="52">
        <f t="shared" si="4"/>
        <v>0</v>
      </c>
      <c r="AK47" s="47">
        <f t="shared" si="5"/>
        <v>0</v>
      </c>
      <c r="AL47" s="84">
        <f t="shared" si="6"/>
        <v>0</v>
      </c>
      <c r="AM47" s="87"/>
      <c r="AN47" s="67"/>
      <c r="AO47" s="61" t="s">
        <v>76</v>
      </c>
      <c r="AP47" s="46" t="s">
        <v>77</v>
      </c>
      <c r="AQ47" s="50"/>
    </row>
    <row r="48" spans="1:43" x14ac:dyDescent="0.2">
      <c r="A48" s="19"/>
      <c r="B48" s="19"/>
      <c r="C48" s="4"/>
      <c r="D48" s="35"/>
      <c r="E48" s="16"/>
      <c r="F48" s="16"/>
      <c r="G48" s="18"/>
      <c r="H48" s="18"/>
      <c r="I48" s="18"/>
      <c r="J48" s="18"/>
      <c r="K48" s="66"/>
      <c r="L48" s="16"/>
      <c r="M48" s="16"/>
      <c r="N48" s="18"/>
      <c r="O48" s="18"/>
      <c r="P48" s="18"/>
      <c r="Q48" s="18"/>
      <c r="R48" s="66"/>
      <c r="S48" s="16"/>
      <c r="T48" s="16"/>
      <c r="U48" s="18"/>
      <c r="V48" s="18"/>
      <c r="W48" s="18"/>
      <c r="X48" s="18"/>
      <c r="Y48" s="66"/>
      <c r="Z48" s="16"/>
      <c r="AA48" s="16"/>
      <c r="AB48" s="18"/>
      <c r="AC48" s="18"/>
      <c r="AD48" s="18"/>
      <c r="AE48" s="18"/>
      <c r="AF48" s="66"/>
      <c r="AG48" s="16"/>
      <c r="AH48" s="6">
        <f t="shared" si="3"/>
        <v>0</v>
      </c>
      <c r="AI48" s="39"/>
      <c r="AJ48" s="52">
        <f t="shared" si="4"/>
        <v>0</v>
      </c>
      <c r="AK48" s="47">
        <f t="shared" si="5"/>
        <v>0</v>
      </c>
      <c r="AL48" s="84">
        <f t="shared" si="6"/>
        <v>0</v>
      </c>
      <c r="AM48" s="87"/>
      <c r="AN48" s="67"/>
      <c r="AO48" s="61" t="s">
        <v>78</v>
      </c>
      <c r="AP48" s="46" t="s">
        <v>79</v>
      </c>
      <c r="AQ48" s="50"/>
    </row>
    <row r="49" spans="1:43" x14ac:dyDescent="0.2">
      <c r="A49" s="19"/>
      <c r="B49" s="19"/>
      <c r="C49" s="4"/>
      <c r="D49" s="35"/>
      <c r="E49" s="16"/>
      <c r="F49" s="16"/>
      <c r="G49" s="18"/>
      <c r="H49" s="18"/>
      <c r="I49" s="18"/>
      <c r="J49" s="18"/>
      <c r="K49" s="66"/>
      <c r="L49" s="16"/>
      <c r="M49" s="16"/>
      <c r="N49" s="18"/>
      <c r="O49" s="98"/>
      <c r="P49" s="98"/>
      <c r="Q49" s="18"/>
      <c r="R49" s="66"/>
      <c r="S49" s="16"/>
      <c r="T49" s="16"/>
      <c r="U49" s="18"/>
      <c r="V49" s="18"/>
      <c r="W49" s="18"/>
      <c r="X49" s="18"/>
      <c r="Y49" s="66"/>
      <c r="Z49" s="16"/>
      <c r="AA49" s="16"/>
      <c r="AB49" s="18"/>
      <c r="AC49" s="18"/>
      <c r="AD49" s="18"/>
      <c r="AE49" s="18"/>
      <c r="AF49" s="66"/>
      <c r="AG49" s="16"/>
      <c r="AH49" s="6">
        <f t="shared" si="3"/>
        <v>0</v>
      </c>
      <c r="AI49" s="39"/>
      <c r="AJ49" s="52">
        <f t="shared" si="4"/>
        <v>0</v>
      </c>
      <c r="AK49" s="47">
        <f t="shared" si="5"/>
        <v>0</v>
      </c>
      <c r="AL49" s="84">
        <f t="shared" si="6"/>
        <v>0</v>
      </c>
      <c r="AM49" s="87"/>
      <c r="AN49" s="67"/>
      <c r="AO49" s="169" t="s">
        <v>80</v>
      </c>
      <c r="AP49" s="169"/>
      <c r="AQ49" s="170"/>
    </row>
    <row r="50" spans="1:43" x14ac:dyDescent="0.2">
      <c r="A50" s="19"/>
      <c r="B50" s="19"/>
      <c r="C50" s="4"/>
      <c r="D50" s="35"/>
      <c r="E50" s="16"/>
      <c r="F50" s="16"/>
      <c r="G50" s="18"/>
      <c r="H50" s="18"/>
      <c r="I50" s="18"/>
      <c r="J50" s="18"/>
      <c r="K50" s="66"/>
      <c r="L50" s="16"/>
      <c r="M50" s="16"/>
      <c r="N50" s="18"/>
      <c r="O50" s="98"/>
      <c r="P50" s="98"/>
      <c r="Q50" s="18"/>
      <c r="R50" s="66"/>
      <c r="S50" s="16"/>
      <c r="T50" s="16"/>
      <c r="U50" s="18"/>
      <c r="V50" s="18"/>
      <c r="W50" s="18"/>
      <c r="X50" s="18"/>
      <c r="Y50" s="66"/>
      <c r="Z50" s="16"/>
      <c r="AA50" s="16"/>
      <c r="AB50" s="18"/>
      <c r="AC50" s="18"/>
      <c r="AD50" s="18"/>
      <c r="AE50" s="18"/>
      <c r="AF50" s="66"/>
      <c r="AG50" s="16"/>
      <c r="AH50" s="6">
        <f t="shared" si="3"/>
        <v>0</v>
      </c>
      <c r="AI50" s="39"/>
      <c r="AJ50" s="52">
        <f t="shared" si="4"/>
        <v>0</v>
      </c>
      <c r="AK50" s="47">
        <f t="shared" si="5"/>
        <v>0</v>
      </c>
      <c r="AL50" s="84">
        <f t="shared" si="6"/>
        <v>0</v>
      </c>
      <c r="AM50" s="87"/>
      <c r="AN50" s="67"/>
      <c r="AO50" s="61" t="s">
        <v>66</v>
      </c>
      <c r="AP50" s="50" t="s">
        <v>81</v>
      </c>
      <c r="AQ50" s="50"/>
    </row>
    <row r="51" spans="1:43" x14ac:dyDescent="0.2">
      <c r="A51" s="19"/>
      <c r="B51" s="19"/>
      <c r="C51" s="4"/>
      <c r="D51" s="35"/>
      <c r="E51" s="16"/>
      <c r="F51" s="16"/>
      <c r="G51" s="18"/>
      <c r="H51" s="18"/>
      <c r="I51" s="18"/>
      <c r="J51" s="18"/>
      <c r="K51" s="66"/>
      <c r="L51" s="16"/>
      <c r="M51" s="16"/>
      <c r="N51" s="18"/>
      <c r="O51" s="98"/>
      <c r="P51" s="98"/>
      <c r="Q51" s="18"/>
      <c r="R51" s="66"/>
      <c r="S51" s="16"/>
      <c r="T51" s="16"/>
      <c r="U51" s="18"/>
      <c r="V51" s="18"/>
      <c r="W51" s="18"/>
      <c r="X51" s="18"/>
      <c r="Y51" s="66"/>
      <c r="Z51" s="16"/>
      <c r="AA51" s="16"/>
      <c r="AB51" s="18"/>
      <c r="AC51" s="18"/>
      <c r="AD51" s="18"/>
      <c r="AE51" s="18"/>
      <c r="AF51" s="66"/>
      <c r="AG51" s="16"/>
      <c r="AH51" s="6">
        <f t="shared" si="3"/>
        <v>0</v>
      </c>
      <c r="AI51" s="39"/>
      <c r="AJ51" s="52">
        <f t="shared" si="4"/>
        <v>0</v>
      </c>
      <c r="AK51" s="47">
        <f t="shared" si="5"/>
        <v>0</v>
      </c>
      <c r="AL51" s="84">
        <f t="shared" si="6"/>
        <v>0</v>
      </c>
      <c r="AM51" s="87"/>
      <c r="AN51" s="67"/>
      <c r="AO51" s="61" t="s">
        <v>69</v>
      </c>
      <c r="AP51" s="50" t="s">
        <v>82</v>
      </c>
      <c r="AQ51" s="50"/>
    </row>
    <row r="52" spans="1:43" x14ac:dyDescent="0.2">
      <c r="A52" s="19"/>
      <c r="B52" s="19"/>
      <c r="C52" s="4"/>
      <c r="D52" s="35"/>
      <c r="E52" s="16"/>
      <c r="F52" s="16"/>
      <c r="G52" s="18"/>
      <c r="H52" s="18"/>
      <c r="I52" s="18"/>
      <c r="J52" s="18"/>
      <c r="K52" s="66"/>
      <c r="L52" s="16"/>
      <c r="M52" s="16"/>
      <c r="N52" s="18"/>
      <c r="O52" s="98"/>
      <c r="P52" s="98"/>
      <c r="Q52" s="18"/>
      <c r="R52" s="66"/>
      <c r="S52" s="16"/>
      <c r="T52" s="16"/>
      <c r="U52" s="18"/>
      <c r="V52" s="18"/>
      <c r="W52" s="18"/>
      <c r="X52" s="18"/>
      <c r="Y52" s="66"/>
      <c r="Z52" s="16"/>
      <c r="AA52" s="16"/>
      <c r="AB52" s="18"/>
      <c r="AC52" s="18"/>
      <c r="AD52" s="18"/>
      <c r="AE52" s="18"/>
      <c r="AF52" s="66"/>
      <c r="AG52" s="16"/>
      <c r="AH52" s="6">
        <f t="shared" si="3"/>
        <v>0</v>
      </c>
      <c r="AI52" s="39"/>
      <c r="AJ52" s="52">
        <f t="shared" si="4"/>
        <v>0</v>
      </c>
      <c r="AK52" s="47">
        <f t="shared" si="5"/>
        <v>0</v>
      </c>
      <c r="AL52" s="84">
        <f t="shared" si="6"/>
        <v>0</v>
      </c>
      <c r="AM52" s="87"/>
      <c r="AN52" s="67"/>
      <c r="AO52" s="61" t="s">
        <v>71</v>
      </c>
      <c r="AP52" s="50" t="s">
        <v>83</v>
      </c>
      <c r="AQ52" s="50"/>
    </row>
    <row r="53" spans="1:43" x14ac:dyDescent="0.2">
      <c r="A53" s="19"/>
      <c r="B53" s="19"/>
      <c r="C53" s="4"/>
      <c r="D53" s="35"/>
      <c r="E53" s="16"/>
      <c r="F53" s="16"/>
      <c r="G53" s="18"/>
      <c r="H53" s="18"/>
      <c r="I53" s="18"/>
      <c r="J53" s="18"/>
      <c r="K53" s="66"/>
      <c r="L53" s="16"/>
      <c r="M53" s="16"/>
      <c r="N53" s="18"/>
      <c r="O53" s="98"/>
      <c r="P53" s="98"/>
      <c r="Q53" s="18"/>
      <c r="R53" s="66"/>
      <c r="S53" s="16"/>
      <c r="T53" s="16"/>
      <c r="U53" s="18"/>
      <c r="V53" s="18"/>
      <c r="W53" s="18"/>
      <c r="X53" s="18"/>
      <c r="Y53" s="66"/>
      <c r="Z53" s="16"/>
      <c r="AA53" s="16"/>
      <c r="AB53" s="18"/>
      <c r="AC53" s="18"/>
      <c r="AD53" s="18"/>
      <c r="AE53" s="18"/>
      <c r="AF53" s="66"/>
      <c r="AG53" s="16"/>
      <c r="AH53" s="6">
        <f t="shared" si="3"/>
        <v>0</v>
      </c>
      <c r="AI53" s="39"/>
      <c r="AJ53" s="52">
        <f t="shared" si="4"/>
        <v>0</v>
      </c>
      <c r="AK53" s="47">
        <f t="shared" si="5"/>
        <v>0</v>
      </c>
      <c r="AL53" s="84">
        <f t="shared" si="6"/>
        <v>0</v>
      </c>
      <c r="AM53" s="87"/>
      <c r="AN53" s="67"/>
      <c r="AO53" s="61" t="s">
        <v>73</v>
      </c>
      <c r="AP53" s="50" t="s">
        <v>84</v>
      </c>
      <c r="AQ53" s="50" t="s">
        <v>56</v>
      </c>
    </row>
    <row r="54" spans="1:43" x14ac:dyDescent="0.2">
      <c r="A54" s="19"/>
      <c r="B54" s="19"/>
      <c r="C54" s="4"/>
      <c r="D54" s="35"/>
      <c r="E54" s="16"/>
      <c r="F54" s="16"/>
      <c r="G54" s="18"/>
      <c r="H54" s="18"/>
      <c r="I54" s="18"/>
      <c r="J54" s="18"/>
      <c r="K54" s="66"/>
      <c r="L54" s="16"/>
      <c r="M54" s="16"/>
      <c r="N54" s="18"/>
      <c r="O54" s="98"/>
      <c r="P54" s="98"/>
      <c r="Q54" s="18"/>
      <c r="R54" s="66"/>
      <c r="S54" s="16"/>
      <c r="T54" s="16"/>
      <c r="U54" s="18"/>
      <c r="V54" s="18"/>
      <c r="W54" s="18"/>
      <c r="X54" s="18"/>
      <c r="Y54" s="66"/>
      <c r="Z54" s="16"/>
      <c r="AA54" s="16"/>
      <c r="AB54" s="18"/>
      <c r="AC54" s="18"/>
      <c r="AD54" s="18"/>
      <c r="AE54" s="18"/>
      <c r="AF54" s="66"/>
      <c r="AG54" s="16"/>
      <c r="AH54" s="6">
        <f t="shared" si="3"/>
        <v>0</v>
      </c>
      <c r="AI54" s="39"/>
      <c r="AJ54" s="52">
        <f t="shared" si="4"/>
        <v>0</v>
      </c>
      <c r="AK54" s="47">
        <f t="shared" si="5"/>
        <v>0</v>
      </c>
      <c r="AL54" s="84">
        <f t="shared" si="6"/>
        <v>0</v>
      </c>
      <c r="AM54" s="87"/>
      <c r="AN54" s="67"/>
      <c r="AO54" s="61" t="s">
        <v>76</v>
      </c>
      <c r="AP54" s="50" t="s">
        <v>85</v>
      </c>
      <c r="AQ54" s="50"/>
    </row>
    <row r="55" spans="1:43" x14ac:dyDescent="0.2">
      <c r="A55" s="19"/>
      <c r="B55" s="19"/>
      <c r="C55" s="4"/>
      <c r="D55" s="35"/>
      <c r="E55" s="16"/>
      <c r="F55" s="16"/>
      <c r="G55" s="18"/>
      <c r="H55" s="18"/>
      <c r="I55" s="18"/>
      <c r="J55" s="18"/>
      <c r="K55" s="66"/>
      <c r="L55" s="16"/>
      <c r="M55" s="16"/>
      <c r="N55" s="18"/>
      <c r="O55" s="18"/>
      <c r="P55" s="18"/>
      <c r="Q55" s="18"/>
      <c r="R55" s="66"/>
      <c r="S55" s="16"/>
      <c r="T55" s="16"/>
      <c r="U55" s="18"/>
      <c r="V55" s="18"/>
      <c r="W55" s="18"/>
      <c r="X55" s="18"/>
      <c r="Y55" s="66"/>
      <c r="Z55" s="16"/>
      <c r="AA55" s="16"/>
      <c r="AB55" s="18"/>
      <c r="AC55" s="18"/>
      <c r="AD55" s="18"/>
      <c r="AE55" s="18"/>
      <c r="AF55" s="66"/>
      <c r="AG55" s="16"/>
      <c r="AH55" s="6">
        <f t="shared" si="3"/>
        <v>0</v>
      </c>
      <c r="AI55" s="39"/>
      <c r="AJ55" s="52">
        <f t="shared" si="4"/>
        <v>0</v>
      </c>
      <c r="AK55" s="47">
        <f t="shared" si="5"/>
        <v>0</v>
      </c>
      <c r="AL55" s="84">
        <f t="shared" si="6"/>
        <v>0</v>
      </c>
      <c r="AM55" s="87"/>
      <c r="AN55" s="68"/>
      <c r="AO55" s="61" t="s">
        <v>78</v>
      </c>
      <c r="AP55" s="50" t="s">
        <v>82</v>
      </c>
      <c r="AQ55" s="50"/>
    </row>
    <row r="56" spans="1:43" ht="15" x14ac:dyDescent="0.25">
      <c r="A56" s="19"/>
      <c r="B56" s="19"/>
      <c r="C56" s="4"/>
      <c r="D56" s="35"/>
      <c r="E56" s="16"/>
      <c r="F56" s="16"/>
      <c r="G56" s="18"/>
      <c r="H56" s="18"/>
      <c r="I56" s="18"/>
      <c r="J56" s="18"/>
      <c r="K56" s="66"/>
      <c r="L56" s="16"/>
      <c r="M56" s="16"/>
      <c r="N56" s="18"/>
      <c r="O56" s="98"/>
      <c r="P56" s="98"/>
      <c r="Q56" s="18"/>
      <c r="R56" s="66"/>
      <c r="S56" s="16"/>
      <c r="T56" s="16"/>
      <c r="U56" s="18"/>
      <c r="V56" s="18"/>
      <c r="W56" s="18"/>
      <c r="X56" s="18"/>
      <c r="Y56" s="66"/>
      <c r="Z56" s="16"/>
      <c r="AA56" s="16"/>
      <c r="AB56" s="18"/>
      <c r="AC56" s="18"/>
      <c r="AD56" s="18"/>
      <c r="AE56" s="18"/>
      <c r="AF56" s="66"/>
      <c r="AG56" s="16"/>
      <c r="AH56" s="6">
        <f t="shared" si="3"/>
        <v>0</v>
      </c>
      <c r="AI56" s="39"/>
      <c r="AJ56" s="52">
        <f t="shared" si="4"/>
        <v>0</v>
      </c>
      <c r="AK56" s="47">
        <f t="shared" si="5"/>
        <v>0</v>
      </c>
      <c r="AL56" s="84">
        <f t="shared" si="6"/>
        <v>0</v>
      </c>
      <c r="AM56" s="85"/>
      <c r="AN56" s="34"/>
      <c r="AO56" s="30"/>
      <c r="AP56" s="30"/>
      <c r="AQ56" s="30"/>
    </row>
    <row r="57" spans="1:43" ht="15" x14ac:dyDescent="0.25">
      <c r="A57" s="19"/>
      <c r="B57" s="19"/>
      <c r="C57" s="4"/>
      <c r="D57" s="35"/>
      <c r="E57" s="16"/>
      <c r="F57" s="16"/>
      <c r="G57" s="18"/>
      <c r="H57" s="18"/>
      <c r="I57" s="18"/>
      <c r="J57" s="18"/>
      <c r="K57" s="66"/>
      <c r="L57" s="16"/>
      <c r="M57" s="16"/>
      <c r="N57" s="18"/>
      <c r="O57" s="98"/>
      <c r="P57" s="98"/>
      <c r="Q57" s="18"/>
      <c r="R57" s="66"/>
      <c r="S57" s="16"/>
      <c r="T57" s="16"/>
      <c r="U57" s="18"/>
      <c r="V57" s="18"/>
      <c r="W57" s="18"/>
      <c r="X57" s="18"/>
      <c r="Y57" s="66"/>
      <c r="Z57" s="16"/>
      <c r="AA57" s="16"/>
      <c r="AB57" s="18"/>
      <c r="AC57" s="18"/>
      <c r="AD57" s="18"/>
      <c r="AE57" s="18"/>
      <c r="AF57" s="66"/>
      <c r="AG57" s="16"/>
      <c r="AH57" s="6">
        <f t="shared" si="3"/>
        <v>0</v>
      </c>
      <c r="AI57" s="39"/>
      <c r="AJ57" s="52">
        <f t="shared" si="4"/>
        <v>0</v>
      </c>
      <c r="AK57" s="47">
        <f t="shared" si="5"/>
        <v>0</v>
      </c>
      <c r="AL57" s="84">
        <f t="shared" si="6"/>
        <v>0</v>
      </c>
      <c r="AM57" s="85"/>
      <c r="AN57" s="34"/>
      <c r="AO57" s="30"/>
      <c r="AP57" s="30"/>
      <c r="AQ57" s="30"/>
    </row>
    <row r="58" spans="1:43" x14ac:dyDescent="0.2">
      <c r="A58" s="19"/>
      <c r="B58" s="19"/>
      <c r="C58" s="4"/>
      <c r="D58" s="35"/>
      <c r="E58" s="16"/>
      <c r="F58" s="16"/>
      <c r="G58" s="18"/>
      <c r="H58" s="18"/>
      <c r="I58" s="18"/>
      <c r="J58" s="18"/>
      <c r="K58" s="66"/>
      <c r="L58" s="16"/>
      <c r="M58" s="16"/>
      <c r="N58" s="18"/>
      <c r="O58" s="98"/>
      <c r="P58" s="98"/>
      <c r="Q58" s="18"/>
      <c r="R58" s="66"/>
      <c r="S58" s="16"/>
      <c r="T58" s="16"/>
      <c r="U58" s="18"/>
      <c r="V58" s="18"/>
      <c r="W58" s="18"/>
      <c r="X58" s="18"/>
      <c r="Y58" s="66"/>
      <c r="Z58" s="16"/>
      <c r="AA58" s="16"/>
      <c r="AB58" s="18"/>
      <c r="AC58" s="18"/>
      <c r="AD58" s="18"/>
      <c r="AE58" s="18"/>
      <c r="AF58" s="66"/>
      <c r="AG58" s="16"/>
      <c r="AH58" s="6">
        <f t="shared" si="3"/>
        <v>0</v>
      </c>
      <c r="AI58" s="39"/>
      <c r="AJ58" s="52">
        <f t="shared" si="4"/>
        <v>0</v>
      </c>
      <c r="AK58" s="47">
        <f t="shared" si="5"/>
        <v>0</v>
      </c>
      <c r="AL58" s="84">
        <f t="shared" si="6"/>
        <v>0</v>
      </c>
      <c r="AM58" s="85"/>
      <c r="AN58" s="34"/>
      <c r="AO58" s="125" t="s">
        <v>98</v>
      </c>
      <c r="AP58" s="32" t="s">
        <v>101</v>
      </c>
      <c r="AQ58" s="1"/>
    </row>
    <row r="59" spans="1:43" ht="15" x14ac:dyDescent="0.25">
      <c r="A59" s="19"/>
      <c r="B59" s="19"/>
      <c r="C59" s="4"/>
      <c r="D59" s="35"/>
      <c r="E59" s="16"/>
      <c r="F59" s="16"/>
      <c r="G59" s="18"/>
      <c r="H59" s="18"/>
      <c r="I59" s="18"/>
      <c r="J59" s="18"/>
      <c r="K59" s="66"/>
      <c r="L59" s="16"/>
      <c r="M59" s="16"/>
      <c r="N59" s="18"/>
      <c r="O59" s="98"/>
      <c r="P59" s="98"/>
      <c r="Q59" s="18"/>
      <c r="R59" s="66"/>
      <c r="S59" s="16"/>
      <c r="T59" s="16"/>
      <c r="U59" s="18"/>
      <c r="V59" s="18"/>
      <c r="W59" s="18"/>
      <c r="X59" s="18"/>
      <c r="Y59" s="66"/>
      <c r="Z59" s="16"/>
      <c r="AA59" s="16"/>
      <c r="AB59" s="18"/>
      <c r="AC59" s="18"/>
      <c r="AD59" s="18"/>
      <c r="AE59" s="18"/>
      <c r="AF59" s="66"/>
      <c r="AG59" s="16"/>
      <c r="AH59" s="6">
        <f t="shared" si="3"/>
        <v>0</v>
      </c>
      <c r="AI59" s="39"/>
      <c r="AJ59" s="52">
        <f t="shared" si="4"/>
        <v>0</v>
      </c>
      <c r="AK59" s="47">
        <f t="shared" si="5"/>
        <v>0</v>
      </c>
      <c r="AL59" s="84">
        <f t="shared" si="6"/>
        <v>0</v>
      </c>
      <c r="AM59" s="85"/>
      <c r="AN59" s="34"/>
      <c r="AO59" s="124" t="s">
        <v>41</v>
      </c>
      <c r="AP59" s="126" t="s">
        <v>100</v>
      </c>
      <c r="AQ59" s="30"/>
    </row>
    <row r="60" spans="1:43" ht="15" x14ac:dyDescent="0.25">
      <c r="A60" s="20"/>
      <c r="B60" s="20"/>
      <c r="C60" s="4"/>
      <c r="D60" s="35"/>
      <c r="E60" s="16"/>
      <c r="F60" s="16"/>
      <c r="G60" s="18"/>
      <c r="H60" s="18"/>
      <c r="I60" s="18"/>
      <c r="J60" s="18"/>
      <c r="K60" s="66"/>
      <c r="L60" s="16"/>
      <c r="M60" s="16"/>
      <c r="N60" s="18"/>
      <c r="O60" s="18"/>
      <c r="P60" s="18"/>
      <c r="Q60" s="18"/>
      <c r="R60" s="66"/>
      <c r="S60" s="16"/>
      <c r="T60" s="16"/>
      <c r="U60" s="18"/>
      <c r="V60" s="18"/>
      <c r="W60" s="18"/>
      <c r="X60" s="18"/>
      <c r="Y60" s="66"/>
      <c r="Z60" s="16"/>
      <c r="AA60" s="16"/>
      <c r="AB60" s="18"/>
      <c r="AC60" s="18"/>
      <c r="AD60" s="18"/>
      <c r="AE60" s="18"/>
      <c r="AF60" s="66"/>
      <c r="AG60" s="16"/>
      <c r="AH60" s="6">
        <f t="shared" si="3"/>
        <v>0</v>
      </c>
      <c r="AI60" s="39"/>
      <c r="AJ60" s="52">
        <f t="shared" si="4"/>
        <v>0</v>
      </c>
      <c r="AK60" s="47">
        <f t="shared" si="5"/>
        <v>0</v>
      </c>
      <c r="AL60" s="84">
        <f t="shared" si="6"/>
        <v>0</v>
      </c>
      <c r="AM60" s="85"/>
      <c r="AN60" s="34"/>
      <c r="AO60" s="7">
        <v>1</v>
      </c>
      <c r="AP60" s="126" t="s">
        <v>99</v>
      </c>
      <c r="AQ60" s="30"/>
    </row>
    <row r="61" spans="1:43" ht="15" x14ac:dyDescent="0.25">
      <c r="A61" s="20"/>
      <c r="B61" s="20"/>
      <c r="C61" s="4"/>
      <c r="D61" s="35"/>
      <c r="E61" s="16"/>
      <c r="F61" s="16"/>
      <c r="G61" s="18"/>
      <c r="H61" s="18"/>
      <c r="I61" s="18"/>
      <c r="J61" s="18"/>
      <c r="K61" s="66"/>
      <c r="L61" s="16"/>
      <c r="M61" s="16"/>
      <c r="N61" s="18"/>
      <c r="O61" s="18"/>
      <c r="P61" s="18"/>
      <c r="Q61" s="18"/>
      <c r="R61" s="66"/>
      <c r="S61" s="16"/>
      <c r="T61" s="16"/>
      <c r="U61" s="18"/>
      <c r="V61" s="18"/>
      <c r="W61" s="18"/>
      <c r="X61" s="18"/>
      <c r="Y61" s="66"/>
      <c r="Z61" s="16"/>
      <c r="AA61" s="16"/>
      <c r="AB61" s="18"/>
      <c r="AC61" s="18"/>
      <c r="AD61" s="18"/>
      <c r="AE61" s="18"/>
      <c r="AF61" s="66"/>
      <c r="AG61" s="16"/>
      <c r="AH61" s="6">
        <f t="shared" si="3"/>
        <v>0</v>
      </c>
      <c r="AI61" s="39"/>
      <c r="AJ61" s="52">
        <f t="shared" si="4"/>
        <v>0</v>
      </c>
      <c r="AK61" s="47">
        <f t="shared" si="5"/>
        <v>0</v>
      </c>
      <c r="AL61" s="84">
        <f t="shared" si="6"/>
        <v>0</v>
      </c>
      <c r="AM61" s="85"/>
      <c r="AN61" s="34"/>
      <c r="AO61" s="30"/>
      <c r="AP61" s="30"/>
      <c r="AQ61" s="30"/>
    </row>
    <row r="62" spans="1:43" ht="15" x14ac:dyDescent="0.25">
      <c r="A62" s="20"/>
      <c r="B62" s="20"/>
      <c r="C62" s="4"/>
      <c r="D62" s="35"/>
      <c r="E62" s="16"/>
      <c r="F62" s="16"/>
      <c r="G62" s="18"/>
      <c r="H62" s="18"/>
      <c r="I62" s="18"/>
      <c r="J62" s="18"/>
      <c r="K62" s="66"/>
      <c r="L62" s="16"/>
      <c r="M62" s="16"/>
      <c r="N62" s="18"/>
      <c r="O62" s="18"/>
      <c r="P62" s="18"/>
      <c r="Q62" s="18"/>
      <c r="R62" s="66"/>
      <c r="S62" s="16"/>
      <c r="T62" s="16"/>
      <c r="U62" s="18"/>
      <c r="V62" s="18"/>
      <c r="W62" s="18"/>
      <c r="X62" s="18"/>
      <c r="Y62" s="66"/>
      <c r="Z62" s="16"/>
      <c r="AA62" s="16"/>
      <c r="AB62" s="18"/>
      <c r="AC62" s="18"/>
      <c r="AD62" s="18"/>
      <c r="AE62" s="18"/>
      <c r="AF62" s="66"/>
      <c r="AG62" s="16"/>
      <c r="AH62" s="6">
        <f t="shared" si="3"/>
        <v>0</v>
      </c>
      <c r="AI62" s="39"/>
      <c r="AJ62" s="52">
        <f t="shared" si="4"/>
        <v>0</v>
      </c>
      <c r="AK62" s="47">
        <f t="shared" si="5"/>
        <v>0</v>
      </c>
      <c r="AL62" s="84">
        <f t="shared" si="6"/>
        <v>0</v>
      </c>
      <c r="AM62" s="85"/>
      <c r="AN62" s="34"/>
      <c r="AO62" s="30"/>
      <c r="AP62" s="30"/>
      <c r="AQ62" s="30"/>
    </row>
    <row r="63" spans="1:43" ht="15" x14ac:dyDescent="0.25">
      <c r="A63" s="20"/>
      <c r="B63" s="20"/>
      <c r="C63" s="4"/>
      <c r="D63" s="35"/>
      <c r="E63" s="16"/>
      <c r="F63" s="16"/>
      <c r="G63" s="18"/>
      <c r="H63" s="18"/>
      <c r="I63" s="18"/>
      <c r="J63" s="18"/>
      <c r="K63" s="66"/>
      <c r="L63" s="16"/>
      <c r="M63" s="16"/>
      <c r="N63" s="18"/>
      <c r="O63" s="18"/>
      <c r="P63" s="18"/>
      <c r="Q63" s="18"/>
      <c r="R63" s="66"/>
      <c r="S63" s="16"/>
      <c r="T63" s="16"/>
      <c r="U63" s="18"/>
      <c r="V63" s="18"/>
      <c r="W63" s="18"/>
      <c r="X63" s="18"/>
      <c r="Y63" s="66"/>
      <c r="Z63" s="16"/>
      <c r="AA63" s="16"/>
      <c r="AB63" s="18"/>
      <c r="AC63" s="18"/>
      <c r="AD63" s="18"/>
      <c r="AE63" s="18"/>
      <c r="AF63" s="66"/>
      <c r="AG63" s="16"/>
      <c r="AH63" s="6">
        <f t="shared" si="3"/>
        <v>0</v>
      </c>
      <c r="AI63" s="39"/>
      <c r="AJ63" s="52">
        <f t="shared" si="4"/>
        <v>0</v>
      </c>
      <c r="AK63" s="47">
        <f t="shared" si="5"/>
        <v>0</v>
      </c>
      <c r="AL63" s="84">
        <f t="shared" si="6"/>
        <v>0</v>
      </c>
      <c r="AM63" s="85"/>
      <c r="AN63" s="34"/>
      <c r="AO63" s="30"/>
      <c r="AP63" s="30"/>
      <c r="AQ63" s="30"/>
    </row>
    <row r="64" spans="1:43" ht="15" x14ac:dyDescent="0.25">
      <c r="A64" s="20"/>
      <c r="B64" s="20"/>
      <c r="C64" s="4"/>
      <c r="D64" s="35"/>
      <c r="E64" s="16"/>
      <c r="F64" s="16"/>
      <c r="G64" s="18"/>
      <c r="H64" s="18"/>
      <c r="I64" s="18"/>
      <c r="J64" s="18"/>
      <c r="K64" s="66"/>
      <c r="L64" s="16"/>
      <c r="M64" s="16"/>
      <c r="N64" s="18"/>
      <c r="O64" s="18"/>
      <c r="P64" s="18"/>
      <c r="Q64" s="18"/>
      <c r="R64" s="66"/>
      <c r="S64" s="16"/>
      <c r="T64" s="16"/>
      <c r="U64" s="18"/>
      <c r="V64" s="18"/>
      <c r="W64" s="18"/>
      <c r="X64" s="18"/>
      <c r="Y64" s="66"/>
      <c r="Z64" s="16"/>
      <c r="AA64" s="16"/>
      <c r="AB64" s="18"/>
      <c r="AC64" s="18"/>
      <c r="AD64" s="18"/>
      <c r="AE64" s="18"/>
      <c r="AF64" s="66"/>
      <c r="AG64" s="16"/>
      <c r="AH64" s="6">
        <f t="shared" si="3"/>
        <v>0</v>
      </c>
      <c r="AI64" s="39"/>
      <c r="AJ64" s="52">
        <f t="shared" si="4"/>
        <v>0</v>
      </c>
      <c r="AK64" s="47">
        <f t="shared" si="5"/>
        <v>0</v>
      </c>
      <c r="AL64" s="84">
        <f t="shared" si="6"/>
        <v>0</v>
      </c>
      <c r="AM64" s="85"/>
      <c r="AN64" s="34"/>
      <c r="AO64" s="30"/>
      <c r="AP64" s="30"/>
      <c r="AQ64" s="30"/>
    </row>
    <row r="65" spans="1:42" ht="15" x14ac:dyDescent="0.25">
      <c r="A65" s="20"/>
      <c r="B65" s="20"/>
      <c r="C65" s="4"/>
      <c r="D65" s="35"/>
      <c r="E65" s="16"/>
      <c r="F65" s="16"/>
      <c r="G65" s="18"/>
      <c r="H65" s="18"/>
      <c r="I65" s="18"/>
      <c r="J65" s="18"/>
      <c r="K65" s="66"/>
      <c r="L65" s="16"/>
      <c r="M65" s="16"/>
      <c r="N65" s="18"/>
      <c r="O65" s="18"/>
      <c r="P65" s="18"/>
      <c r="Q65" s="18"/>
      <c r="R65" s="66"/>
      <c r="S65" s="16"/>
      <c r="T65" s="16"/>
      <c r="U65" s="18"/>
      <c r="V65" s="18"/>
      <c r="W65" s="18"/>
      <c r="X65" s="18"/>
      <c r="Y65" s="66"/>
      <c r="Z65" s="16"/>
      <c r="AA65" s="16"/>
      <c r="AB65" s="18"/>
      <c r="AC65" s="18"/>
      <c r="AD65" s="18"/>
      <c r="AE65" s="18"/>
      <c r="AF65" s="66"/>
      <c r="AG65" s="16"/>
      <c r="AH65" s="6">
        <f t="shared" si="3"/>
        <v>0</v>
      </c>
      <c r="AI65" s="39"/>
      <c r="AJ65" s="52">
        <f t="shared" si="4"/>
        <v>0</v>
      </c>
      <c r="AK65" s="47">
        <f t="shared" si="5"/>
        <v>0</v>
      </c>
      <c r="AL65" s="84">
        <f t="shared" si="6"/>
        <v>0</v>
      </c>
      <c r="AM65" s="85"/>
      <c r="AN65" s="34"/>
      <c r="AO65" s="30"/>
      <c r="AP65" s="30"/>
    </row>
    <row r="66" spans="1:42" ht="15" x14ac:dyDescent="0.25">
      <c r="A66" s="20"/>
      <c r="B66" s="20"/>
      <c r="C66" s="4"/>
      <c r="D66" s="35"/>
      <c r="E66" s="16"/>
      <c r="F66" s="16"/>
      <c r="G66" s="18"/>
      <c r="H66" s="18"/>
      <c r="I66" s="18"/>
      <c r="J66" s="18"/>
      <c r="K66" s="66"/>
      <c r="L66" s="16"/>
      <c r="M66" s="16"/>
      <c r="N66" s="18"/>
      <c r="O66" s="18"/>
      <c r="P66" s="18"/>
      <c r="Q66" s="18"/>
      <c r="R66" s="66"/>
      <c r="S66" s="16"/>
      <c r="T66" s="16"/>
      <c r="U66" s="18"/>
      <c r="V66" s="18"/>
      <c r="W66" s="18"/>
      <c r="X66" s="18"/>
      <c r="Y66" s="66"/>
      <c r="Z66" s="16"/>
      <c r="AA66" s="16"/>
      <c r="AB66" s="18"/>
      <c r="AC66" s="18"/>
      <c r="AD66" s="18"/>
      <c r="AE66" s="18"/>
      <c r="AF66" s="66"/>
      <c r="AG66" s="16"/>
      <c r="AH66" s="6">
        <f t="shared" si="3"/>
        <v>0</v>
      </c>
      <c r="AI66" s="39"/>
      <c r="AJ66" s="52">
        <f t="shared" si="4"/>
        <v>0</v>
      </c>
      <c r="AK66" s="47">
        <f t="shared" si="5"/>
        <v>0</v>
      </c>
      <c r="AL66" s="84">
        <f t="shared" si="6"/>
        <v>0</v>
      </c>
      <c r="AM66" s="85"/>
      <c r="AN66" s="34"/>
      <c r="AO66" s="30"/>
      <c r="AP66" s="30"/>
    </row>
    <row r="67" spans="1:42" ht="15" x14ac:dyDescent="0.25">
      <c r="A67" s="20"/>
      <c r="B67" s="20"/>
      <c r="C67" s="4"/>
      <c r="D67" s="35"/>
      <c r="E67" s="16"/>
      <c r="F67" s="16"/>
      <c r="G67" s="18"/>
      <c r="H67" s="18"/>
      <c r="I67" s="18"/>
      <c r="J67" s="18"/>
      <c r="K67" s="66"/>
      <c r="L67" s="16"/>
      <c r="M67" s="16"/>
      <c r="N67" s="18"/>
      <c r="O67" s="18"/>
      <c r="P67" s="18"/>
      <c r="Q67" s="18"/>
      <c r="R67" s="66"/>
      <c r="S67" s="16"/>
      <c r="T67" s="16"/>
      <c r="U67" s="18"/>
      <c r="V67" s="18"/>
      <c r="W67" s="18"/>
      <c r="X67" s="18"/>
      <c r="Y67" s="66"/>
      <c r="Z67" s="16"/>
      <c r="AA67" s="16"/>
      <c r="AB67" s="18"/>
      <c r="AC67" s="18"/>
      <c r="AD67" s="18"/>
      <c r="AE67" s="18"/>
      <c r="AF67" s="66"/>
      <c r="AG67" s="16"/>
      <c r="AH67" s="6">
        <f t="shared" si="3"/>
        <v>0</v>
      </c>
      <c r="AI67" s="39"/>
      <c r="AJ67" s="52">
        <f t="shared" si="4"/>
        <v>0</v>
      </c>
      <c r="AK67" s="47">
        <f t="shared" si="5"/>
        <v>0</v>
      </c>
      <c r="AL67" s="84">
        <f t="shared" si="6"/>
        <v>0</v>
      </c>
      <c r="AM67" s="85"/>
      <c r="AN67" s="34"/>
      <c r="AO67" s="30"/>
      <c r="AP67" s="30"/>
    </row>
    <row r="68" spans="1:42" ht="15" x14ac:dyDescent="0.25">
      <c r="A68" s="20"/>
      <c r="B68" s="20"/>
      <c r="C68" s="4"/>
      <c r="D68" s="35"/>
      <c r="E68" s="16"/>
      <c r="F68" s="16"/>
      <c r="G68" s="18"/>
      <c r="H68" s="18"/>
      <c r="I68" s="18"/>
      <c r="J68" s="18"/>
      <c r="K68" s="66"/>
      <c r="L68" s="16"/>
      <c r="M68" s="16"/>
      <c r="N68" s="18"/>
      <c r="O68" s="18"/>
      <c r="P68" s="18"/>
      <c r="Q68" s="18"/>
      <c r="R68" s="66"/>
      <c r="S68" s="16"/>
      <c r="T68" s="16"/>
      <c r="U68" s="18"/>
      <c r="V68" s="18"/>
      <c r="W68" s="18"/>
      <c r="X68" s="18"/>
      <c r="Y68" s="66"/>
      <c r="Z68" s="16"/>
      <c r="AA68" s="16"/>
      <c r="AB68" s="18"/>
      <c r="AC68" s="18"/>
      <c r="AD68" s="18"/>
      <c r="AE68" s="18"/>
      <c r="AF68" s="66"/>
      <c r="AG68" s="16"/>
      <c r="AH68" s="6">
        <f t="shared" si="3"/>
        <v>0</v>
      </c>
      <c r="AI68" s="39"/>
      <c r="AJ68" s="52">
        <f t="shared" si="4"/>
        <v>0</v>
      </c>
      <c r="AK68" s="47">
        <f t="shared" si="5"/>
        <v>0</v>
      </c>
      <c r="AL68" s="84">
        <f t="shared" si="6"/>
        <v>0</v>
      </c>
      <c r="AM68" s="85"/>
      <c r="AN68" s="34"/>
      <c r="AO68" s="30"/>
      <c r="AP68" s="30"/>
    </row>
    <row r="69" spans="1:42" ht="15" x14ac:dyDescent="0.25">
      <c r="A69" s="20"/>
      <c r="B69" s="20"/>
      <c r="C69" s="4"/>
      <c r="D69" s="35"/>
      <c r="E69" s="16"/>
      <c r="F69" s="16"/>
      <c r="G69" s="18"/>
      <c r="H69" s="18"/>
      <c r="I69" s="18"/>
      <c r="J69" s="18"/>
      <c r="K69" s="66"/>
      <c r="L69" s="16"/>
      <c r="M69" s="16"/>
      <c r="N69" s="18"/>
      <c r="O69" s="18"/>
      <c r="P69" s="18"/>
      <c r="Q69" s="18"/>
      <c r="R69" s="66"/>
      <c r="S69" s="16"/>
      <c r="T69" s="16"/>
      <c r="U69" s="18"/>
      <c r="V69" s="18"/>
      <c r="W69" s="18"/>
      <c r="X69" s="18"/>
      <c r="Y69" s="66"/>
      <c r="Z69" s="16"/>
      <c r="AA69" s="16"/>
      <c r="AB69" s="18"/>
      <c r="AC69" s="18"/>
      <c r="AD69" s="18"/>
      <c r="AE69" s="18"/>
      <c r="AF69" s="66"/>
      <c r="AG69" s="16"/>
      <c r="AH69" s="6">
        <f t="shared" si="3"/>
        <v>0</v>
      </c>
      <c r="AI69" s="39"/>
      <c r="AJ69" s="52">
        <f t="shared" si="4"/>
        <v>0</v>
      </c>
      <c r="AK69" s="47">
        <f t="shared" si="5"/>
        <v>0</v>
      </c>
      <c r="AL69" s="84">
        <f t="shared" si="6"/>
        <v>0</v>
      </c>
      <c r="AM69" s="85"/>
      <c r="AN69" s="34"/>
      <c r="AO69" s="30"/>
      <c r="AP69" s="30"/>
    </row>
    <row r="70" spans="1:42" ht="15" x14ac:dyDescent="0.25">
      <c r="A70" s="20"/>
      <c r="B70" s="20"/>
      <c r="C70" s="4"/>
      <c r="D70" s="35"/>
      <c r="E70" s="16"/>
      <c r="F70" s="16"/>
      <c r="G70" s="18"/>
      <c r="H70" s="18"/>
      <c r="I70" s="18"/>
      <c r="J70" s="18"/>
      <c r="K70" s="66"/>
      <c r="L70" s="16"/>
      <c r="M70" s="16"/>
      <c r="N70" s="18"/>
      <c r="O70" s="18"/>
      <c r="P70" s="18"/>
      <c r="Q70" s="18"/>
      <c r="R70" s="66"/>
      <c r="S70" s="16"/>
      <c r="T70" s="16"/>
      <c r="U70" s="18"/>
      <c r="V70" s="18"/>
      <c r="W70" s="18"/>
      <c r="X70" s="18"/>
      <c r="Y70" s="66"/>
      <c r="Z70" s="16"/>
      <c r="AA70" s="16"/>
      <c r="AB70" s="18"/>
      <c r="AC70" s="18"/>
      <c r="AD70" s="18"/>
      <c r="AE70" s="18"/>
      <c r="AF70" s="66"/>
      <c r="AG70" s="16"/>
      <c r="AH70" s="6">
        <f t="shared" si="3"/>
        <v>0</v>
      </c>
      <c r="AI70" s="39"/>
      <c r="AJ70" s="52">
        <f t="shared" si="4"/>
        <v>0</v>
      </c>
      <c r="AK70" s="47">
        <f t="shared" si="5"/>
        <v>0</v>
      </c>
      <c r="AL70" s="84">
        <f t="shared" si="6"/>
        <v>0</v>
      </c>
      <c r="AM70" s="85"/>
      <c r="AN70" s="34"/>
      <c r="AO70" s="30"/>
      <c r="AP70" s="30"/>
    </row>
    <row r="71" spans="1:42" ht="15" x14ac:dyDescent="0.25">
      <c r="A71" s="20"/>
      <c r="B71" s="20"/>
      <c r="C71" s="4"/>
      <c r="D71" s="35"/>
      <c r="E71" s="16"/>
      <c r="F71" s="16"/>
      <c r="G71" s="18"/>
      <c r="H71" s="18"/>
      <c r="I71" s="18"/>
      <c r="J71" s="18"/>
      <c r="K71" s="66"/>
      <c r="L71" s="16"/>
      <c r="M71" s="16"/>
      <c r="N71" s="18"/>
      <c r="O71" s="18"/>
      <c r="P71" s="18"/>
      <c r="Q71" s="18"/>
      <c r="R71" s="66"/>
      <c r="S71" s="16"/>
      <c r="T71" s="16"/>
      <c r="U71" s="18"/>
      <c r="V71" s="18"/>
      <c r="W71" s="18"/>
      <c r="X71" s="18"/>
      <c r="Y71" s="66"/>
      <c r="Z71" s="16"/>
      <c r="AA71" s="16"/>
      <c r="AB71" s="18"/>
      <c r="AC71" s="18"/>
      <c r="AD71" s="18"/>
      <c r="AE71" s="18"/>
      <c r="AF71" s="66"/>
      <c r="AG71" s="16"/>
      <c r="AH71" s="6">
        <f t="shared" si="3"/>
        <v>0</v>
      </c>
      <c r="AI71" s="39"/>
      <c r="AJ71" s="52">
        <f t="shared" si="4"/>
        <v>0</v>
      </c>
      <c r="AK71" s="47">
        <f t="shared" si="5"/>
        <v>0</v>
      </c>
      <c r="AL71" s="84">
        <f t="shared" si="6"/>
        <v>0</v>
      </c>
      <c r="AM71" s="85"/>
      <c r="AN71" s="34"/>
      <c r="AO71" s="30"/>
      <c r="AP71" s="30"/>
    </row>
    <row r="72" spans="1:42" ht="15" x14ac:dyDescent="0.25">
      <c r="A72" s="20"/>
      <c r="B72" s="20"/>
      <c r="C72" s="4"/>
      <c r="D72" s="35"/>
      <c r="E72" s="16"/>
      <c r="F72" s="16"/>
      <c r="G72" s="18"/>
      <c r="H72" s="18"/>
      <c r="I72" s="18"/>
      <c r="J72" s="18"/>
      <c r="K72" s="66"/>
      <c r="L72" s="16"/>
      <c r="M72" s="16"/>
      <c r="N72" s="18"/>
      <c r="O72" s="18"/>
      <c r="P72" s="18"/>
      <c r="Q72" s="18"/>
      <c r="R72" s="66"/>
      <c r="S72" s="16"/>
      <c r="T72" s="16"/>
      <c r="U72" s="18"/>
      <c r="V72" s="18"/>
      <c r="W72" s="18"/>
      <c r="X72" s="18"/>
      <c r="Y72" s="66"/>
      <c r="Z72" s="16"/>
      <c r="AA72" s="16"/>
      <c r="AB72" s="18"/>
      <c r="AC72" s="18"/>
      <c r="AD72" s="18"/>
      <c r="AE72" s="18"/>
      <c r="AF72" s="66"/>
      <c r="AG72" s="16"/>
      <c r="AH72" s="6">
        <f t="shared" ref="AH72:AH78" si="7">SUM(C72:AG72)</f>
        <v>0</v>
      </c>
      <c r="AI72" s="39"/>
      <c r="AJ72" s="52">
        <f t="shared" ref="AJ72:AJ78" si="8">AH72*$AL$2</f>
        <v>0</v>
      </c>
      <c r="AK72" s="47">
        <f t="shared" ref="AK72:AK78" si="9">SUM(AH72)</f>
        <v>0</v>
      </c>
      <c r="AL72" s="84">
        <f t="shared" ref="AL72:AL78" si="10">SUM(AK72*$AL$2)</f>
        <v>0</v>
      </c>
      <c r="AM72" s="85"/>
      <c r="AN72" s="34"/>
      <c r="AO72" s="30"/>
      <c r="AP72" s="30"/>
    </row>
    <row r="73" spans="1:42" ht="15" x14ac:dyDescent="0.25">
      <c r="A73" s="20"/>
      <c r="B73" s="20"/>
      <c r="C73" s="4"/>
      <c r="D73" s="35"/>
      <c r="E73" s="16"/>
      <c r="F73" s="16"/>
      <c r="G73" s="18"/>
      <c r="H73" s="18"/>
      <c r="I73" s="18"/>
      <c r="J73" s="18"/>
      <c r="K73" s="66"/>
      <c r="L73" s="16"/>
      <c r="M73" s="16"/>
      <c r="N73" s="18"/>
      <c r="O73" s="18"/>
      <c r="P73" s="18"/>
      <c r="Q73" s="18"/>
      <c r="R73" s="66"/>
      <c r="S73" s="16"/>
      <c r="T73" s="16"/>
      <c r="U73" s="18"/>
      <c r="V73" s="18"/>
      <c r="W73" s="18"/>
      <c r="X73" s="18"/>
      <c r="Y73" s="66"/>
      <c r="Z73" s="16"/>
      <c r="AA73" s="16"/>
      <c r="AB73" s="18"/>
      <c r="AC73" s="18"/>
      <c r="AD73" s="18"/>
      <c r="AE73" s="18"/>
      <c r="AF73" s="66"/>
      <c r="AG73" s="16"/>
      <c r="AH73" s="6">
        <f t="shared" si="7"/>
        <v>0</v>
      </c>
      <c r="AI73" s="39"/>
      <c r="AJ73" s="52">
        <f t="shared" si="8"/>
        <v>0</v>
      </c>
      <c r="AK73" s="47">
        <f t="shared" si="9"/>
        <v>0</v>
      </c>
      <c r="AL73" s="84">
        <f t="shared" si="10"/>
        <v>0</v>
      </c>
      <c r="AM73" s="85"/>
      <c r="AN73" s="34"/>
      <c r="AO73" s="30"/>
      <c r="AP73" s="30"/>
    </row>
    <row r="74" spans="1:42" ht="15" x14ac:dyDescent="0.25">
      <c r="A74" s="20"/>
      <c r="B74" s="20"/>
      <c r="C74" s="4"/>
      <c r="D74" s="35"/>
      <c r="E74" s="16"/>
      <c r="F74" s="16"/>
      <c r="G74" s="18"/>
      <c r="H74" s="18"/>
      <c r="I74" s="18"/>
      <c r="J74" s="18"/>
      <c r="K74" s="66"/>
      <c r="L74" s="16"/>
      <c r="M74" s="16"/>
      <c r="N74" s="18"/>
      <c r="O74" s="18"/>
      <c r="P74" s="18"/>
      <c r="Q74" s="18"/>
      <c r="R74" s="66"/>
      <c r="S74" s="16"/>
      <c r="T74" s="16"/>
      <c r="U74" s="18"/>
      <c r="V74" s="18"/>
      <c r="W74" s="18"/>
      <c r="X74" s="18"/>
      <c r="Y74" s="66"/>
      <c r="Z74" s="16"/>
      <c r="AA74" s="16"/>
      <c r="AB74" s="18"/>
      <c r="AC74" s="18"/>
      <c r="AD74" s="18"/>
      <c r="AE74" s="18"/>
      <c r="AF74" s="66"/>
      <c r="AG74" s="16"/>
      <c r="AH74" s="6">
        <f t="shared" si="7"/>
        <v>0</v>
      </c>
      <c r="AI74" s="39"/>
      <c r="AJ74" s="52">
        <f t="shared" si="8"/>
        <v>0</v>
      </c>
      <c r="AK74" s="47">
        <f t="shared" si="9"/>
        <v>0</v>
      </c>
      <c r="AL74" s="84">
        <f t="shared" si="10"/>
        <v>0</v>
      </c>
      <c r="AM74" s="85"/>
      <c r="AN74" s="34"/>
      <c r="AO74" s="30"/>
      <c r="AP74" s="30"/>
    </row>
    <row r="75" spans="1:42" ht="15" x14ac:dyDescent="0.25">
      <c r="A75" s="20"/>
      <c r="B75" s="20"/>
      <c r="C75" s="4"/>
      <c r="D75" s="35"/>
      <c r="E75" s="16"/>
      <c r="F75" s="16"/>
      <c r="G75" s="18"/>
      <c r="H75" s="18"/>
      <c r="I75" s="18"/>
      <c r="J75" s="18"/>
      <c r="K75" s="66"/>
      <c r="L75" s="16"/>
      <c r="M75" s="16"/>
      <c r="N75" s="18"/>
      <c r="O75" s="18"/>
      <c r="P75" s="18"/>
      <c r="Q75" s="18"/>
      <c r="R75" s="66"/>
      <c r="S75" s="16"/>
      <c r="T75" s="16"/>
      <c r="U75" s="18"/>
      <c r="V75" s="18"/>
      <c r="W75" s="18"/>
      <c r="X75" s="18"/>
      <c r="Y75" s="66"/>
      <c r="Z75" s="16"/>
      <c r="AA75" s="16"/>
      <c r="AB75" s="18"/>
      <c r="AC75" s="18"/>
      <c r="AD75" s="18"/>
      <c r="AE75" s="18"/>
      <c r="AF75" s="66"/>
      <c r="AG75" s="16"/>
      <c r="AH75" s="6">
        <f t="shared" si="7"/>
        <v>0</v>
      </c>
      <c r="AI75" s="39"/>
      <c r="AJ75" s="52">
        <f t="shared" si="8"/>
        <v>0</v>
      </c>
      <c r="AK75" s="47">
        <f t="shared" si="9"/>
        <v>0</v>
      </c>
      <c r="AL75" s="84">
        <f t="shared" si="10"/>
        <v>0</v>
      </c>
      <c r="AM75" s="85"/>
      <c r="AN75" s="34"/>
      <c r="AO75" s="30"/>
      <c r="AP75" s="30"/>
    </row>
    <row r="76" spans="1:42" ht="15" x14ac:dyDescent="0.25">
      <c r="A76" s="20"/>
      <c r="B76" s="20"/>
      <c r="C76" s="4"/>
      <c r="D76" s="35"/>
      <c r="E76" s="16"/>
      <c r="F76" s="16"/>
      <c r="G76" s="18"/>
      <c r="H76" s="18"/>
      <c r="I76" s="18"/>
      <c r="J76" s="18"/>
      <c r="K76" s="66"/>
      <c r="L76" s="16"/>
      <c r="M76" s="16"/>
      <c r="N76" s="18"/>
      <c r="O76" s="18"/>
      <c r="P76" s="18"/>
      <c r="Q76" s="18"/>
      <c r="R76" s="66"/>
      <c r="S76" s="16"/>
      <c r="T76" s="16"/>
      <c r="U76" s="18"/>
      <c r="V76" s="18"/>
      <c r="W76" s="18"/>
      <c r="X76" s="18"/>
      <c r="Y76" s="66"/>
      <c r="Z76" s="16"/>
      <c r="AA76" s="16"/>
      <c r="AB76" s="18"/>
      <c r="AC76" s="18"/>
      <c r="AD76" s="18"/>
      <c r="AE76" s="18"/>
      <c r="AF76" s="66"/>
      <c r="AG76" s="16"/>
      <c r="AH76" s="6">
        <f t="shared" si="7"/>
        <v>0</v>
      </c>
      <c r="AI76" s="39"/>
      <c r="AJ76" s="52">
        <f t="shared" si="8"/>
        <v>0</v>
      </c>
      <c r="AK76" s="47">
        <f t="shared" si="9"/>
        <v>0</v>
      </c>
      <c r="AL76" s="84">
        <f t="shared" si="10"/>
        <v>0</v>
      </c>
      <c r="AM76" s="85"/>
      <c r="AN76" s="34"/>
      <c r="AO76" s="30"/>
      <c r="AP76" s="30"/>
    </row>
    <row r="77" spans="1:42" ht="15" x14ac:dyDescent="0.25">
      <c r="A77" s="20"/>
      <c r="B77" s="20"/>
      <c r="C77" s="4"/>
      <c r="D77" s="35"/>
      <c r="E77" s="16"/>
      <c r="F77" s="16"/>
      <c r="G77" s="18"/>
      <c r="H77" s="18"/>
      <c r="I77" s="18"/>
      <c r="J77" s="18"/>
      <c r="K77" s="66"/>
      <c r="L77" s="16"/>
      <c r="M77" s="16"/>
      <c r="N77" s="18"/>
      <c r="O77" s="18"/>
      <c r="P77" s="18"/>
      <c r="Q77" s="18"/>
      <c r="R77" s="66"/>
      <c r="S77" s="16"/>
      <c r="T77" s="16"/>
      <c r="U77" s="18"/>
      <c r="V77" s="18"/>
      <c r="W77" s="18"/>
      <c r="X77" s="18"/>
      <c r="Y77" s="66"/>
      <c r="Z77" s="16"/>
      <c r="AA77" s="16"/>
      <c r="AB77" s="18"/>
      <c r="AC77" s="18"/>
      <c r="AD77" s="18"/>
      <c r="AE77" s="18"/>
      <c r="AF77" s="66"/>
      <c r="AG77" s="16"/>
      <c r="AH77" s="6">
        <f t="shared" si="7"/>
        <v>0</v>
      </c>
      <c r="AI77" s="39"/>
      <c r="AJ77" s="52">
        <f t="shared" si="8"/>
        <v>0</v>
      </c>
      <c r="AK77" s="47">
        <f t="shared" si="9"/>
        <v>0</v>
      </c>
      <c r="AL77" s="84">
        <f t="shared" si="10"/>
        <v>0</v>
      </c>
      <c r="AM77" s="85"/>
      <c r="AN77" s="34"/>
      <c r="AO77" s="30"/>
      <c r="AP77" s="30"/>
    </row>
    <row r="78" spans="1:42" ht="15" x14ac:dyDescent="0.25">
      <c r="A78" s="129" t="s">
        <v>5</v>
      </c>
      <c r="B78" s="130"/>
      <c r="C78" s="130">
        <f t="shared" ref="C78:AG78" si="11">SUM(C6:C77)</f>
        <v>0</v>
      </c>
      <c r="D78" s="130">
        <f t="shared" si="11"/>
        <v>0</v>
      </c>
      <c r="E78" s="130">
        <f t="shared" si="11"/>
        <v>0</v>
      </c>
      <c r="F78" s="130">
        <f t="shared" si="11"/>
        <v>0</v>
      </c>
      <c r="G78" s="130">
        <f t="shared" si="11"/>
        <v>0</v>
      </c>
      <c r="H78" s="130">
        <f t="shared" si="11"/>
        <v>0</v>
      </c>
      <c r="I78" s="130">
        <f t="shared" si="11"/>
        <v>0</v>
      </c>
      <c r="J78" s="130">
        <f t="shared" si="11"/>
        <v>0</v>
      </c>
      <c r="K78" s="130">
        <f t="shared" si="11"/>
        <v>0</v>
      </c>
      <c r="L78" s="130">
        <f t="shared" si="11"/>
        <v>0</v>
      </c>
      <c r="M78" s="130">
        <f t="shared" si="11"/>
        <v>0</v>
      </c>
      <c r="N78" s="130">
        <f t="shared" si="11"/>
        <v>0</v>
      </c>
      <c r="O78" s="130">
        <f t="shared" si="11"/>
        <v>0</v>
      </c>
      <c r="P78" s="130">
        <f t="shared" si="11"/>
        <v>0</v>
      </c>
      <c r="Q78" s="130">
        <f t="shared" si="11"/>
        <v>0</v>
      </c>
      <c r="R78" s="130">
        <f t="shared" si="11"/>
        <v>0</v>
      </c>
      <c r="S78" s="130">
        <f t="shared" si="11"/>
        <v>0</v>
      </c>
      <c r="T78" s="130">
        <f t="shared" si="11"/>
        <v>0</v>
      </c>
      <c r="U78" s="130">
        <f t="shared" si="11"/>
        <v>0</v>
      </c>
      <c r="V78" s="130">
        <f t="shared" si="11"/>
        <v>0</v>
      </c>
      <c r="W78" s="130">
        <f t="shared" si="11"/>
        <v>0</v>
      </c>
      <c r="X78" s="130">
        <f t="shared" si="11"/>
        <v>0</v>
      </c>
      <c r="Y78" s="130">
        <f t="shared" si="11"/>
        <v>0</v>
      </c>
      <c r="Z78" s="130">
        <f t="shared" si="11"/>
        <v>0</v>
      </c>
      <c r="AA78" s="130">
        <f t="shared" si="11"/>
        <v>0</v>
      </c>
      <c r="AB78" s="130">
        <f t="shared" si="11"/>
        <v>0</v>
      </c>
      <c r="AC78" s="130">
        <f t="shared" si="11"/>
        <v>0</v>
      </c>
      <c r="AD78" s="130">
        <f t="shared" si="11"/>
        <v>0</v>
      </c>
      <c r="AE78" s="130">
        <f t="shared" si="11"/>
        <v>0</v>
      </c>
      <c r="AF78" s="130">
        <f t="shared" si="11"/>
        <v>0</v>
      </c>
      <c r="AG78" s="130">
        <f t="shared" si="11"/>
        <v>0</v>
      </c>
      <c r="AH78" s="131">
        <f t="shared" si="7"/>
        <v>0</v>
      </c>
      <c r="AI78" s="39"/>
      <c r="AJ78" s="52">
        <f t="shared" si="8"/>
        <v>0</v>
      </c>
      <c r="AK78" s="47">
        <f t="shared" si="9"/>
        <v>0</v>
      </c>
      <c r="AL78" s="84">
        <f t="shared" si="10"/>
        <v>0</v>
      </c>
      <c r="AM78" s="85"/>
      <c r="AN78" s="34"/>
      <c r="AO78" s="30"/>
      <c r="AP78" s="30"/>
    </row>
    <row r="79" spans="1:42" ht="15" x14ac:dyDescent="0.25">
      <c r="AH79" s="31"/>
      <c r="AI79" s="41"/>
      <c r="AJ79" s="42">
        <f>SUM(AJ6:AJ78)</f>
        <v>0</v>
      </c>
      <c r="AK79" s="47">
        <f>SUM(AK6:AK78)</f>
        <v>0</v>
      </c>
      <c r="AL79" s="84">
        <f>SUM(AL6:AL78)</f>
        <v>0</v>
      </c>
      <c r="AM79" s="85"/>
      <c r="AN79" s="34"/>
      <c r="AO79" s="30"/>
      <c r="AP79" s="30"/>
    </row>
    <row r="80" spans="1:42" x14ac:dyDescent="0.2">
      <c r="AI80" s="43"/>
      <c r="AJ80" s="44">
        <v>76960</v>
      </c>
      <c r="AK80" s="89"/>
      <c r="AL80" s="32"/>
      <c r="AM80" s="85"/>
      <c r="AN80" s="34"/>
      <c r="AO80" s="36"/>
      <c r="AP80" s="36"/>
    </row>
    <row r="81" spans="35:43" ht="15" x14ac:dyDescent="0.25">
      <c r="AJ81" s="30"/>
      <c r="AK81" s="30"/>
      <c r="AL81" s="30"/>
      <c r="AM81" s="30"/>
      <c r="AN81" s="30"/>
      <c r="AO81" s="30"/>
      <c r="AP81" s="30"/>
      <c r="AQ81" s="30"/>
    </row>
    <row r="82" spans="35:43" ht="15" x14ac:dyDescent="0.25">
      <c r="AJ82" s="30"/>
      <c r="AK82" s="30"/>
      <c r="AL82" s="30"/>
      <c r="AM82" s="30"/>
      <c r="AN82" s="30"/>
      <c r="AO82" s="30"/>
      <c r="AP82" s="30"/>
      <c r="AQ82" s="30"/>
    </row>
    <row r="83" spans="35:43" ht="15" x14ac:dyDescent="0.25">
      <c r="AI83" s="30"/>
      <c r="AJ83" s="30"/>
      <c r="AK83" s="30"/>
      <c r="AL83" s="30"/>
      <c r="AM83" s="30"/>
      <c r="AN83" s="30"/>
      <c r="AO83" s="30"/>
      <c r="AP83" s="30"/>
      <c r="AQ83" s="30"/>
    </row>
    <row r="84" spans="35:43" ht="15" x14ac:dyDescent="0.25">
      <c r="AI84" s="30"/>
      <c r="AJ84" s="30"/>
      <c r="AK84" s="30"/>
      <c r="AL84" s="30"/>
      <c r="AM84" s="30"/>
      <c r="AN84" s="30"/>
      <c r="AO84" s="30"/>
      <c r="AP84" s="30"/>
      <c r="AQ84" s="30"/>
    </row>
    <row r="85" spans="35:43" ht="15" x14ac:dyDescent="0.25">
      <c r="AI85" s="30"/>
      <c r="AJ85" s="30"/>
      <c r="AK85" s="30"/>
      <c r="AL85" s="30"/>
      <c r="AM85" s="30"/>
      <c r="AN85" s="30"/>
      <c r="AO85" s="30"/>
      <c r="AP85" s="30"/>
      <c r="AQ85" s="30"/>
    </row>
    <row r="86" spans="35:43" ht="15" x14ac:dyDescent="0.25">
      <c r="AI86" s="30"/>
      <c r="AJ86" s="30"/>
      <c r="AK86" s="30"/>
      <c r="AL86" s="30"/>
      <c r="AM86" s="30"/>
      <c r="AN86" s="30"/>
      <c r="AO86" s="30"/>
      <c r="AP86" s="30"/>
      <c r="AQ86" s="30"/>
    </row>
    <row r="87" spans="35:43" ht="15" x14ac:dyDescent="0.25">
      <c r="AI87" s="30"/>
      <c r="AJ87" s="30"/>
      <c r="AK87" s="30"/>
      <c r="AL87" s="30"/>
      <c r="AM87" s="30"/>
      <c r="AN87" s="30"/>
      <c r="AO87" s="30"/>
      <c r="AP87" s="30"/>
      <c r="AQ87" s="30"/>
    </row>
    <row r="88" spans="35:43" ht="15" x14ac:dyDescent="0.25">
      <c r="AI88" s="30"/>
      <c r="AJ88" s="30"/>
      <c r="AK88" s="30"/>
      <c r="AL88" s="30"/>
      <c r="AM88" s="30"/>
      <c r="AN88" s="30"/>
      <c r="AO88" s="30"/>
      <c r="AP88" s="30"/>
      <c r="AQ88" s="30"/>
    </row>
    <row r="89" spans="35:43" ht="15" x14ac:dyDescent="0.25">
      <c r="AI89" s="30"/>
      <c r="AJ89" s="30"/>
      <c r="AK89" s="30"/>
      <c r="AL89" s="30"/>
      <c r="AM89" s="30"/>
      <c r="AN89" s="30"/>
      <c r="AO89" s="30"/>
      <c r="AP89" s="30"/>
      <c r="AQ89" s="30"/>
    </row>
    <row r="90" spans="35:43" ht="15" x14ac:dyDescent="0.25">
      <c r="AI90" s="30"/>
      <c r="AJ90" s="30"/>
      <c r="AK90" s="30"/>
      <c r="AL90" s="30"/>
      <c r="AM90" s="30"/>
      <c r="AN90" s="30"/>
      <c r="AO90" s="30"/>
      <c r="AP90" s="30"/>
      <c r="AQ90" s="30"/>
    </row>
    <row r="91" spans="35:43" ht="15" x14ac:dyDescent="0.25">
      <c r="AI91" s="30"/>
      <c r="AJ91" s="30"/>
      <c r="AK91" s="30"/>
      <c r="AL91" s="30"/>
      <c r="AM91" s="30"/>
      <c r="AN91" s="30"/>
      <c r="AO91" s="30"/>
      <c r="AP91" s="30"/>
      <c r="AQ91" s="30"/>
    </row>
    <row r="92" spans="35:43" ht="15" x14ac:dyDescent="0.25">
      <c r="AI92" s="30"/>
      <c r="AJ92" s="30"/>
      <c r="AK92" s="30"/>
      <c r="AL92" s="30"/>
      <c r="AM92" s="30"/>
      <c r="AN92" s="30"/>
      <c r="AO92" s="30"/>
      <c r="AP92" s="30"/>
      <c r="AQ92" s="30"/>
    </row>
    <row r="93" spans="35:43" ht="15" x14ac:dyDescent="0.25">
      <c r="AI93" s="30"/>
      <c r="AJ93" s="30"/>
      <c r="AK93" s="30"/>
      <c r="AL93" s="30"/>
      <c r="AM93" s="30"/>
      <c r="AN93" s="30"/>
      <c r="AO93" s="30"/>
      <c r="AP93" s="30"/>
      <c r="AQ93" s="30"/>
    </row>
    <row r="94" spans="35:43" ht="15" x14ac:dyDescent="0.25">
      <c r="AI94" s="30"/>
      <c r="AJ94" s="30"/>
      <c r="AK94" s="30"/>
      <c r="AL94" s="30"/>
      <c r="AM94" s="30"/>
      <c r="AN94" s="30"/>
      <c r="AO94" s="30"/>
      <c r="AP94" s="30"/>
      <c r="AQ94" s="30"/>
    </row>
    <row r="95" spans="35:43" ht="15" x14ac:dyDescent="0.25">
      <c r="AI95" s="30"/>
      <c r="AJ95" s="30"/>
      <c r="AK95" s="30"/>
      <c r="AL95" s="30"/>
      <c r="AM95" s="30"/>
      <c r="AN95" s="30"/>
      <c r="AO95" s="30"/>
      <c r="AP95" s="30"/>
      <c r="AQ95" s="30"/>
    </row>
    <row r="96" spans="35:43" ht="15" x14ac:dyDescent="0.25">
      <c r="AI96" s="30"/>
      <c r="AJ96" s="30"/>
      <c r="AK96" s="30"/>
      <c r="AL96" s="30"/>
      <c r="AM96" s="30"/>
      <c r="AN96" s="30"/>
      <c r="AO96" s="30"/>
      <c r="AP96" s="30"/>
      <c r="AQ96" s="30"/>
    </row>
  </sheetData>
  <mergeCells count="28">
    <mergeCell ref="AO42:AQ42"/>
    <mergeCell ref="AO49:AQ49"/>
    <mergeCell ref="C1:AH1"/>
    <mergeCell ref="A1:B1"/>
    <mergeCell ref="AO11:AQ11"/>
    <mergeCell ref="AO12:AQ12"/>
    <mergeCell ref="AO13:AQ13"/>
    <mergeCell ref="AO14:AQ14"/>
    <mergeCell ref="AO28:AQ28"/>
    <mergeCell ref="AO6:AQ6"/>
    <mergeCell ref="AO8:AQ8"/>
    <mergeCell ref="AO9:AQ9"/>
    <mergeCell ref="AO10:AQ10"/>
    <mergeCell ref="AJ1:AL1"/>
    <mergeCell ref="AO1:AQ1"/>
    <mergeCell ref="AJ2:AK2"/>
    <mergeCell ref="AK3:AL3"/>
    <mergeCell ref="AO5:AQ5"/>
    <mergeCell ref="A4:A5"/>
    <mergeCell ref="B4:B5"/>
    <mergeCell ref="C2:AH2"/>
    <mergeCell ref="A3:B3"/>
    <mergeCell ref="C3:F3"/>
    <mergeCell ref="G3:M3"/>
    <mergeCell ref="N3:T3"/>
    <mergeCell ref="U3:AA3"/>
    <mergeCell ref="AB3:AD3"/>
    <mergeCell ref="AE3:AG3"/>
  </mergeCells>
  <conditionalFormatting sqref="C4:AG77 AO58">
    <cfRule type="expression" dxfId="137" priority="9">
      <formula>WEEKDAY(C$5,2)&gt;5</formula>
    </cfRule>
  </conditionalFormatting>
  <conditionalFormatting sqref="AO58:AO60">
    <cfRule type="cellIs" dxfId="136" priority="4" operator="equal">
      <formula>"!"</formula>
    </cfRule>
    <cfRule type="cellIs" dxfId="135" priority="5" operator="equal">
      <formula>"?"</formula>
    </cfRule>
    <cfRule type="cellIs" dxfId="134" priority="6" operator="equal">
      <formula>1</formula>
    </cfRule>
  </conditionalFormatting>
  <conditionalFormatting sqref="C6:AG77">
    <cfRule type="cellIs" dxfId="133" priority="1" operator="equal">
      <formula>"!"</formula>
    </cfRule>
    <cfRule type="cellIs" dxfId="132" priority="2" operator="equal">
      <formula>"?"</formula>
    </cfRule>
    <cfRule type="cellIs" dxfId="131" priority="3" operator="equal">
      <formula>1</formula>
    </cfRule>
  </conditionalFormatting>
  <conditionalFormatting sqref="AO59">
    <cfRule type="expression" dxfId="130" priority="14">
      <formula>WEEKDAY(AP$5,2)&gt;5</formula>
    </cfRule>
  </conditionalFormatting>
  <conditionalFormatting sqref="AO60">
    <cfRule type="expression" dxfId="129" priority="17">
      <formula>WEEKDAY(AQ$5,2)&gt;5</formula>
    </cfRule>
  </conditionalFormatting>
  <pageMargins left="0" right="0" top="0" bottom="0.35433070866141736" header="0" footer="0.11811023622047245"/>
  <pageSetup paperSize="9" scale="64" orientation="portrait" r:id="rId1"/>
  <headerFooter>
    <oddFooter>&amp;L&amp;D
&amp;T&amp;C&amp;F&amp;R&amp;A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DFFACFD8-CE38-46BE-A4AC-BC6892C2CB63}">
            <xm:f>COUNTIFS('JOURS FERIES'!$B$1:$B$13,C$5)&gt;0</xm:f>
            <x14:dxf>
              <fill>
                <patternFill>
                  <bgColor theme="7" tint="0.59996337778862885"/>
                </patternFill>
              </fill>
            </x14:dxf>
          </x14:cfRule>
          <xm:sqref>C4:AG77 AO58</xm:sqref>
        </x14:conditionalFormatting>
        <x14:conditionalFormatting xmlns:xm="http://schemas.microsoft.com/office/excel/2006/main">
          <x14:cfRule type="expression" priority="16" id="{568D8362-8C5C-417F-B27E-10236472D845}">
            <xm:f>COUNTIFS('JOURS FERIES'!$B$1:$B$13,AP$4)&gt;0</xm:f>
            <x14:dxf>
              <fill>
                <patternFill>
                  <bgColor theme="7" tint="0.59996337778862885"/>
                </patternFill>
              </fill>
            </x14:dxf>
          </x14:cfRule>
          <xm:sqref>AO59</xm:sqref>
        </x14:conditionalFormatting>
        <x14:conditionalFormatting xmlns:xm="http://schemas.microsoft.com/office/excel/2006/main">
          <x14:cfRule type="expression" priority="18" id="{DFFACFD8-CE38-46BE-A4AC-BC6892C2CB63}">
            <xm:f>COUNTIFS('JOURS FERIES'!$B$1:$B$13,AQ$4)&gt;0</xm:f>
            <x14:dxf>
              <fill>
                <patternFill>
                  <bgColor theme="7" tint="0.59996337778862885"/>
                </patternFill>
              </fill>
            </x14:dxf>
          </x14:cfRule>
          <xm:sqref>AO60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Q96"/>
  <sheetViews>
    <sheetView zoomScale="93" zoomScaleNormal="93" workbookViewId="0">
      <pane xSplit="2" ySplit="9" topLeftCell="C10" activePane="bottomRight" state="frozen"/>
      <selection sqref="A1:B1"/>
      <selection pane="topRight" sqref="A1:B1"/>
      <selection pane="bottomLeft" sqref="A1:B1"/>
      <selection pane="bottomRight" sqref="A1:B1"/>
    </sheetView>
  </sheetViews>
  <sheetFormatPr baseColWidth="10" defaultColWidth="15.28515625" defaultRowHeight="12.75" x14ac:dyDescent="0.2"/>
  <cols>
    <col min="1" max="1" width="15.140625" style="1" bestFit="1" customWidth="1"/>
    <col min="2" max="2" width="14.28515625" style="1" bestFit="1" customWidth="1"/>
    <col min="3" max="3" width="5.42578125" style="1" customWidth="1"/>
    <col min="4" max="6" width="4.42578125" style="1" customWidth="1"/>
    <col min="7" max="7" width="4.5703125" style="1" customWidth="1"/>
    <col min="8" max="9" width="4.42578125" style="1" customWidth="1"/>
    <col min="10" max="10" width="4" style="1" customWidth="1"/>
    <col min="11" max="13" width="4.42578125" style="1" customWidth="1"/>
    <col min="14" max="14" width="5.28515625" style="1" customWidth="1"/>
    <col min="15" max="16" width="4.42578125" style="1" customWidth="1"/>
    <col min="17" max="17" width="4.140625" style="1" customWidth="1"/>
    <col min="18" max="33" width="4.42578125" style="1" customWidth="1"/>
    <col min="34" max="34" width="9.85546875" style="3" bestFit="1" customWidth="1"/>
    <col min="35" max="35" width="2.28515625" style="31" customWidth="1"/>
    <col min="36" max="36" width="10.7109375" style="31" customWidth="1"/>
    <col min="37" max="37" width="6.5703125" style="31" customWidth="1"/>
    <col min="38" max="38" width="11.42578125" style="31" customWidth="1"/>
    <col min="39" max="40" width="3" style="31" bestFit="1" customWidth="1"/>
    <col min="41" max="41" width="9.85546875" style="31" bestFit="1" customWidth="1"/>
    <col min="42" max="43" width="15.28515625" style="31"/>
    <col min="44" max="16384" width="15.28515625" style="1"/>
  </cols>
  <sheetData>
    <row r="1" spans="1:43" ht="21" x14ac:dyDescent="0.35">
      <c r="A1" s="149">
        <f>'JOURS FERIES'!D1</f>
        <v>2018</v>
      </c>
      <c r="B1" s="150"/>
      <c r="C1" s="141" t="s">
        <v>12</v>
      </c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  <c r="AC1" s="142"/>
      <c r="AD1" s="142"/>
      <c r="AE1" s="142"/>
      <c r="AF1" s="142"/>
      <c r="AG1" s="142"/>
      <c r="AH1" s="143"/>
      <c r="AI1" s="33" t="s">
        <v>28</v>
      </c>
      <c r="AJ1" s="154" t="s">
        <v>29</v>
      </c>
      <c r="AK1" s="154"/>
      <c r="AL1" s="155"/>
      <c r="AM1" s="37" t="s">
        <v>28</v>
      </c>
      <c r="AN1" s="35"/>
      <c r="AO1" s="156" t="s">
        <v>30</v>
      </c>
      <c r="AP1" s="157"/>
      <c r="AQ1" s="158"/>
    </row>
    <row r="2" spans="1:43" ht="21" x14ac:dyDescent="0.35">
      <c r="A2" s="13"/>
      <c r="B2" s="24">
        <v>4</v>
      </c>
      <c r="C2" s="142" t="s">
        <v>19</v>
      </c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  <c r="Y2" s="142"/>
      <c r="Z2" s="142"/>
      <c r="AA2" s="142"/>
      <c r="AB2" s="142"/>
      <c r="AC2" s="142"/>
      <c r="AD2" s="142"/>
      <c r="AE2" s="142"/>
      <c r="AF2" s="142"/>
      <c r="AG2" s="142"/>
      <c r="AH2" s="143"/>
      <c r="AI2" s="33"/>
      <c r="AJ2" s="159" t="s">
        <v>31</v>
      </c>
      <c r="AK2" s="159"/>
      <c r="AL2" s="81">
        <v>74</v>
      </c>
      <c r="AM2" s="85"/>
      <c r="AN2" s="35"/>
      <c r="AO2" s="59" t="s">
        <v>0</v>
      </c>
      <c r="AP2" s="59"/>
      <c r="AQ2" s="49" t="s">
        <v>32</v>
      </c>
    </row>
    <row r="3" spans="1:43" s="2" customFormat="1" ht="15" customHeight="1" x14ac:dyDescent="0.2">
      <c r="A3" s="144" t="s">
        <v>6</v>
      </c>
      <c r="B3" s="144"/>
      <c r="C3" s="165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166"/>
      <c r="Q3" s="166"/>
      <c r="R3" s="166"/>
      <c r="S3" s="166"/>
      <c r="T3" s="166"/>
      <c r="U3" s="166"/>
      <c r="V3" s="166"/>
      <c r="W3" s="166"/>
      <c r="X3" s="166"/>
      <c r="Y3" s="166"/>
      <c r="Z3" s="166"/>
      <c r="AA3" s="166"/>
      <c r="AB3" s="166"/>
      <c r="AC3" s="166"/>
      <c r="AD3" s="166"/>
      <c r="AE3" s="166"/>
      <c r="AF3" s="166"/>
      <c r="AG3" s="167"/>
      <c r="AH3" s="11" t="s">
        <v>10</v>
      </c>
      <c r="AI3" s="40"/>
      <c r="AJ3" s="55" t="s">
        <v>33</v>
      </c>
      <c r="AK3" s="160" t="s">
        <v>10</v>
      </c>
      <c r="AL3" s="161"/>
      <c r="AM3" s="85"/>
      <c r="AN3" s="35"/>
      <c r="AO3" s="59" t="s">
        <v>3</v>
      </c>
      <c r="AP3" s="59"/>
      <c r="AQ3" s="49" t="s">
        <v>34</v>
      </c>
    </row>
    <row r="4" spans="1:43" x14ac:dyDescent="0.2">
      <c r="A4" s="148" t="s">
        <v>7</v>
      </c>
      <c r="B4" s="148" t="s">
        <v>8</v>
      </c>
      <c r="C4" s="140">
        <v>1</v>
      </c>
      <c r="D4" s="27">
        <f>C4+1</f>
        <v>2</v>
      </c>
      <c r="E4" s="27">
        <f t="shared" ref="E4:AG4" si="0">D4+1</f>
        <v>3</v>
      </c>
      <c r="F4" s="27">
        <f t="shared" si="0"/>
        <v>4</v>
      </c>
      <c r="G4" s="27">
        <f t="shared" si="0"/>
        <v>5</v>
      </c>
      <c r="H4" s="27">
        <f t="shared" si="0"/>
        <v>6</v>
      </c>
      <c r="I4" s="27">
        <f t="shared" si="0"/>
        <v>7</v>
      </c>
      <c r="J4" s="27">
        <f t="shared" si="0"/>
        <v>8</v>
      </c>
      <c r="K4" s="27">
        <f t="shared" si="0"/>
        <v>9</v>
      </c>
      <c r="L4" s="27">
        <f t="shared" si="0"/>
        <v>10</v>
      </c>
      <c r="M4" s="27">
        <f t="shared" si="0"/>
        <v>11</v>
      </c>
      <c r="N4" s="27">
        <f t="shared" si="0"/>
        <v>12</v>
      </c>
      <c r="O4" s="27">
        <f t="shared" si="0"/>
        <v>13</v>
      </c>
      <c r="P4" s="27">
        <f t="shared" si="0"/>
        <v>14</v>
      </c>
      <c r="Q4" s="27">
        <f t="shared" si="0"/>
        <v>15</v>
      </c>
      <c r="R4" s="27">
        <f t="shared" si="0"/>
        <v>16</v>
      </c>
      <c r="S4" s="27">
        <f t="shared" si="0"/>
        <v>17</v>
      </c>
      <c r="T4" s="27">
        <f t="shared" si="0"/>
        <v>18</v>
      </c>
      <c r="U4" s="27">
        <f t="shared" si="0"/>
        <v>19</v>
      </c>
      <c r="V4" s="27">
        <f t="shared" si="0"/>
        <v>20</v>
      </c>
      <c r="W4" s="27">
        <f t="shared" si="0"/>
        <v>21</v>
      </c>
      <c r="X4" s="27">
        <f t="shared" si="0"/>
        <v>22</v>
      </c>
      <c r="Y4" s="27">
        <f t="shared" si="0"/>
        <v>23</v>
      </c>
      <c r="Z4" s="27">
        <f t="shared" si="0"/>
        <v>24</v>
      </c>
      <c r="AA4" s="27">
        <f t="shared" si="0"/>
        <v>25</v>
      </c>
      <c r="AB4" s="27">
        <f t="shared" si="0"/>
        <v>26</v>
      </c>
      <c r="AC4" s="27">
        <f t="shared" si="0"/>
        <v>27</v>
      </c>
      <c r="AD4" s="27">
        <f t="shared" si="0"/>
        <v>28</v>
      </c>
      <c r="AE4" s="27">
        <f t="shared" si="0"/>
        <v>29</v>
      </c>
      <c r="AF4" s="27">
        <f t="shared" si="0"/>
        <v>30</v>
      </c>
      <c r="AG4" s="27">
        <f t="shared" si="0"/>
        <v>31</v>
      </c>
      <c r="AH4" s="8" t="s">
        <v>9</v>
      </c>
      <c r="AI4" s="54"/>
      <c r="AJ4" s="53" t="s">
        <v>9</v>
      </c>
      <c r="AK4" s="71" t="s">
        <v>35</v>
      </c>
      <c r="AL4" s="82" t="s">
        <v>33</v>
      </c>
      <c r="AM4" s="85"/>
      <c r="AN4" s="35"/>
      <c r="AO4" s="59" t="s">
        <v>2</v>
      </c>
      <c r="AP4" s="59"/>
      <c r="AQ4" s="49" t="s">
        <v>36</v>
      </c>
    </row>
    <row r="5" spans="1:43" x14ac:dyDescent="0.2">
      <c r="A5" s="148"/>
      <c r="B5" s="148"/>
      <c r="C5" s="119">
        <f>DATE(JANV!$A$1,AVRIL!$B$2,AVRIL!C4)</f>
        <v>43191</v>
      </c>
      <c r="D5" s="26">
        <f>C5+1</f>
        <v>43192</v>
      </c>
      <c r="E5" s="26">
        <f t="shared" ref="E5:AG5" si="1">D5+1</f>
        <v>43193</v>
      </c>
      <c r="F5" s="26">
        <f t="shared" si="1"/>
        <v>43194</v>
      </c>
      <c r="G5" s="26">
        <f t="shared" si="1"/>
        <v>43195</v>
      </c>
      <c r="H5" s="26">
        <f t="shared" si="1"/>
        <v>43196</v>
      </c>
      <c r="I5" s="26">
        <f t="shared" si="1"/>
        <v>43197</v>
      </c>
      <c r="J5" s="26">
        <f t="shared" si="1"/>
        <v>43198</v>
      </c>
      <c r="K5" s="26">
        <f t="shared" si="1"/>
        <v>43199</v>
      </c>
      <c r="L5" s="26">
        <f t="shared" si="1"/>
        <v>43200</v>
      </c>
      <c r="M5" s="26">
        <f t="shared" si="1"/>
        <v>43201</v>
      </c>
      <c r="N5" s="26">
        <f t="shared" si="1"/>
        <v>43202</v>
      </c>
      <c r="O5" s="26">
        <f t="shared" si="1"/>
        <v>43203</v>
      </c>
      <c r="P5" s="26">
        <f t="shared" si="1"/>
        <v>43204</v>
      </c>
      <c r="Q5" s="26">
        <f t="shared" si="1"/>
        <v>43205</v>
      </c>
      <c r="R5" s="26">
        <f t="shared" si="1"/>
        <v>43206</v>
      </c>
      <c r="S5" s="26">
        <f t="shared" si="1"/>
        <v>43207</v>
      </c>
      <c r="T5" s="26">
        <f t="shared" si="1"/>
        <v>43208</v>
      </c>
      <c r="U5" s="26">
        <f t="shared" si="1"/>
        <v>43209</v>
      </c>
      <c r="V5" s="26">
        <f t="shared" si="1"/>
        <v>43210</v>
      </c>
      <c r="W5" s="26">
        <f t="shared" si="1"/>
        <v>43211</v>
      </c>
      <c r="X5" s="26">
        <f t="shared" si="1"/>
        <v>43212</v>
      </c>
      <c r="Y5" s="26">
        <f t="shared" si="1"/>
        <v>43213</v>
      </c>
      <c r="Z5" s="26">
        <f t="shared" si="1"/>
        <v>43214</v>
      </c>
      <c r="AA5" s="26">
        <f t="shared" si="1"/>
        <v>43215</v>
      </c>
      <c r="AB5" s="26">
        <f t="shared" si="1"/>
        <v>43216</v>
      </c>
      <c r="AC5" s="26">
        <f t="shared" si="1"/>
        <v>43217</v>
      </c>
      <c r="AD5" s="26">
        <f t="shared" si="1"/>
        <v>43218</v>
      </c>
      <c r="AE5" s="26">
        <f t="shared" si="1"/>
        <v>43219</v>
      </c>
      <c r="AF5" s="26">
        <f t="shared" si="1"/>
        <v>43220</v>
      </c>
      <c r="AG5" s="26">
        <f t="shared" si="1"/>
        <v>43221</v>
      </c>
      <c r="AH5" s="8" t="s">
        <v>11</v>
      </c>
      <c r="AI5" s="54"/>
      <c r="AJ5" s="53" t="s">
        <v>37</v>
      </c>
      <c r="AK5" s="72" t="s">
        <v>38</v>
      </c>
      <c r="AL5" s="83">
        <v>42736</v>
      </c>
      <c r="AM5" s="85"/>
      <c r="AN5" s="45">
        <v>1</v>
      </c>
      <c r="AO5" s="162" t="s">
        <v>39</v>
      </c>
      <c r="AP5" s="163"/>
      <c r="AQ5" s="164"/>
    </row>
    <row r="6" spans="1:43" x14ac:dyDescent="0.2">
      <c r="A6" s="1" t="s">
        <v>16</v>
      </c>
      <c r="B6" s="1" t="s">
        <v>0</v>
      </c>
      <c r="C6" s="10"/>
      <c r="D6" s="98"/>
      <c r="E6" s="15"/>
      <c r="F6" s="17"/>
      <c r="G6" s="10"/>
      <c r="H6" s="98"/>
      <c r="I6" s="10"/>
      <c r="J6" s="98"/>
      <c r="K6" s="98"/>
      <c r="L6" s="15"/>
      <c r="M6" s="17"/>
      <c r="N6" s="10"/>
      <c r="O6" s="98"/>
      <c r="P6" s="10"/>
      <c r="Q6" s="98"/>
      <c r="R6" s="98"/>
      <c r="S6" s="15"/>
      <c r="T6" s="17"/>
      <c r="U6" s="10"/>
      <c r="V6" s="98"/>
      <c r="W6" s="10"/>
      <c r="X6" s="98"/>
      <c r="Y6" s="98"/>
      <c r="Z6" s="15"/>
      <c r="AA6" s="17"/>
      <c r="AB6" s="10"/>
      <c r="AC6" s="98"/>
      <c r="AD6" s="98"/>
      <c r="AE6" s="98"/>
      <c r="AF6" s="98"/>
      <c r="AG6" s="15"/>
      <c r="AH6" s="6">
        <f t="shared" ref="AH6" si="2">SUM(C6:AG6)</f>
        <v>0</v>
      </c>
      <c r="AI6" s="39"/>
      <c r="AJ6" s="52">
        <f>AH6*$AL$2</f>
        <v>0</v>
      </c>
      <c r="AK6" s="47">
        <f>SUM(AH6)</f>
        <v>0</v>
      </c>
      <c r="AL6" s="84">
        <f>SUM(AK6*$AL$2)</f>
        <v>0</v>
      </c>
      <c r="AM6" s="85"/>
      <c r="AN6" s="75" t="s">
        <v>41</v>
      </c>
      <c r="AO6" s="162" t="s">
        <v>42</v>
      </c>
      <c r="AP6" s="163"/>
      <c r="AQ6" s="164"/>
    </row>
    <row r="7" spans="1:43" s="31" customFormat="1" x14ac:dyDescent="0.2">
      <c r="A7" s="120" t="s">
        <v>4</v>
      </c>
      <c r="B7" s="120" t="s">
        <v>3</v>
      </c>
      <c r="C7" s="10"/>
      <c r="D7" s="98"/>
      <c r="E7" s="15"/>
      <c r="F7" s="17"/>
      <c r="G7" s="10"/>
      <c r="H7" s="98"/>
      <c r="I7" s="10"/>
      <c r="J7" s="98"/>
      <c r="K7" s="98"/>
      <c r="L7" s="15"/>
      <c r="M7" s="17"/>
      <c r="N7" s="10"/>
      <c r="O7" s="98"/>
      <c r="P7" s="10"/>
      <c r="Q7" s="98"/>
      <c r="R7" s="98"/>
      <c r="S7" s="15"/>
      <c r="T7" s="17"/>
      <c r="U7" s="10"/>
      <c r="V7" s="98"/>
      <c r="W7" s="10"/>
      <c r="X7" s="98"/>
      <c r="Y7" s="98"/>
      <c r="Z7" s="15"/>
      <c r="AA7" s="17"/>
      <c r="AB7" s="10"/>
      <c r="AC7" s="98"/>
      <c r="AD7" s="98"/>
      <c r="AE7" s="98"/>
      <c r="AF7" s="98"/>
      <c r="AG7" s="15"/>
      <c r="AH7" s="6"/>
      <c r="AI7" s="39"/>
      <c r="AJ7" s="52"/>
      <c r="AK7" s="47"/>
      <c r="AL7" s="84"/>
      <c r="AM7" s="85"/>
      <c r="AN7" s="75"/>
      <c r="AO7" s="93"/>
      <c r="AP7" s="94"/>
      <c r="AQ7" s="95"/>
    </row>
    <row r="8" spans="1:43" x14ac:dyDescent="0.2">
      <c r="A8" s="19" t="s">
        <v>17</v>
      </c>
      <c r="B8" s="19" t="s">
        <v>18</v>
      </c>
      <c r="C8" s="10"/>
      <c r="D8" s="98"/>
      <c r="E8" s="15"/>
      <c r="F8" s="17"/>
      <c r="G8" s="10"/>
      <c r="H8" s="98"/>
      <c r="I8" s="10"/>
      <c r="J8" s="98"/>
      <c r="K8" s="98"/>
      <c r="L8" s="15"/>
      <c r="M8" s="17"/>
      <c r="N8" s="10"/>
      <c r="O8" s="98"/>
      <c r="P8" s="10"/>
      <c r="Q8" s="98"/>
      <c r="R8" s="98"/>
      <c r="S8" s="15"/>
      <c r="T8" s="17"/>
      <c r="U8" s="10"/>
      <c r="V8" s="98"/>
      <c r="W8" s="10"/>
      <c r="X8" s="98"/>
      <c r="Y8" s="98"/>
      <c r="Z8" s="15"/>
      <c r="AA8" s="17"/>
      <c r="AB8" s="10"/>
      <c r="AC8" s="98"/>
      <c r="AD8" s="98"/>
      <c r="AE8" s="98"/>
      <c r="AF8" s="98"/>
      <c r="AG8" s="15"/>
      <c r="AH8" s="6">
        <f t="shared" ref="AH8:AH71" si="3">SUM(C8:AG8)</f>
        <v>0</v>
      </c>
      <c r="AI8" s="39"/>
      <c r="AJ8" s="52">
        <f t="shared" ref="AJ8:AJ71" si="4">AH8*$AL$2</f>
        <v>0</v>
      </c>
      <c r="AK8" s="47">
        <f t="shared" ref="AK8:AK71" si="5">SUM(AH8)</f>
        <v>0</v>
      </c>
      <c r="AL8" s="84">
        <f t="shared" ref="AL8:AL71" si="6">SUM(AK8*$AL$2)</f>
        <v>0</v>
      </c>
      <c r="AM8" s="85"/>
      <c r="AN8" s="76"/>
      <c r="AO8" s="162" t="s">
        <v>43</v>
      </c>
      <c r="AP8" s="163"/>
      <c r="AQ8" s="164"/>
    </row>
    <row r="9" spans="1:43" x14ac:dyDescent="0.2">
      <c r="A9" s="19" t="s">
        <v>1</v>
      </c>
      <c r="B9" s="19" t="s">
        <v>2</v>
      </c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1"/>
      <c r="N9" s="121"/>
      <c r="O9" s="121"/>
      <c r="P9" s="121"/>
      <c r="Q9" s="121"/>
      <c r="R9" s="121"/>
      <c r="S9" s="121"/>
      <c r="T9" s="121"/>
      <c r="U9" s="121"/>
      <c r="V9" s="121"/>
      <c r="W9" s="121"/>
      <c r="X9" s="121"/>
      <c r="Y9" s="121"/>
      <c r="Z9" s="121"/>
      <c r="AA9" s="121"/>
      <c r="AB9" s="121"/>
      <c r="AC9" s="121"/>
      <c r="AD9" s="121"/>
      <c r="AE9" s="121"/>
      <c r="AF9" s="121"/>
      <c r="AG9" s="121"/>
      <c r="AH9" s="6">
        <f t="shared" si="3"/>
        <v>0</v>
      </c>
      <c r="AI9" s="39"/>
      <c r="AJ9" s="52">
        <f t="shared" si="4"/>
        <v>0</v>
      </c>
      <c r="AK9" s="47">
        <f t="shared" si="5"/>
        <v>0</v>
      </c>
      <c r="AL9" s="84">
        <f t="shared" si="6"/>
        <v>0</v>
      </c>
      <c r="AM9" s="85"/>
      <c r="AN9" s="77"/>
      <c r="AO9" s="162" t="s">
        <v>44</v>
      </c>
      <c r="AP9" s="163"/>
      <c r="AQ9" s="164"/>
    </row>
    <row r="10" spans="1:43" x14ac:dyDescent="0.2">
      <c r="A10" s="5" t="s">
        <v>148</v>
      </c>
      <c r="B10" s="5" t="s">
        <v>149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6">
        <f t="shared" si="3"/>
        <v>0</v>
      </c>
      <c r="AI10" s="39"/>
      <c r="AJ10" s="52">
        <f t="shared" si="4"/>
        <v>0</v>
      </c>
      <c r="AK10" s="47">
        <f t="shared" si="5"/>
        <v>0</v>
      </c>
      <c r="AL10" s="84">
        <f t="shared" si="6"/>
        <v>0</v>
      </c>
      <c r="AM10" s="85"/>
      <c r="AN10" s="78"/>
      <c r="AO10" s="168" t="s">
        <v>45</v>
      </c>
      <c r="AP10" s="168"/>
      <c r="AQ10" s="168"/>
    </row>
    <row r="11" spans="1:43" x14ac:dyDescent="0.2">
      <c r="A11" s="133" t="s">
        <v>102</v>
      </c>
      <c r="B11" s="133" t="s">
        <v>103</v>
      </c>
      <c r="C11" s="121"/>
      <c r="D11" s="122"/>
      <c r="E11" s="15"/>
      <c r="F11" s="15"/>
      <c r="G11" s="121"/>
      <c r="H11" s="121"/>
      <c r="I11" s="121"/>
      <c r="J11" s="121"/>
      <c r="K11" s="122"/>
      <c r="L11" s="15"/>
      <c r="M11" s="15"/>
      <c r="N11" s="121"/>
      <c r="O11" s="98"/>
      <c r="P11" s="10"/>
      <c r="Q11" s="121"/>
      <c r="R11" s="122"/>
      <c r="S11" s="15"/>
      <c r="T11" s="15"/>
      <c r="U11" s="10"/>
      <c r="V11" s="10"/>
      <c r="W11" s="121"/>
      <c r="X11" s="121"/>
      <c r="Y11" s="122"/>
      <c r="Z11" s="15"/>
      <c r="AA11" s="15"/>
      <c r="AB11" s="121"/>
      <c r="AC11" s="121"/>
      <c r="AD11" s="121"/>
      <c r="AE11" s="121"/>
      <c r="AF11" s="122"/>
      <c r="AG11" s="15"/>
      <c r="AH11" s="6">
        <f t="shared" si="3"/>
        <v>0</v>
      </c>
      <c r="AI11" s="39"/>
      <c r="AJ11" s="52">
        <f t="shared" si="4"/>
        <v>0</v>
      </c>
      <c r="AK11" s="47">
        <f t="shared" si="5"/>
        <v>0</v>
      </c>
      <c r="AL11" s="84">
        <f t="shared" si="6"/>
        <v>0</v>
      </c>
      <c r="AM11" s="85"/>
      <c r="AN11" s="79"/>
      <c r="AO11" s="168" t="s">
        <v>46</v>
      </c>
      <c r="AP11" s="168"/>
      <c r="AQ11" s="168"/>
    </row>
    <row r="12" spans="1:43" x14ac:dyDescent="0.2">
      <c r="A12" s="134" t="s">
        <v>104</v>
      </c>
      <c r="B12" s="134" t="s">
        <v>105</v>
      </c>
      <c r="C12" s="121"/>
      <c r="D12" s="122"/>
      <c r="E12" s="15"/>
      <c r="F12" s="15"/>
      <c r="G12" s="121"/>
      <c r="H12" s="121"/>
      <c r="I12" s="121"/>
      <c r="J12" s="121"/>
      <c r="K12" s="122"/>
      <c r="L12" s="15"/>
      <c r="M12" s="15"/>
      <c r="N12" s="121"/>
      <c r="O12" s="121"/>
      <c r="P12" s="121"/>
      <c r="Q12" s="121"/>
      <c r="R12" s="122"/>
      <c r="S12" s="15"/>
      <c r="T12" s="15"/>
      <c r="U12" s="121"/>
      <c r="V12" s="121"/>
      <c r="W12" s="121"/>
      <c r="X12" s="121"/>
      <c r="Y12" s="122"/>
      <c r="Z12" s="15"/>
      <c r="AA12" s="15"/>
      <c r="AB12" s="121"/>
      <c r="AC12" s="121"/>
      <c r="AD12" s="121"/>
      <c r="AE12" s="121"/>
      <c r="AF12" s="122"/>
      <c r="AG12" s="15"/>
      <c r="AH12" s="6">
        <f t="shared" si="3"/>
        <v>0</v>
      </c>
      <c r="AI12" s="39"/>
      <c r="AJ12" s="52">
        <f t="shared" si="4"/>
        <v>0</v>
      </c>
      <c r="AK12" s="47">
        <f t="shared" si="5"/>
        <v>0</v>
      </c>
      <c r="AL12" s="84">
        <f t="shared" si="6"/>
        <v>0</v>
      </c>
      <c r="AM12" s="85"/>
      <c r="AN12" s="60" t="s">
        <v>47</v>
      </c>
      <c r="AO12" s="168" t="s">
        <v>48</v>
      </c>
      <c r="AP12" s="168"/>
      <c r="AQ12" s="168"/>
    </row>
    <row r="13" spans="1:43" x14ac:dyDescent="0.2">
      <c r="A13" s="134" t="s">
        <v>106</v>
      </c>
      <c r="B13" s="134" t="s">
        <v>107</v>
      </c>
      <c r="C13" s="121"/>
      <c r="D13" s="122"/>
      <c r="E13" s="15"/>
      <c r="F13" s="15"/>
      <c r="G13" s="121"/>
      <c r="H13" s="121"/>
      <c r="I13" s="121"/>
      <c r="J13" s="121"/>
      <c r="K13" s="122"/>
      <c r="L13" s="15"/>
      <c r="M13" s="15"/>
      <c r="N13" s="10"/>
      <c r="O13" s="98"/>
      <c r="P13" s="10"/>
      <c r="Q13" s="121"/>
      <c r="R13" s="122"/>
      <c r="S13" s="15"/>
      <c r="T13" s="15"/>
      <c r="U13" s="10"/>
      <c r="V13" s="121"/>
      <c r="W13" s="121"/>
      <c r="X13" s="121"/>
      <c r="Y13" s="122"/>
      <c r="Z13" s="15"/>
      <c r="AA13" s="15"/>
      <c r="AB13" s="121"/>
      <c r="AC13" s="121"/>
      <c r="AD13" s="121"/>
      <c r="AE13" s="121"/>
      <c r="AF13" s="122"/>
      <c r="AG13" s="15"/>
      <c r="AH13" s="6">
        <f t="shared" si="3"/>
        <v>0</v>
      </c>
      <c r="AI13" s="39"/>
      <c r="AJ13" s="52">
        <f t="shared" si="4"/>
        <v>0</v>
      </c>
      <c r="AK13" s="47">
        <f t="shared" si="5"/>
        <v>0</v>
      </c>
      <c r="AL13" s="84">
        <f t="shared" si="6"/>
        <v>0</v>
      </c>
      <c r="AM13" s="85"/>
      <c r="AN13" s="80"/>
      <c r="AO13" s="168" t="s">
        <v>49</v>
      </c>
      <c r="AP13" s="168"/>
      <c r="AQ13" s="168"/>
    </row>
    <row r="14" spans="1:43" x14ac:dyDescent="0.2">
      <c r="A14" s="133" t="s">
        <v>108</v>
      </c>
      <c r="B14" s="133" t="s">
        <v>109</v>
      </c>
      <c r="C14" s="121"/>
      <c r="D14" s="122"/>
      <c r="E14" s="15"/>
      <c r="F14" s="15"/>
      <c r="G14" s="121"/>
      <c r="H14" s="121"/>
      <c r="I14" s="121"/>
      <c r="J14" s="121"/>
      <c r="K14" s="122"/>
      <c r="L14" s="15"/>
      <c r="M14" s="15"/>
      <c r="N14" s="121"/>
      <c r="O14" s="98"/>
      <c r="P14" s="10"/>
      <c r="Q14" s="121"/>
      <c r="R14" s="122"/>
      <c r="S14" s="15"/>
      <c r="T14" s="98"/>
      <c r="U14" s="98"/>
      <c r="V14" s="121"/>
      <c r="W14" s="121"/>
      <c r="X14" s="121"/>
      <c r="Y14" s="122"/>
      <c r="Z14" s="15"/>
      <c r="AA14" s="15"/>
      <c r="AB14" s="121"/>
      <c r="AC14" s="121"/>
      <c r="AD14" s="121"/>
      <c r="AE14" s="121"/>
      <c r="AF14" s="122"/>
      <c r="AG14" s="15"/>
      <c r="AH14" s="6">
        <f t="shared" si="3"/>
        <v>0</v>
      </c>
      <c r="AI14" s="39"/>
      <c r="AJ14" s="52">
        <f t="shared" si="4"/>
        <v>0</v>
      </c>
      <c r="AK14" s="47">
        <f t="shared" si="5"/>
        <v>0</v>
      </c>
      <c r="AL14" s="84">
        <f t="shared" si="6"/>
        <v>0</v>
      </c>
      <c r="AM14" s="87"/>
      <c r="AN14" s="86"/>
      <c r="AO14" s="169" t="s">
        <v>50</v>
      </c>
      <c r="AP14" s="169"/>
      <c r="AQ14" s="170"/>
    </row>
    <row r="15" spans="1:43" x14ac:dyDescent="0.2">
      <c r="A15" s="133" t="s">
        <v>110</v>
      </c>
      <c r="B15" s="133" t="s">
        <v>111</v>
      </c>
      <c r="C15" s="121"/>
      <c r="D15" s="122"/>
      <c r="E15" s="15"/>
      <c r="F15" s="15"/>
      <c r="G15" s="121"/>
      <c r="H15" s="121"/>
      <c r="I15" s="121"/>
      <c r="J15" s="121"/>
      <c r="K15" s="122"/>
      <c r="L15" s="15"/>
      <c r="M15" s="15"/>
      <c r="N15" s="121"/>
      <c r="O15" s="121"/>
      <c r="P15" s="121"/>
      <c r="Q15" s="121"/>
      <c r="R15" s="122"/>
      <c r="S15" s="15"/>
      <c r="T15" s="98"/>
      <c r="U15" s="98"/>
      <c r="V15" s="121"/>
      <c r="W15" s="121"/>
      <c r="X15" s="121"/>
      <c r="Y15" s="122"/>
      <c r="Z15" s="15"/>
      <c r="AA15" s="15"/>
      <c r="AB15" s="121"/>
      <c r="AC15" s="121"/>
      <c r="AD15" s="121"/>
      <c r="AE15" s="121"/>
      <c r="AF15" s="122"/>
      <c r="AG15" s="15"/>
      <c r="AH15" s="6">
        <f t="shared" si="3"/>
        <v>0</v>
      </c>
      <c r="AI15" s="39"/>
      <c r="AJ15" s="52">
        <f t="shared" si="4"/>
        <v>0</v>
      </c>
      <c r="AK15" s="47">
        <f t="shared" si="5"/>
        <v>0</v>
      </c>
      <c r="AL15" s="84">
        <f t="shared" si="6"/>
        <v>0</v>
      </c>
      <c r="AM15" s="87"/>
      <c r="AN15" s="88"/>
      <c r="AO15" s="61"/>
      <c r="AP15" s="46" t="s">
        <v>51</v>
      </c>
      <c r="AQ15" s="50" t="s">
        <v>52</v>
      </c>
    </row>
    <row r="16" spans="1:43" x14ac:dyDescent="0.2">
      <c r="A16" s="135" t="s">
        <v>112</v>
      </c>
      <c r="B16" s="135" t="s">
        <v>113</v>
      </c>
      <c r="C16" s="121"/>
      <c r="D16" s="122"/>
      <c r="E16" s="15"/>
      <c r="F16" s="15"/>
      <c r="G16" s="121"/>
      <c r="H16" s="121"/>
      <c r="I16" s="121"/>
      <c r="J16" s="121"/>
      <c r="K16" s="122"/>
      <c r="L16" s="15"/>
      <c r="M16" s="15"/>
      <c r="N16" s="121"/>
      <c r="O16" s="98"/>
      <c r="P16" s="98"/>
      <c r="Q16" s="121"/>
      <c r="R16" s="122"/>
      <c r="S16" s="15"/>
      <c r="T16" s="15"/>
      <c r="U16" s="121"/>
      <c r="V16" s="121"/>
      <c r="W16" s="121"/>
      <c r="X16" s="121"/>
      <c r="Y16" s="122"/>
      <c r="Z16" s="15"/>
      <c r="AA16" s="15"/>
      <c r="AB16" s="121"/>
      <c r="AC16" s="121"/>
      <c r="AD16" s="121"/>
      <c r="AE16" s="121"/>
      <c r="AF16" s="122"/>
      <c r="AG16" s="15"/>
      <c r="AH16" s="6">
        <f t="shared" si="3"/>
        <v>0</v>
      </c>
      <c r="AI16" s="39"/>
      <c r="AJ16" s="52">
        <f t="shared" si="4"/>
        <v>0</v>
      </c>
      <c r="AK16" s="47">
        <f t="shared" si="5"/>
        <v>0</v>
      </c>
      <c r="AL16" s="84">
        <f t="shared" si="6"/>
        <v>0</v>
      </c>
      <c r="AM16" s="87"/>
      <c r="AN16" s="88"/>
      <c r="AO16" s="62" t="s">
        <v>53</v>
      </c>
      <c r="AP16" s="57">
        <v>42757</v>
      </c>
      <c r="AQ16" s="57">
        <v>42758</v>
      </c>
    </row>
    <row r="17" spans="1:43" x14ac:dyDescent="0.2">
      <c r="A17" s="135" t="s">
        <v>114</v>
      </c>
      <c r="B17" s="135" t="s">
        <v>115</v>
      </c>
      <c r="C17" s="121"/>
      <c r="D17" s="122"/>
      <c r="E17" s="15"/>
      <c r="F17" s="15"/>
      <c r="G17" s="121"/>
      <c r="H17" s="121"/>
      <c r="I17" s="121"/>
      <c r="J17" s="121"/>
      <c r="K17" s="122"/>
      <c r="L17" s="15"/>
      <c r="M17" s="15"/>
      <c r="N17" s="121"/>
      <c r="O17" s="121"/>
      <c r="P17" s="121"/>
      <c r="Q17" s="121"/>
      <c r="R17" s="122"/>
      <c r="S17" s="15"/>
      <c r="T17" s="15"/>
      <c r="U17" s="121"/>
      <c r="V17" s="121"/>
      <c r="W17" s="121"/>
      <c r="X17" s="121"/>
      <c r="Y17" s="122"/>
      <c r="Z17" s="15"/>
      <c r="AA17" s="15"/>
      <c r="AB17" s="121"/>
      <c r="AC17" s="121"/>
      <c r="AD17" s="121"/>
      <c r="AE17" s="121"/>
      <c r="AF17" s="122"/>
      <c r="AG17" s="15"/>
      <c r="AH17" s="6">
        <f t="shared" si="3"/>
        <v>0</v>
      </c>
      <c r="AI17" s="39"/>
      <c r="AJ17" s="52">
        <f t="shared" si="4"/>
        <v>0</v>
      </c>
      <c r="AK17" s="47">
        <f t="shared" si="5"/>
        <v>0</v>
      </c>
      <c r="AL17" s="84">
        <f t="shared" si="6"/>
        <v>0</v>
      </c>
      <c r="AM17" s="87"/>
      <c r="AN17" s="88"/>
      <c r="AO17" s="63" t="s">
        <v>44</v>
      </c>
      <c r="AP17" s="73">
        <v>42786</v>
      </c>
      <c r="AQ17" s="58"/>
    </row>
    <row r="18" spans="1:43" x14ac:dyDescent="0.2">
      <c r="A18" s="135" t="s">
        <v>116</v>
      </c>
      <c r="B18" s="135" t="s">
        <v>117</v>
      </c>
      <c r="C18" s="92"/>
      <c r="D18" s="123"/>
      <c r="E18" s="15"/>
      <c r="F18" s="15"/>
      <c r="G18" s="121"/>
      <c r="H18" s="121"/>
      <c r="I18" s="121"/>
      <c r="J18" s="121"/>
      <c r="K18" s="122"/>
      <c r="L18" s="15"/>
      <c r="M18" s="15"/>
      <c r="N18" s="121"/>
      <c r="O18" s="121"/>
      <c r="P18" s="121"/>
      <c r="Q18" s="121"/>
      <c r="R18" s="122"/>
      <c r="S18" s="15"/>
      <c r="T18" s="15"/>
      <c r="U18" s="121"/>
      <c r="V18" s="121"/>
      <c r="W18" s="121"/>
      <c r="X18" s="121"/>
      <c r="Y18" s="122"/>
      <c r="Z18" s="15"/>
      <c r="AA18" s="15"/>
      <c r="AB18" s="121"/>
      <c r="AC18" s="121"/>
      <c r="AD18" s="121"/>
      <c r="AE18" s="121"/>
      <c r="AF18" s="122"/>
      <c r="AG18" s="15"/>
      <c r="AH18" s="6">
        <f t="shared" si="3"/>
        <v>0</v>
      </c>
      <c r="AI18" s="39"/>
      <c r="AJ18" s="52">
        <f t="shared" si="4"/>
        <v>0</v>
      </c>
      <c r="AK18" s="47">
        <f t="shared" si="5"/>
        <v>0</v>
      </c>
      <c r="AL18" s="84">
        <f t="shared" si="6"/>
        <v>0</v>
      </c>
      <c r="AM18" s="87"/>
      <c r="AN18" s="88"/>
      <c r="AO18" s="64" t="s">
        <v>53</v>
      </c>
      <c r="AP18" s="57">
        <v>42808</v>
      </c>
      <c r="AQ18" s="57">
        <v>42809</v>
      </c>
    </row>
    <row r="19" spans="1:43" x14ac:dyDescent="0.2">
      <c r="A19" s="136" t="s">
        <v>118</v>
      </c>
      <c r="B19" s="136" t="s">
        <v>119</v>
      </c>
      <c r="C19" s="92"/>
      <c r="D19" s="123"/>
      <c r="E19" s="15"/>
      <c r="F19" s="15"/>
      <c r="G19" s="121"/>
      <c r="H19" s="121"/>
      <c r="I19" s="121"/>
      <c r="J19" s="121"/>
      <c r="K19" s="122"/>
      <c r="L19" s="15"/>
      <c r="M19" s="15"/>
      <c r="N19" s="121"/>
      <c r="O19" s="121"/>
      <c r="P19" s="121"/>
      <c r="Q19" s="121"/>
      <c r="R19" s="122"/>
      <c r="S19" s="15"/>
      <c r="T19" s="15"/>
      <c r="U19" s="121"/>
      <c r="V19" s="121"/>
      <c r="W19" s="121"/>
      <c r="X19" s="121"/>
      <c r="Y19" s="122"/>
      <c r="Z19" s="15"/>
      <c r="AA19" s="15"/>
      <c r="AB19" s="121"/>
      <c r="AC19" s="121"/>
      <c r="AD19" s="121"/>
      <c r="AE19" s="121"/>
      <c r="AF19" s="122"/>
      <c r="AG19" s="15"/>
      <c r="AH19" s="6">
        <f t="shared" si="3"/>
        <v>0</v>
      </c>
      <c r="AI19" s="39"/>
      <c r="AJ19" s="52">
        <f t="shared" si="4"/>
        <v>0</v>
      </c>
      <c r="AK19" s="47">
        <f t="shared" si="5"/>
        <v>0</v>
      </c>
      <c r="AL19" s="84">
        <f t="shared" si="6"/>
        <v>0</v>
      </c>
      <c r="AM19" s="87"/>
      <c r="AN19" s="67"/>
      <c r="AO19" s="63" t="s">
        <v>44</v>
      </c>
      <c r="AP19" s="73">
        <v>42839</v>
      </c>
      <c r="AQ19" s="58"/>
    </row>
    <row r="20" spans="1:43" x14ac:dyDescent="0.2">
      <c r="A20" s="135" t="s">
        <v>120</v>
      </c>
      <c r="B20" s="135" t="s">
        <v>121</v>
      </c>
      <c r="C20" s="92"/>
      <c r="D20" s="123"/>
      <c r="E20" s="15"/>
      <c r="F20" s="15"/>
      <c r="G20" s="121"/>
      <c r="H20" s="121"/>
      <c r="I20" s="121"/>
      <c r="J20" s="121"/>
      <c r="K20" s="122"/>
      <c r="L20" s="15"/>
      <c r="M20" s="15"/>
      <c r="N20" s="121"/>
      <c r="O20" s="121"/>
      <c r="P20" s="121"/>
      <c r="Q20" s="121"/>
      <c r="R20" s="122"/>
      <c r="S20" s="15"/>
      <c r="T20" s="15"/>
      <c r="U20" s="121"/>
      <c r="V20" s="121"/>
      <c r="W20" s="121"/>
      <c r="X20" s="121"/>
      <c r="Y20" s="122"/>
      <c r="Z20" s="15"/>
      <c r="AA20" s="15"/>
      <c r="AB20" s="121"/>
      <c r="AC20" s="121"/>
      <c r="AD20" s="121"/>
      <c r="AE20" s="121"/>
      <c r="AF20" s="122"/>
      <c r="AG20" s="15"/>
      <c r="AH20" s="6">
        <f t="shared" si="3"/>
        <v>0</v>
      </c>
      <c r="AI20" s="39"/>
      <c r="AJ20" s="52">
        <f t="shared" si="4"/>
        <v>0</v>
      </c>
      <c r="AK20" s="47">
        <f t="shared" si="5"/>
        <v>0</v>
      </c>
      <c r="AL20" s="84">
        <f t="shared" si="6"/>
        <v>0</v>
      </c>
      <c r="AM20" s="87"/>
      <c r="AN20" s="67"/>
      <c r="AO20" s="62" t="s">
        <v>54</v>
      </c>
      <c r="AP20" s="57">
        <v>42898</v>
      </c>
      <c r="AQ20" s="57">
        <v>42900</v>
      </c>
    </row>
    <row r="21" spans="1:43" x14ac:dyDescent="0.2">
      <c r="A21" s="135" t="s">
        <v>122</v>
      </c>
      <c r="B21" s="135" t="s">
        <v>123</v>
      </c>
      <c r="C21" s="92"/>
      <c r="D21" s="123"/>
      <c r="E21" s="15"/>
      <c r="F21" s="15"/>
      <c r="G21" s="121"/>
      <c r="H21" s="121"/>
      <c r="I21" s="121"/>
      <c r="J21" s="121"/>
      <c r="K21" s="122"/>
      <c r="L21" s="15"/>
      <c r="M21" s="15"/>
      <c r="N21" s="121"/>
      <c r="O21" s="121"/>
      <c r="P21" s="121"/>
      <c r="Q21" s="121"/>
      <c r="R21" s="122"/>
      <c r="S21" s="15"/>
      <c r="T21" s="15"/>
      <c r="U21" s="98"/>
      <c r="V21" s="121"/>
      <c r="W21" s="121"/>
      <c r="X21" s="121"/>
      <c r="Y21" s="122"/>
      <c r="Z21" s="15"/>
      <c r="AA21" s="15"/>
      <c r="AB21" s="121"/>
      <c r="AC21" s="98"/>
      <c r="AD21" s="121"/>
      <c r="AE21" s="121"/>
      <c r="AF21" s="122"/>
      <c r="AG21" s="15"/>
      <c r="AH21" s="6">
        <f t="shared" si="3"/>
        <v>0</v>
      </c>
      <c r="AI21" s="39"/>
      <c r="AJ21" s="52">
        <f t="shared" si="4"/>
        <v>0</v>
      </c>
      <c r="AK21" s="47">
        <f t="shared" si="5"/>
        <v>0</v>
      </c>
      <c r="AL21" s="84">
        <f t="shared" si="6"/>
        <v>0</v>
      </c>
      <c r="AM21" s="87"/>
      <c r="AN21" s="67"/>
      <c r="AO21" s="63" t="s">
        <v>44</v>
      </c>
      <c r="AP21" s="73">
        <v>42920</v>
      </c>
      <c r="AQ21" s="58"/>
    </row>
    <row r="22" spans="1:43" x14ac:dyDescent="0.2">
      <c r="A22" s="135" t="s">
        <v>124</v>
      </c>
      <c r="B22" s="135" t="s">
        <v>103</v>
      </c>
      <c r="C22" s="92"/>
      <c r="D22" s="123"/>
      <c r="E22" s="15"/>
      <c r="F22" s="15"/>
      <c r="G22" s="121"/>
      <c r="H22" s="121"/>
      <c r="I22" s="121"/>
      <c r="J22" s="121"/>
      <c r="K22" s="122"/>
      <c r="L22" s="15"/>
      <c r="M22" s="15"/>
      <c r="N22" s="121"/>
      <c r="O22" s="121"/>
      <c r="P22" s="121"/>
      <c r="Q22" s="121"/>
      <c r="R22" s="122"/>
      <c r="S22" s="15"/>
      <c r="T22" s="15"/>
      <c r="U22" s="121"/>
      <c r="V22" s="121"/>
      <c r="W22" s="121"/>
      <c r="X22" s="121"/>
      <c r="Y22" s="122"/>
      <c r="Z22" s="15"/>
      <c r="AA22" s="15"/>
      <c r="AB22" s="121"/>
      <c r="AC22" s="121"/>
      <c r="AD22" s="121"/>
      <c r="AE22" s="121"/>
      <c r="AF22" s="122"/>
      <c r="AG22" s="15"/>
      <c r="AH22" s="6">
        <f t="shared" si="3"/>
        <v>0</v>
      </c>
      <c r="AI22" s="39"/>
      <c r="AJ22" s="52">
        <f t="shared" si="4"/>
        <v>0</v>
      </c>
      <c r="AK22" s="47">
        <f t="shared" si="5"/>
        <v>0</v>
      </c>
      <c r="AL22" s="84">
        <f t="shared" si="6"/>
        <v>0</v>
      </c>
      <c r="AM22" s="87"/>
      <c r="AN22" s="67"/>
      <c r="AO22" s="63" t="s">
        <v>44</v>
      </c>
      <c r="AP22" s="73">
        <v>42982</v>
      </c>
      <c r="AQ22" s="58"/>
    </row>
    <row r="23" spans="1:43" x14ac:dyDescent="0.2">
      <c r="A23" s="135" t="s">
        <v>125</v>
      </c>
      <c r="B23" s="135" t="s">
        <v>126</v>
      </c>
      <c r="C23" s="92"/>
      <c r="D23" s="123"/>
      <c r="E23" s="15"/>
      <c r="F23" s="15"/>
      <c r="G23" s="121"/>
      <c r="H23" s="121"/>
      <c r="I23" s="121"/>
      <c r="J23" s="121"/>
      <c r="K23" s="122"/>
      <c r="L23" s="15"/>
      <c r="M23" s="15"/>
      <c r="N23" s="121"/>
      <c r="O23" s="121"/>
      <c r="P23" s="121"/>
      <c r="Q23" s="121"/>
      <c r="R23" s="122"/>
      <c r="S23" s="15"/>
      <c r="T23" s="15"/>
      <c r="U23" s="121"/>
      <c r="V23" s="121"/>
      <c r="W23" s="121"/>
      <c r="X23" s="121"/>
      <c r="Y23" s="122"/>
      <c r="Z23" s="15"/>
      <c r="AA23" s="15"/>
      <c r="AB23" s="121"/>
      <c r="AC23" s="121"/>
      <c r="AD23" s="121"/>
      <c r="AE23" s="121"/>
      <c r="AF23" s="122"/>
      <c r="AG23" s="15"/>
      <c r="AH23" s="6">
        <f t="shared" si="3"/>
        <v>0</v>
      </c>
      <c r="AI23" s="39"/>
      <c r="AJ23" s="52">
        <f t="shared" si="4"/>
        <v>0</v>
      </c>
      <c r="AK23" s="47">
        <f t="shared" si="5"/>
        <v>0</v>
      </c>
      <c r="AL23" s="84">
        <f t="shared" si="6"/>
        <v>0</v>
      </c>
      <c r="AM23" s="87"/>
      <c r="AN23" s="67"/>
      <c r="AO23" s="62" t="s">
        <v>53</v>
      </c>
      <c r="AP23" s="57">
        <v>42989</v>
      </c>
      <c r="AQ23" s="57">
        <v>42990</v>
      </c>
    </row>
    <row r="24" spans="1:43" x14ac:dyDescent="0.2">
      <c r="A24" s="135" t="s">
        <v>127</v>
      </c>
      <c r="B24" s="135" t="s">
        <v>128</v>
      </c>
      <c r="C24" s="92"/>
      <c r="D24" s="123"/>
      <c r="E24" s="15"/>
      <c r="F24" s="15"/>
      <c r="G24" s="121"/>
      <c r="H24" s="121"/>
      <c r="I24" s="121"/>
      <c r="J24" s="121"/>
      <c r="K24" s="122"/>
      <c r="L24" s="15"/>
      <c r="M24" s="15"/>
      <c r="N24" s="121"/>
      <c r="O24" s="121"/>
      <c r="P24" s="121"/>
      <c r="Q24" s="121"/>
      <c r="R24" s="122"/>
      <c r="S24" s="15"/>
      <c r="T24" s="15"/>
      <c r="U24" s="121"/>
      <c r="V24" s="121"/>
      <c r="W24" s="121"/>
      <c r="X24" s="121"/>
      <c r="Y24" s="122"/>
      <c r="Z24" s="15"/>
      <c r="AA24" s="15"/>
      <c r="AB24" s="121"/>
      <c r="AC24" s="121"/>
      <c r="AD24" s="121"/>
      <c r="AE24" s="121"/>
      <c r="AF24" s="122"/>
      <c r="AG24" s="15"/>
      <c r="AH24" s="6">
        <f t="shared" si="3"/>
        <v>0</v>
      </c>
      <c r="AI24" s="39"/>
      <c r="AJ24" s="52">
        <f t="shared" si="4"/>
        <v>0</v>
      </c>
      <c r="AK24" s="47">
        <f t="shared" si="5"/>
        <v>0</v>
      </c>
      <c r="AL24" s="84">
        <f t="shared" si="6"/>
        <v>0</v>
      </c>
      <c r="AM24" s="87"/>
      <c r="AN24" s="67"/>
      <c r="AO24" s="35" t="s">
        <v>55</v>
      </c>
      <c r="AP24" s="70">
        <v>42991</v>
      </c>
      <c r="AQ24" s="70" t="s">
        <v>56</v>
      </c>
    </row>
    <row r="25" spans="1:43" x14ac:dyDescent="0.2">
      <c r="A25" s="135" t="s">
        <v>129</v>
      </c>
      <c r="B25" s="135" t="s">
        <v>130</v>
      </c>
      <c r="C25" s="92"/>
      <c r="D25" s="123"/>
      <c r="E25" s="15"/>
      <c r="F25" s="15"/>
      <c r="G25" s="121"/>
      <c r="H25" s="121"/>
      <c r="I25" s="121"/>
      <c r="J25" s="121"/>
      <c r="K25" s="122"/>
      <c r="L25" s="15"/>
      <c r="M25" s="15"/>
      <c r="N25" s="121"/>
      <c r="O25" s="121"/>
      <c r="P25" s="121"/>
      <c r="Q25" s="121"/>
      <c r="R25" s="122"/>
      <c r="S25" s="15"/>
      <c r="T25" s="15"/>
      <c r="U25" s="121"/>
      <c r="V25" s="121"/>
      <c r="W25" s="121"/>
      <c r="X25" s="121"/>
      <c r="Y25" s="122"/>
      <c r="Z25" s="15"/>
      <c r="AA25" s="15"/>
      <c r="AB25" s="121"/>
      <c r="AC25" s="121"/>
      <c r="AD25" s="121"/>
      <c r="AE25" s="121"/>
      <c r="AF25" s="122"/>
      <c r="AG25" s="15"/>
      <c r="AH25" s="6">
        <f t="shared" si="3"/>
        <v>0</v>
      </c>
      <c r="AI25" s="39"/>
      <c r="AJ25" s="52">
        <f t="shared" si="4"/>
        <v>0</v>
      </c>
      <c r="AK25" s="47">
        <f t="shared" si="5"/>
        <v>0</v>
      </c>
      <c r="AL25" s="84">
        <f t="shared" si="6"/>
        <v>0</v>
      </c>
      <c r="AM25" s="87"/>
      <c r="AN25" s="67"/>
      <c r="AO25" s="63" t="s">
        <v>44</v>
      </c>
      <c r="AP25" s="73">
        <v>43017</v>
      </c>
      <c r="AQ25" s="58"/>
    </row>
    <row r="26" spans="1:43" x14ac:dyDescent="0.2">
      <c r="A26" s="135" t="s">
        <v>131</v>
      </c>
      <c r="B26" s="135" t="s">
        <v>132</v>
      </c>
      <c r="C26" s="92"/>
      <c r="D26" s="123"/>
      <c r="E26" s="15"/>
      <c r="F26" s="15"/>
      <c r="G26" s="121"/>
      <c r="H26" s="121"/>
      <c r="I26" s="121"/>
      <c r="J26" s="121"/>
      <c r="K26" s="122"/>
      <c r="L26" s="15"/>
      <c r="M26" s="15"/>
      <c r="N26" s="121"/>
      <c r="O26" s="121"/>
      <c r="P26" s="121"/>
      <c r="Q26" s="121"/>
      <c r="R26" s="122"/>
      <c r="S26" s="15"/>
      <c r="T26" s="98"/>
      <c r="U26" s="121"/>
      <c r="V26" s="121"/>
      <c r="W26" s="121"/>
      <c r="X26" s="121"/>
      <c r="Y26" s="122"/>
      <c r="Z26" s="15"/>
      <c r="AA26" s="15"/>
      <c r="AB26" s="121"/>
      <c r="AC26" s="121"/>
      <c r="AD26" s="121"/>
      <c r="AE26" s="121"/>
      <c r="AF26" s="122"/>
      <c r="AG26" s="15"/>
      <c r="AH26" s="6">
        <f t="shared" si="3"/>
        <v>0</v>
      </c>
      <c r="AI26" s="39"/>
      <c r="AJ26" s="52">
        <f t="shared" si="4"/>
        <v>0</v>
      </c>
      <c r="AK26" s="47">
        <f t="shared" si="5"/>
        <v>0</v>
      </c>
      <c r="AL26" s="84">
        <f t="shared" si="6"/>
        <v>0</v>
      </c>
      <c r="AM26" s="87"/>
      <c r="AN26" s="67"/>
      <c r="AO26" s="65" t="s">
        <v>53</v>
      </c>
      <c r="AP26" s="57">
        <v>43052</v>
      </c>
      <c r="AQ26" s="57">
        <v>43053</v>
      </c>
    </row>
    <row r="27" spans="1:43" x14ac:dyDescent="0.2">
      <c r="A27" s="135" t="s">
        <v>133</v>
      </c>
      <c r="B27" s="135" t="s">
        <v>134</v>
      </c>
      <c r="C27" s="92"/>
      <c r="D27" s="123"/>
      <c r="E27" s="15"/>
      <c r="F27" s="15"/>
      <c r="G27" s="121"/>
      <c r="H27" s="121"/>
      <c r="I27" s="121"/>
      <c r="J27" s="121"/>
      <c r="K27" s="122"/>
      <c r="L27" s="15"/>
      <c r="M27" s="15"/>
      <c r="N27" s="121"/>
      <c r="O27" s="121"/>
      <c r="P27" s="121"/>
      <c r="Q27" s="121"/>
      <c r="R27" s="122"/>
      <c r="S27" s="15"/>
      <c r="T27" s="15"/>
      <c r="U27" s="121"/>
      <c r="V27" s="121"/>
      <c r="W27" s="121"/>
      <c r="X27" s="121"/>
      <c r="Y27" s="122"/>
      <c r="Z27" s="15"/>
      <c r="AA27" s="15"/>
      <c r="AB27" s="121"/>
      <c r="AC27" s="121"/>
      <c r="AD27" s="121"/>
      <c r="AE27" s="121"/>
      <c r="AF27" s="122"/>
      <c r="AG27" s="15"/>
      <c r="AH27" s="6">
        <f t="shared" si="3"/>
        <v>0</v>
      </c>
      <c r="AI27" s="39"/>
      <c r="AJ27" s="52">
        <f t="shared" si="4"/>
        <v>0</v>
      </c>
      <c r="AK27" s="47">
        <f t="shared" si="5"/>
        <v>0</v>
      </c>
      <c r="AL27" s="84">
        <f t="shared" si="6"/>
        <v>0</v>
      </c>
      <c r="AM27" s="87"/>
      <c r="AN27" s="67"/>
      <c r="AO27" s="63" t="s">
        <v>44</v>
      </c>
      <c r="AP27" s="73">
        <v>43080</v>
      </c>
      <c r="AQ27" s="58"/>
    </row>
    <row r="28" spans="1:43" x14ac:dyDescent="0.2">
      <c r="A28" s="135" t="s">
        <v>135</v>
      </c>
      <c r="B28" s="135" t="s">
        <v>136</v>
      </c>
      <c r="C28" s="92"/>
      <c r="D28" s="123"/>
      <c r="E28" s="15"/>
      <c r="F28" s="15"/>
      <c r="G28" s="121"/>
      <c r="H28" s="121"/>
      <c r="I28" s="121"/>
      <c r="J28" s="121"/>
      <c r="K28" s="122"/>
      <c r="L28" s="15"/>
      <c r="M28" s="15"/>
      <c r="N28" s="121"/>
      <c r="O28" s="121"/>
      <c r="P28" s="121"/>
      <c r="Q28" s="121"/>
      <c r="R28" s="122"/>
      <c r="S28" s="15"/>
      <c r="T28" s="15"/>
      <c r="U28" s="121"/>
      <c r="V28" s="121"/>
      <c r="W28" s="121"/>
      <c r="X28" s="121"/>
      <c r="Y28" s="122"/>
      <c r="Z28" s="15"/>
      <c r="AA28" s="15"/>
      <c r="AB28" s="121"/>
      <c r="AC28" s="121"/>
      <c r="AD28" s="121"/>
      <c r="AE28" s="121"/>
      <c r="AF28" s="122"/>
      <c r="AG28" s="15"/>
      <c r="AH28" s="6">
        <f t="shared" si="3"/>
        <v>0</v>
      </c>
      <c r="AI28" s="39"/>
      <c r="AJ28" s="52">
        <f t="shared" si="4"/>
        <v>0</v>
      </c>
      <c r="AK28" s="47">
        <f t="shared" si="5"/>
        <v>0</v>
      </c>
      <c r="AL28" s="84">
        <f t="shared" si="6"/>
        <v>0</v>
      </c>
      <c r="AM28" s="87"/>
      <c r="AN28" s="67"/>
      <c r="AO28" s="169" t="s">
        <v>57</v>
      </c>
      <c r="AP28" s="169"/>
      <c r="AQ28" s="170"/>
    </row>
    <row r="29" spans="1:43" x14ac:dyDescent="0.2">
      <c r="A29" s="135" t="s">
        <v>137</v>
      </c>
      <c r="B29" s="135" t="s">
        <v>138</v>
      </c>
      <c r="C29" s="92"/>
      <c r="D29" s="123"/>
      <c r="E29" s="15"/>
      <c r="F29" s="15"/>
      <c r="G29" s="121"/>
      <c r="H29" s="121"/>
      <c r="I29" s="121"/>
      <c r="J29" s="121"/>
      <c r="K29" s="122"/>
      <c r="L29" s="15"/>
      <c r="M29" s="15"/>
      <c r="N29" s="121"/>
      <c r="O29" s="121"/>
      <c r="P29" s="121"/>
      <c r="Q29" s="121"/>
      <c r="R29" s="122"/>
      <c r="S29" s="15"/>
      <c r="T29" s="15"/>
      <c r="U29" s="121"/>
      <c r="V29" s="121"/>
      <c r="W29" s="121"/>
      <c r="X29" s="121"/>
      <c r="Y29" s="122"/>
      <c r="Z29" s="15"/>
      <c r="AA29" s="15"/>
      <c r="AB29" s="121"/>
      <c r="AC29" s="121"/>
      <c r="AD29" s="121"/>
      <c r="AE29" s="121"/>
      <c r="AF29" s="122"/>
      <c r="AG29" s="15"/>
      <c r="AH29" s="6">
        <f t="shared" si="3"/>
        <v>0</v>
      </c>
      <c r="AI29" s="39"/>
      <c r="AJ29" s="52">
        <f t="shared" si="4"/>
        <v>0</v>
      </c>
      <c r="AK29" s="47">
        <f t="shared" si="5"/>
        <v>0</v>
      </c>
      <c r="AL29" s="84">
        <f t="shared" si="6"/>
        <v>0</v>
      </c>
      <c r="AM29" s="87"/>
      <c r="AN29" s="67"/>
      <c r="AO29" s="61"/>
      <c r="AP29" s="46" t="s">
        <v>58</v>
      </c>
      <c r="AQ29" s="50" t="s">
        <v>59</v>
      </c>
    </row>
    <row r="30" spans="1:43" x14ac:dyDescent="0.2">
      <c r="A30" s="32"/>
      <c r="B30" s="32"/>
      <c r="C30" s="92"/>
      <c r="D30" s="123"/>
      <c r="E30" s="15"/>
      <c r="F30" s="15"/>
      <c r="G30" s="121"/>
      <c r="H30" s="121"/>
      <c r="I30" s="121"/>
      <c r="J30" s="121"/>
      <c r="K30" s="122"/>
      <c r="L30" s="15"/>
      <c r="M30" s="15"/>
      <c r="N30" s="121"/>
      <c r="O30" s="98"/>
      <c r="P30" s="98"/>
      <c r="Q30" s="121"/>
      <c r="R30" s="122"/>
      <c r="S30" s="15"/>
      <c r="T30" s="15"/>
      <c r="U30" s="121"/>
      <c r="V30" s="121"/>
      <c r="W30" s="121"/>
      <c r="X30" s="121"/>
      <c r="Y30" s="122"/>
      <c r="Z30" s="15"/>
      <c r="AA30" s="15"/>
      <c r="AB30" s="121"/>
      <c r="AC30" s="121"/>
      <c r="AD30" s="121"/>
      <c r="AE30" s="121"/>
      <c r="AF30" s="122"/>
      <c r="AG30" s="15"/>
      <c r="AH30" s="6">
        <f t="shared" si="3"/>
        <v>0</v>
      </c>
      <c r="AI30" s="39"/>
      <c r="AJ30" s="52">
        <f t="shared" si="4"/>
        <v>0</v>
      </c>
      <c r="AK30" s="47">
        <f t="shared" si="5"/>
        <v>0</v>
      </c>
      <c r="AL30" s="84">
        <f t="shared" si="6"/>
        <v>0</v>
      </c>
      <c r="AM30" s="87"/>
      <c r="AN30" s="67"/>
      <c r="AO30" s="48" t="s">
        <v>60</v>
      </c>
      <c r="AP30" s="56">
        <v>42764</v>
      </c>
      <c r="AQ30" s="56">
        <v>42767</v>
      </c>
    </row>
    <row r="31" spans="1:43" x14ac:dyDescent="0.2">
      <c r="A31" s="32"/>
      <c r="B31" s="32"/>
      <c r="C31" s="92"/>
      <c r="D31" s="123"/>
      <c r="E31" s="15"/>
      <c r="F31" s="15"/>
      <c r="G31" s="121"/>
      <c r="H31" s="121"/>
      <c r="I31" s="121"/>
      <c r="J31" s="121"/>
      <c r="K31" s="122"/>
      <c r="L31" s="15"/>
      <c r="M31" s="15"/>
      <c r="N31" s="121"/>
      <c r="O31" s="98"/>
      <c r="P31" s="121"/>
      <c r="Q31" s="121"/>
      <c r="R31" s="122"/>
      <c r="S31" s="15"/>
      <c r="T31" s="15"/>
      <c r="U31" s="121"/>
      <c r="V31" s="121"/>
      <c r="W31" s="121"/>
      <c r="X31" s="121"/>
      <c r="Y31" s="122"/>
      <c r="Z31" s="15"/>
      <c r="AA31" s="15"/>
      <c r="AB31" s="121"/>
      <c r="AC31" s="121"/>
      <c r="AD31" s="121"/>
      <c r="AE31" s="121"/>
      <c r="AF31" s="122"/>
      <c r="AG31" s="15"/>
      <c r="AH31" s="6">
        <f t="shared" si="3"/>
        <v>0</v>
      </c>
      <c r="AI31" s="39"/>
      <c r="AJ31" s="52">
        <f t="shared" si="4"/>
        <v>0</v>
      </c>
      <c r="AK31" s="47">
        <f t="shared" si="5"/>
        <v>0</v>
      </c>
      <c r="AL31" s="84">
        <f t="shared" si="6"/>
        <v>0</v>
      </c>
      <c r="AM31" s="87"/>
      <c r="AN31" s="67"/>
      <c r="AO31" s="61" t="s">
        <v>61</v>
      </c>
      <c r="AP31" s="38">
        <v>42771</v>
      </c>
      <c r="AQ31" s="38">
        <v>42775</v>
      </c>
    </row>
    <row r="32" spans="1:43" ht="15" customHeight="1" x14ac:dyDescent="0.2">
      <c r="A32" s="32"/>
      <c r="B32" s="32"/>
      <c r="C32" s="92"/>
      <c r="D32" s="123"/>
      <c r="E32" s="15"/>
      <c r="F32" s="15"/>
      <c r="G32" s="121"/>
      <c r="H32" s="121"/>
      <c r="I32" s="121"/>
      <c r="J32" s="121"/>
      <c r="K32" s="122"/>
      <c r="L32" s="15"/>
      <c r="M32" s="15"/>
      <c r="N32" s="121"/>
      <c r="O32" s="121"/>
      <c r="P32" s="121"/>
      <c r="Q32" s="121"/>
      <c r="R32" s="122"/>
      <c r="S32" s="15"/>
      <c r="T32" s="15"/>
      <c r="U32" s="121"/>
      <c r="V32" s="121"/>
      <c r="W32" s="121"/>
      <c r="X32" s="121"/>
      <c r="Y32" s="122"/>
      <c r="Z32" s="15"/>
      <c r="AA32" s="15"/>
      <c r="AB32" s="121"/>
      <c r="AC32" s="121"/>
      <c r="AD32" s="121"/>
      <c r="AE32" s="121"/>
      <c r="AF32" s="122"/>
      <c r="AG32" s="15"/>
      <c r="AH32" s="6">
        <f t="shared" si="3"/>
        <v>0</v>
      </c>
      <c r="AI32" s="39"/>
      <c r="AJ32" s="52">
        <f t="shared" si="4"/>
        <v>0</v>
      </c>
      <c r="AK32" s="47">
        <f t="shared" si="5"/>
        <v>0</v>
      </c>
      <c r="AL32" s="84">
        <f t="shared" si="6"/>
        <v>0</v>
      </c>
      <c r="AM32" s="87"/>
      <c r="AN32" s="67"/>
      <c r="AO32" s="48" t="s">
        <v>62</v>
      </c>
      <c r="AP32" s="56">
        <v>42779</v>
      </c>
      <c r="AQ32" s="56">
        <v>42781</v>
      </c>
    </row>
    <row r="33" spans="1:43" x14ac:dyDescent="0.2">
      <c r="A33" s="137" t="s">
        <v>139</v>
      </c>
      <c r="B33" s="137" t="s">
        <v>130</v>
      </c>
      <c r="C33" s="92"/>
      <c r="D33" s="123"/>
      <c r="E33" s="15"/>
      <c r="F33" s="15"/>
      <c r="G33" s="121"/>
      <c r="H33" s="121"/>
      <c r="I33" s="121"/>
      <c r="J33" s="121"/>
      <c r="K33" s="122"/>
      <c r="L33" s="15"/>
      <c r="M33" s="15"/>
      <c r="N33" s="121"/>
      <c r="O33" s="121"/>
      <c r="P33" s="121"/>
      <c r="Q33" s="121"/>
      <c r="R33" s="122"/>
      <c r="S33" s="15"/>
      <c r="T33" s="15"/>
      <c r="U33" s="121"/>
      <c r="V33" s="121"/>
      <c r="W33" s="121"/>
      <c r="X33" s="121"/>
      <c r="Y33" s="122"/>
      <c r="Z33" s="15"/>
      <c r="AA33" s="15"/>
      <c r="AB33" s="121"/>
      <c r="AC33" s="121"/>
      <c r="AD33" s="121"/>
      <c r="AE33" s="121"/>
      <c r="AF33" s="122"/>
      <c r="AG33" s="15"/>
      <c r="AH33" s="6">
        <f t="shared" si="3"/>
        <v>0</v>
      </c>
      <c r="AI33" s="39"/>
      <c r="AJ33" s="52">
        <f t="shared" si="4"/>
        <v>0</v>
      </c>
      <c r="AK33" s="47">
        <f t="shared" si="5"/>
        <v>0</v>
      </c>
      <c r="AL33" s="84">
        <f t="shared" si="6"/>
        <v>0</v>
      </c>
      <c r="AM33" s="87"/>
      <c r="AN33" s="67"/>
      <c r="AO33" s="66" t="s">
        <v>63</v>
      </c>
      <c r="AP33" s="69">
        <v>42792</v>
      </c>
      <c r="AQ33" s="69">
        <v>42796</v>
      </c>
    </row>
    <row r="34" spans="1:43" x14ac:dyDescent="0.2">
      <c r="A34" s="137"/>
      <c r="B34" s="137"/>
      <c r="C34" s="92"/>
      <c r="D34" s="123"/>
      <c r="E34" s="15"/>
      <c r="F34" s="15"/>
      <c r="G34" s="121"/>
      <c r="H34" s="121"/>
      <c r="I34" s="121"/>
      <c r="J34" s="121"/>
      <c r="K34" s="122"/>
      <c r="L34" s="15"/>
      <c r="M34" s="15"/>
      <c r="N34" s="121"/>
      <c r="O34" s="121"/>
      <c r="P34" s="121"/>
      <c r="Q34" s="121"/>
      <c r="R34" s="122"/>
      <c r="S34" s="15"/>
      <c r="T34" s="15"/>
      <c r="U34" s="121"/>
      <c r="V34" s="121"/>
      <c r="W34" s="121"/>
      <c r="X34" s="121"/>
      <c r="Y34" s="122"/>
      <c r="Z34" s="15"/>
      <c r="AA34" s="15"/>
      <c r="AB34" s="121"/>
      <c r="AC34" s="121"/>
      <c r="AD34" s="121"/>
      <c r="AE34" s="121"/>
      <c r="AF34" s="122"/>
      <c r="AG34" s="15"/>
      <c r="AH34" s="6">
        <f t="shared" si="3"/>
        <v>0</v>
      </c>
      <c r="AI34" s="39"/>
      <c r="AJ34" s="52">
        <f t="shared" si="4"/>
        <v>0</v>
      </c>
      <c r="AK34" s="47">
        <f t="shared" si="5"/>
        <v>0</v>
      </c>
      <c r="AL34" s="84">
        <f t="shared" si="6"/>
        <v>0</v>
      </c>
      <c r="AM34" s="87"/>
      <c r="AN34" s="67"/>
      <c r="AO34" s="48" t="s">
        <v>61</v>
      </c>
      <c r="AP34" s="56">
        <v>42834</v>
      </c>
      <c r="AQ34" s="56">
        <v>42838</v>
      </c>
    </row>
    <row r="35" spans="1:43" x14ac:dyDescent="0.2">
      <c r="A35" s="32"/>
      <c r="B35" s="32"/>
      <c r="C35" s="92"/>
      <c r="D35" s="123"/>
      <c r="E35" s="15"/>
      <c r="F35" s="15"/>
      <c r="G35" s="121"/>
      <c r="H35" s="121"/>
      <c r="I35" s="121"/>
      <c r="J35" s="121"/>
      <c r="K35" s="122"/>
      <c r="L35" s="15"/>
      <c r="M35" s="15"/>
      <c r="N35" s="121"/>
      <c r="O35" s="121"/>
      <c r="P35" s="121"/>
      <c r="Q35" s="121"/>
      <c r="R35" s="122"/>
      <c r="S35" s="15"/>
      <c r="T35" s="15"/>
      <c r="U35" s="121"/>
      <c r="V35" s="121"/>
      <c r="W35" s="121"/>
      <c r="X35" s="121"/>
      <c r="Y35" s="122"/>
      <c r="Z35" s="15"/>
      <c r="AA35" s="15"/>
      <c r="AB35" s="121"/>
      <c r="AC35" s="121"/>
      <c r="AD35" s="121"/>
      <c r="AE35" s="121"/>
      <c r="AF35" s="122"/>
      <c r="AG35" s="15"/>
      <c r="AH35" s="6">
        <f t="shared" si="3"/>
        <v>0</v>
      </c>
      <c r="AI35" s="39"/>
      <c r="AJ35" s="52">
        <f t="shared" si="4"/>
        <v>0</v>
      </c>
      <c r="AK35" s="47">
        <f t="shared" si="5"/>
        <v>0</v>
      </c>
      <c r="AL35" s="84">
        <f t="shared" si="6"/>
        <v>0</v>
      </c>
      <c r="AM35" s="87"/>
      <c r="AN35" s="67"/>
      <c r="AO35" s="35" t="s">
        <v>64</v>
      </c>
      <c r="AP35" s="70">
        <v>42869</v>
      </c>
      <c r="AQ35" s="70">
        <v>42873</v>
      </c>
    </row>
    <row r="36" spans="1:43" x14ac:dyDescent="0.2">
      <c r="A36" s="137" t="s">
        <v>140</v>
      </c>
      <c r="B36" s="137" t="s">
        <v>141</v>
      </c>
      <c r="C36" s="92"/>
      <c r="D36" s="123"/>
      <c r="E36" s="15"/>
      <c r="F36" s="15"/>
      <c r="G36" s="121"/>
      <c r="H36" s="121"/>
      <c r="I36" s="121"/>
      <c r="J36" s="121"/>
      <c r="K36" s="122"/>
      <c r="L36" s="15"/>
      <c r="M36" s="15"/>
      <c r="N36" s="121"/>
      <c r="O36" s="121"/>
      <c r="P36" s="121"/>
      <c r="Q36" s="121"/>
      <c r="R36" s="122"/>
      <c r="S36" s="15"/>
      <c r="T36" s="15"/>
      <c r="U36" s="121"/>
      <c r="V36" s="121"/>
      <c r="W36" s="121"/>
      <c r="X36" s="121"/>
      <c r="Y36" s="122"/>
      <c r="Z36" s="15"/>
      <c r="AA36" s="15"/>
      <c r="AB36" s="121"/>
      <c r="AC36" s="121"/>
      <c r="AD36" s="121"/>
      <c r="AE36" s="121"/>
      <c r="AF36" s="122"/>
      <c r="AG36" s="15"/>
      <c r="AH36" s="6">
        <f t="shared" si="3"/>
        <v>0</v>
      </c>
      <c r="AI36" s="39"/>
      <c r="AJ36" s="52">
        <f t="shared" si="4"/>
        <v>0</v>
      </c>
      <c r="AK36" s="47">
        <f t="shared" si="5"/>
        <v>0</v>
      </c>
      <c r="AL36" s="84">
        <f t="shared" si="6"/>
        <v>0</v>
      </c>
      <c r="AM36" s="87"/>
      <c r="AN36" s="67"/>
      <c r="AO36" s="48" t="s">
        <v>62</v>
      </c>
      <c r="AP36" s="56">
        <v>42870</v>
      </c>
      <c r="AQ36" s="56">
        <v>42872</v>
      </c>
    </row>
    <row r="37" spans="1:43" x14ac:dyDescent="0.2">
      <c r="A37" s="137" t="s">
        <v>142</v>
      </c>
      <c r="B37" s="137" t="s">
        <v>143</v>
      </c>
      <c r="C37" s="92"/>
      <c r="D37" s="123"/>
      <c r="E37" s="15"/>
      <c r="F37" s="15"/>
      <c r="G37" s="121"/>
      <c r="H37" s="121"/>
      <c r="I37" s="121"/>
      <c r="J37" s="121"/>
      <c r="K37" s="122"/>
      <c r="L37" s="15"/>
      <c r="M37" s="15"/>
      <c r="N37" s="121"/>
      <c r="O37" s="121"/>
      <c r="P37" s="121"/>
      <c r="Q37" s="121"/>
      <c r="R37" s="122"/>
      <c r="S37" s="15"/>
      <c r="T37" s="15"/>
      <c r="U37" s="121"/>
      <c r="V37" s="121"/>
      <c r="W37" s="121"/>
      <c r="X37" s="121"/>
      <c r="Y37" s="122"/>
      <c r="Z37" s="15"/>
      <c r="AA37" s="15"/>
      <c r="AB37" s="121"/>
      <c r="AC37" s="121"/>
      <c r="AD37" s="121"/>
      <c r="AE37" s="121"/>
      <c r="AF37" s="122"/>
      <c r="AG37" s="15"/>
      <c r="AH37" s="6">
        <f t="shared" si="3"/>
        <v>0</v>
      </c>
      <c r="AI37" s="39"/>
      <c r="AJ37" s="52">
        <f t="shared" si="4"/>
        <v>0</v>
      </c>
      <c r="AK37" s="47">
        <f t="shared" si="5"/>
        <v>0</v>
      </c>
      <c r="AL37" s="84">
        <f t="shared" si="6"/>
        <v>0</v>
      </c>
      <c r="AM37" s="87"/>
      <c r="AN37" s="67"/>
      <c r="AO37" s="35" t="s">
        <v>61</v>
      </c>
      <c r="AP37" s="70">
        <v>42911</v>
      </c>
      <c r="AQ37" s="70">
        <v>42915</v>
      </c>
    </row>
    <row r="38" spans="1:43" x14ac:dyDescent="0.2">
      <c r="A38" s="138"/>
      <c r="B38" s="138"/>
      <c r="C38" s="92"/>
      <c r="D38" s="123"/>
      <c r="E38" s="15"/>
      <c r="F38" s="15"/>
      <c r="G38" s="121"/>
      <c r="H38" s="121"/>
      <c r="I38" s="121"/>
      <c r="J38" s="121"/>
      <c r="K38" s="122"/>
      <c r="L38" s="15"/>
      <c r="M38" s="15"/>
      <c r="N38" s="121"/>
      <c r="O38" s="121"/>
      <c r="P38" s="121"/>
      <c r="Q38" s="121"/>
      <c r="R38" s="122"/>
      <c r="S38" s="15"/>
      <c r="T38" s="15"/>
      <c r="U38" s="121"/>
      <c r="V38" s="121"/>
      <c r="W38" s="121"/>
      <c r="X38" s="121"/>
      <c r="Y38" s="122"/>
      <c r="Z38" s="15"/>
      <c r="AA38" s="15"/>
      <c r="AB38" s="121"/>
      <c r="AC38" s="121"/>
      <c r="AD38" s="121"/>
      <c r="AE38" s="121"/>
      <c r="AF38" s="122"/>
      <c r="AG38" s="15"/>
      <c r="AH38" s="6">
        <f t="shared" si="3"/>
        <v>0</v>
      </c>
      <c r="AI38" s="39"/>
      <c r="AJ38" s="52">
        <f t="shared" si="4"/>
        <v>0</v>
      </c>
      <c r="AK38" s="47">
        <f t="shared" si="5"/>
        <v>0</v>
      </c>
      <c r="AL38" s="84">
        <f t="shared" si="6"/>
        <v>0</v>
      </c>
      <c r="AM38" s="87"/>
      <c r="AN38" s="67"/>
      <c r="AO38" s="48" t="s">
        <v>61</v>
      </c>
      <c r="AP38" s="56">
        <v>43002</v>
      </c>
      <c r="AQ38" s="56">
        <v>43006</v>
      </c>
    </row>
    <row r="39" spans="1:43" x14ac:dyDescent="0.2">
      <c r="A39" s="137" t="s">
        <v>144</v>
      </c>
      <c r="B39" s="137" t="s">
        <v>145</v>
      </c>
      <c r="C39" s="92"/>
      <c r="D39" s="123"/>
      <c r="E39" s="15"/>
      <c r="F39" s="15"/>
      <c r="G39" s="121"/>
      <c r="H39" s="121"/>
      <c r="I39" s="121"/>
      <c r="J39" s="121"/>
      <c r="K39" s="122"/>
      <c r="L39" s="15"/>
      <c r="M39" s="15"/>
      <c r="N39" s="121"/>
      <c r="O39" s="121"/>
      <c r="P39" s="121"/>
      <c r="Q39" s="121"/>
      <c r="R39" s="122"/>
      <c r="S39" s="15"/>
      <c r="T39" s="15"/>
      <c r="U39" s="121"/>
      <c r="V39" s="121"/>
      <c r="W39" s="121"/>
      <c r="X39" s="121"/>
      <c r="Y39" s="122"/>
      <c r="Z39" s="15"/>
      <c r="AA39" s="15"/>
      <c r="AB39" s="121"/>
      <c r="AC39" s="121"/>
      <c r="AD39" s="121"/>
      <c r="AE39" s="121"/>
      <c r="AF39" s="122"/>
      <c r="AG39" s="15"/>
      <c r="AH39" s="6">
        <f t="shared" si="3"/>
        <v>0</v>
      </c>
      <c r="AI39" s="39"/>
      <c r="AJ39" s="52">
        <f t="shared" si="4"/>
        <v>0</v>
      </c>
      <c r="AK39" s="47">
        <f t="shared" si="5"/>
        <v>0</v>
      </c>
      <c r="AL39" s="84">
        <f t="shared" si="6"/>
        <v>0</v>
      </c>
      <c r="AM39" s="87"/>
      <c r="AN39" s="67"/>
      <c r="AO39" s="35" t="s">
        <v>63</v>
      </c>
      <c r="AP39" s="70">
        <v>43023</v>
      </c>
      <c r="AQ39" s="70">
        <v>43027</v>
      </c>
    </row>
    <row r="40" spans="1:43" x14ac:dyDescent="0.2">
      <c r="A40" s="137" t="s">
        <v>146</v>
      </c>
      <c r="B40" s="137" t="s">
        <v>147</v>
      </c>
      <c r="C40" s="92"/>
      <c r="D40" s="123"/>
      <c r="E40" s="15"/>
      <c r="F40" s="15"/>
      <c r="G40" s="121"/>
      <c r="H40" s="121"/>
      <c r="I40" s="121"/>
      <c r="J40" s="121"/>
      <c r="K40" s="122"/>
      <c r="L40" s="15"/>
      <c r="M40" s="15"/>
      <c r="N40" s="121"/>
      <c r="O40" s="121"/>
      <c r="P40" s="121"/>
      <c r="Q40" s="121"/>
      <c r="R40" s="122"/>
      <c r="S40" s="15"/>
      <c r="T40" s="15"/>
      <c r="U40" s="121"/>
      <c r="V40" s="121"/>
      <c r="W40" s="121"/>
      <c r="X40" s="121"/>
      <c r="Y40" s="122"/>
      <c r="Z40" s="15"/>
      <c r="AA40" s="15"/>
      <c r="AB40" s="121"/>
      <c r="AC40" s="98"/>
      <c r="AD40" s="121"/>
      <c r="AE40" s="121"/>
      <c r="AF40" s="122"/>
      <c r="AG40" s="15"/>
      <c r="AH40" s="6">
        <f t="shared" si="3"/>
        <v>0</v>
      </c>
      <c r="AI40" s="39"/>
      <c r="AJ40" s="52">
        <f t="shared" si="4"/>
        <v>0</v>
      </c>
      <c r="AK40" s="47">
        <f t="shared" si="5"/>
        <v>0</v>
      </c>
      <c r="AL40" s="84">
        <f t="shared" si="6"/>
        <v>0</v>
      </c>
      <c r="AM40" s="87"/>
      <c r="AN40" s="67"/>
      <c r="AO40" s="48" t="s">
        <v>62</v>
      </c>
      <c r="AP40" s="56">
        <v>43024</v>
      </c>
      <c r="AQ40" s="56">
        <v>43026</v>
      </c>
    </row>
    <row r="41" spans="1:43" x14ac:dyDescent="0.2">
      <c r="A41" s="19"/>
      <c r="B41" s="19"/>
      <c r="C41" s="92"/>
      <c r="D41" s="123"/>
      <c r="E41" s="15"/>
      <c r="F41" s="15"/>
      <c r="G41" s="121"/>
      <c r="H41" s="121"/>
      <c r="I41" s="121"/>
      <c r="J41" s="121"/>
      <c r="K41" s="122"/>
      <c r="L41" s="15"/>
      <c r="M41" s="15"/>
      <c r="N41" s="121"/>
      <c r="O41" s="121"/>
      <c r="P41" s="121"/>
      <c r="Q41" s="121"/>
      <c r="R41" s="122"/>
      <c r="S41" s="15"/>
      <c r="T41" s="15"/>
      <c r="U41" s="121"/>
      <c r="V41" s="121"/>
      <c r="W41" s="121"/>
      <c r="X41" s="121"/>
      <c r="Y41" s="122"/>
      <c r="Z41" s="15"/>
      <c r="AA41" s="15"/>
      <c r="AB41" s="121"/>
      <c r="AC41" s="98"/>
      <c r="AD41" s="121"/>
      <c r="AE41" s="121"/>
      <c r="AF41" s="122"/>
      <c r="AG41" s="15"/>
      <c r="AH41" s="6">
        <f t="shared" si="3"/>
        <v>0</v>
      </c>
      <c r="AI41" s="39"/>
      <c r="AJ41" s="52">
        <f t="shared" si="4"/>
        <v>0</v>
      </c>
      <c r="AK41" s="47">
        <f t="shared" si="5"/>
        <v>0</v>
      </c>
      <c r="AL41" s="84">
        <f t="shared" si="6"/>
        <v>0</v>
      </c>
      <c r="AM41" s="87"/>
      <c r="AN41" s="67"/>
      <c r="AO41" s="61"/>
      <c r="AP41" s="32"/>
      <c r="AQ41" s="51"/>
    </row>
    <row r="42" spans="1:43" x14ac:dyDescent="0.2">
      <c r="A42" s="18"/>
      <c r="B42" s="18"/>
      <c r="C42" s="92"/>
      <c r="D42" s="123"/>
      <c r="E42" s="15"/>
      <c r="F42" s="15"/>
      <c r="G42" s="121"/>
      <c r="H42" s="121"/>
      <c r="I42" s="121"/>
      <c r="J42" s="121"/>
      <c r="K42" s="122"/>
      <c r="L42" s="15"/>
      <c r="M42" s="15"/>
      <c r="N42" s="121"/>
      <c r="O42" s="121"/>
      <c r="P42" s="121"/>
      <c r="Q42" s="121"/>
      <c r="R42" s="122"/>
      <c r="S42" s="15"/>
      <c r="T42" s="15"/>
      <c r="U42" s="121"/>
      <c r="V42" s="121"/>
      <c r="W42" s="121"/>
      <c r="X42" s="121"/>
      <c r="Y42" s="122"/>
      <c r="Z42" s="15"/>
      <c r="AA42" s="15"/>
      <c r="AB42" s="121"/>
      <c r="AC42" s="121"/>
      <c r="AD42" s="121"/>
      <c r="AE42" s="121"/>
      <c r="AF42" s="122"/>
      <c r="AG42" s="15"/>
      <c r="AH42" s="6">
        <f t="shared" si="3"/>
        <v>0</v>
      </c>
      <c r="AI42" s="39"/>
      <c r="AJ42" s="52">
        <f t="shared" si="4"/>
        <v>0</v>
      </c>
      <c r="AK42" s="47">
        <f t="shared" si="5"/>
        <v>0</v>
      </c>
      <c r="AL42" s="84">
        <f t="shared" si="6"/>
        <v>0</v>
      </c>
      <c r="AM42" s="87"/>
      <c r="AN42" s="67"/>
      <c r="AO42" s="169" t="s">
        <v>65</v>
      </c>
      <c r="AP42" s="169"/>
      <c r="AQ42" s="170"/>
    </row>
    <row r="43" spans="1:43" x14ac:dyDescent="0.2">
      <c r="A43" s="18"/>
      <c r="B43" s="18"/>
      <c r="C43" s="92"/>
      <c r="D43" s="123"/>
      <c r="E43" s="15"/>
      <c r="F43" s="15"/>
      <c r="G43" s="121"/>
      <c r="H43" s="121"/>
      <c r="I43" s="121"/>
      <c r="J43" s="121"/>
      <c r="K43" s="122"/>
      <c r="L43" s="15"/>
      <c r="M43" s="15"/>
      <c r="N43" s="121"/>
      <c r="O43" s="121"/>
      <c r="P43" s="121"/>
      <c r="Q43" s="121"/>
      <c r="R43" s="122"/>
      <c r="S43" s="15"/>
      <c r="T43" s="15"/>
      <c r="U43" s="121"/>
      <c r="V43" s="121"/>
      <c r="W43" s="121"/>
      <c r="X43" s="121"/>
      <c r="Y43" s="122"/>
      <c r="Z43" s="15"/>
      <c r="AA43" s="15"/>
      <c r="AB43" s="121"/>
      <c r="AC43" s="121"/>
      <c r="AD43" s="121"/>
      <c r="AE43" s="121"/>
      <c r="AF43" s="122"/>
      <c r="AG43" s="15"/>
      <c r="AH43" s="6">
        <f t="shared" si="3"/>
        <v>0</v>
      </c>
      <c r="AI43" s="39"/>
      <c r="AJ43" s="52">
        <f t="shared" si="4"/>
        <v>0</v>
      </c>
      <c r="AK43" s="47">
        <f t="shared" si="5"/>
        <v>0</v>
      </c>
      <c r="AL43" s="84">
        <f t="shared" si="6"/>
        <v>0</v>
      </c>
      <c r="AM43" s="87"/>
      <c r="AN43" s="67"/>
      <c r="AO43" s="61" t="s">
        <v>66</v>
      </c>
      <c r="AP43" s="46" t="s">
        <v>67</v>
      </c>
      <c r="AQ43" s="50" t="s">
        <v>68</v>
      </c>
    </row>
    <row r="44" spans="1:43" x14ac:dyDescent="0.2">
      <c r="A44" s="19"/>
      <c r="B44" s="19"/>
      <c r="C44" s="92"/>
      <c r="D44" s="123"/>
      <c r="E44" s="15"/>
      <c r="F44" s="15"/>
      <c r="G44" s="121"/>
      <c r="H44" s="121"/>
      <c r="I44" s="121"/>
      <c r="J44" s="121"/>
      <c r="K44" s="122"/>
      <c r="L44" s="15"/>
      <c r="M44" s="15"/>
      <c r="N44" s="121"/>
      <c r="O44" s="121"/>
      <c r="P44" s="121"/>
      <c r="Q44" s="121"/>
      <c r="R44" s="122"/>
      <c r="S44" s="15"/>
      <c r="T44" s="15"/>
      <c r="U44" s="121"/>
      <c r="V44" s="121"/>
      <c r="W44" s="121"/>
      <c r="X44" s="121"/>
      <c r="Y44" s="122"/>
      <c r="Z44" s="15"/>
      <c r="AA44" s="15"/>
      <c r="AB44" s="121"/>
      <c r="AC44" s="121"/>
      <c r="AD44" s="121"/>
      <c r="AE44" s="121"/>
      <c r="AF44" s="122"/>
      <c r="AG44" s="15"/>
      <c r="AH44" s="6">
        <f t="shared" si="3"/>
        <v>0</v>
      </c>
      <c r="AI44" s="39"/>
      <c r="AJ44" s="52">
        <f t="shared" si="4"/>
        <v>0</v>
      </c>
      <c r="AK44" s="47">
        <f t="shared" si="5"/>
        <v>0</v>
      </c>
      <c r="AL44" s="84">
        <f t="shared" si="6"/>
        <v>0</v>
      </c>
      <c r="AM44" s="87"/>
      <c r="AN44" s="67"/>
      <c r="AO44" s="61" t="s">
        <v>69</v>
      </c>
      <c r="AP44" s="46" t="s">
        <v>70</v>
      </c>
      <c r="AQ44" s="50"/>
    </row>
    <row r="45" spans="1:43" x14ac:dyDescent="0.2">
      <c r="A45" s="19"/>
      <c r="B45" s="19"/>
      <c r="C45" s="92"/>
      <c r="D45" s="123"/>
      <c r="E45" s="15"/>
      <c r="F45" s="15"/>
      <c r="G45" s="121"/>
      <c r="H45" s="121"/>
      <c r="I45" s="121"/>
      <c r="J45" s="121"/>
      <c r="K45" s="122"/>
      <c r="L45" s="15"/>
      <c r="M45" s="15"/>
      <c r="N45" s="121"/>
      <c r="O45" s="121"/>
      <c r="P45" s="121"/>
      <c r="Q45" s="121"/>
      <c r="R45" s="122"/>
      <c r="S45" s="15"/>
      <c r="T45" s="15"/>
      <c r="U45" s="121"/>
      <c r="V45" s="121"/>
      <c r="W45" s="121"/>
      <c r="X45" s="121"/>
      <c r="Y45" s="122"/>
      <c r="Z45" s="15"/>
      <c r="AA45" s="15"/>
      <c r="AB45" s="121"/>
      <c r="AC45" s="121"/>
      <c r="AD45" s="121"/>
      <c r="AE45" s="121"/>
      <c r="AF45" s="122"/>
      <c r="AG45" s="15"/>
      <c r="AH45" s="6">
        <f t="shared" si="3"/>
        <v>0</v>
      </c>
      <c r="AI45" s="39"/>
      <c r="AJ45" s="52">
        <f t="shared" si="4"/>
        <v>0</v>
      </c>
      <c r="AK45" s="47">
        <f t="shared" si="5"/>
        <v>0</v>
      </c>
      <c r="AL45" s="84">
        <f t="shared" si="6"/>
        <v>0</v>
      </c>
      <c r="AM45" s="87"/>
      <c r="AN45" s="67"/>
      <c r="AO45" s="61" t="s">
        <v>71</v>
      </c>
      <c r="AP45" s="46" t="s">
        <v>72</v>
      </c>
      <c r="AQ45" s="50"/>
    </row>
    <row r="46" spans="1:43" x14ac:dyDescent="0.2">
      <c r="A46" s="18"/>
      <c r="B46" s="18"/>
      <c r="C46" s="92"/>
      <c r="D46" s="123"/>
      <c r="E46" s="15"/>
      <c r="F46" s="15"/>
      <c r="G46" s="121"/>
      <c r="H46" s="121"/>
      <c r="I46" s="121"/>
      <c r="J46" s="121"/>
      <c r="K46" s="122"/>
      <c r="L46" s="15"/>
      <c r="M46" s="15"/>
      <c r="N46" s="121"/>
      <c r="O46" s="121"/>
      <c r="P46" s="121"/>
      <c r="Q46" s="121"/>
      <c r="R46" s="122"/>
      <c r="S46" s="15"/>
      <c r="T46" s="15"/>
      <c r="U46" s="121"/>
      <c r="V46" s="121"/>
      <c r="W46" s="121"/>
      <c r="X46" s="121"/>
      <c r="Y46" s="122"/>
      <c r="Z46" s="15"/>
      <c r="AA46" s="15"/>
      <c r="AB46" s="121"/>
      <c r="AC46" s="121"/>
      <c r="AD46" s="121"/>
      <c r="AE46" s="121"/>
      <c r="AF46" s="122"/>
      <c r="AG46" s="15"/>
      <c r="AH46" s="6">
        <f t="shared" si="3"/>
        <v>0</v>
      </c>
      <c r="AI46" s="39"/>
      <c r="AJ46" s="52">
        <f t="shared" si="4"/>
        <v>0</v>
      </c>
      <c r="AK46" s="47">
        <f t="shared" si="5"/>
        <v>0</v>
      </c>
      <c r="AL46" s="84">
        <f t="shared" si="6"/>
        <v>0</v>
      </c>
      <c r="AM46" s="87"/>
      <c r="AN46" s="67"/>
      <c r="AO46" s="61" t="s">
        <v>73</v>
      </c>
      <c r="AP46" s="46" t="s">
        <v>74</v>
      </c>
      <c r="AQ46" s="50" t="s">
        <v>75</v>
      </c>
    </row>
    <row r="47" spans="1:43" x14ac:dyDescent="0.2">
      <c r="A47" s="19"/>
      <c r="B47" s="19"/>
      <c r="C47" s="92"/>
      <c r="D47" s="123"/>
      <c r="E47" s="15"/>
      <c r="F47" s="15"/>
      <c r="G47" s="121"/>
      <c r="H47" s="121"/>
      <c r="I47" s="121"/>
      <c r="J47" s="121"/>
      <c r="K47" s="122"/>
      <c r="L47" s="15"/>
      <c r="M47" s="15"/>
      <c r="N47" s="121"/>
      <c r="O47" s="121"/>
      <c r="P47" s="121"/>
      <c r="Q47" s="121"/>
      <c r="R47" s="122"/>
      <c r="S47" s="15"/>
      <c r="T47" s="15"/>
      <c r="U47" s="121"/>
      <c r="V47" s="121"/>
      <c r="W47" s="121"/>
      <c r="X47" s="121"/>
      <c r="Y47" s="122"/>
      <c r="Z47" s="15"/>
      <c r="AA47" s="15"/>
      <c r="AB47" s="121"/>
      <c r="AC47" s="121"/>
      <c r="AD47" s="121"/>
      <c r="AE47" s="121"/>
      <c r="AF47" s="122"/>
      <c r="AG47" s="15"/>
      <c r="AH47" s="6">
        <f t="shared" si="3"/>
        <v>0</v>
      </c>
      <c r="AI47" s="39"/>
      <c r="AJ47" s="52">
        <f t="shared" si="4"/>
        <v>0</v>
      </c>
      <c r="AK47" s="47">
        <f t="shared" si="5"/>
        <v>0</v>
      </c>
      <c r="AL47" s="84">
        <f t="shared" si="6"/>
        <v>0</v>
      </c>
      <c r="AM47" s="87"/>
      <c r="AN47" s="67"/>
      <c r="AO47" s="61" t="s">
        <v>76</v>
      </c>
      <c r="AP47" s="46" t="s">
        <v>77</v>
      </c>
      <c r="AQ47" s="50"/>
    </row>
    <row r="48" spans="1:43" x14ac:dyDescent="0.2">
      <c r="A48" s="19"/>
      <c r="B48" s="19"/>
      <c r="C48" s="92"/>
      <c r="D48" s="123"/>
      <c r="E48" s="15"/>
      <c r="F48" s="15"/>
      <c r="G48" s="121"/>
      <c r="H48" s="121"/>
      <c r="I48" s="121"/>
      <c r="J48" s="121"/>
      <c r="K48" s="122"/>
      <c r="L48" s="15"/>
      <c r="M48" s="15"/>
      <c r="N48" s="121"/>
      <c r="O48" s="121"/>
      <c r="P48" s="121"/>
      <c r="Q48" s="121"/>
      <c r="R48" s="122"/>
      <c r="S48" s="15"/>
      <c r="T48" s="15"/>
      <c r="U48" s="121"/>
      <c r="V48" s="121"/>
      <c r="W48" s="121"/>
      <c r="X48" s="121"/>
      <c r="Y48" s="122"/>
      <c r="Z48" s="15"/>
      <c r="AA48" s="15"/>
      <c r="AB48" s="121"/>
      <c r="AC48" s="121"/>
      <c r="AD48" s="121"/>
      <c r="AE48" s="121"/>
      <c r="AF48" s="122"/>
      <c r="AG48" s="15"/>
      <c r="AH48" s="6">
        <f t="shared" si="3"/>
        <v>0</v>
      </c>
      <c r="AI48" s="39"/>
      <c r="AJ48" s="52">
        <f t="shared" si="4"/>
        <v>0</v>
      </c>
      <c r="AK48" s="47">
        <f t="shared" si="5"/>
        <v>0</v>
      </c>
      <c r="AL48" s="84">
        <f t="shared" si="6"/>
        <v>0</v>
      </c>
      <c r="AM48" s="87"/>
      <c r="AN48" s="67"/>
      <c r="AO48" s="61" t="s">
        <v>78</v>
      </c>
      <c r="AP48" s="46" t="s">
        <v>79</v>
      </c>
      <c r="AQ48" s="50"/>
    </row>
    <row r="49" spans="1:43" x14ac:dyDescent="0.2">
      <c r="A49" s="19"/>
      <c r="B49" s="19"/>
      <c r="C49" s="92"/>
      <c r="D49" s="123"/>
      <c r="E49" s="15"/>
      <c r="F49" s="15"/>
      <c r="G49" s="121"/>
      <c r="H49" s="121"/>
      <c r="I49" s="121"/>
      <c r="J49" s="121"/>
      <c r="K49" s="122"/>
      <c r="L49" s="15"/>
      <c r="M49" s="15"/>
      <c r="N49" s="121"/>
      <c r="O49" s="98"/>
      <c r="P49" s="98"/>
      <c r="Q49" s="121"/>
      <c r="R49" s="122"/>
      <c r="S49" s="15"/>
      <c r="T49" s="15"/>
      <c r="U49" s="121"/>
      <c r="V49" s="121"/>
      <c r="W49" s="121"/>
      <c r="X49" s="121"/>
      <c r="Y49" s="122"/>
      <c r="Z49" s="15"/>
      <c r="AA49" s="15"/>
      <c r="AB49" s="121"/>
      <c r="AC49" s="121"/>
      <c r="AD49" s="121"/>
      <c r="AE49" s="121"/>
      <c r="AF49" s="122"/>
      <c r="AG49" s="15"/>
      <c r="AH49" s="6">
        <f t="shared" si="3"/>
        <v>0</v>
      </c>
      <c r="AI49" s="39"/>
      <c r="AJ49" s="52">
        <f t="shared" si="4"/>
        <v>0</v>
      </c>
      <c r="AK49" s="47">
        <f t="shared" si="5"/>
        <v>0</v>
      </c>
      <c r="AL49" s="84">
        <f t="shared" si="6"/>
        <v>0</v>
      </c>
      <c r="AM49" s="87"/>
      <c r="AN49" s="67"/>
      <c r="AO49" s="169" t="s">
        <v>80</v>
      </c>
      <c r="AP49" s="169"/>
      <c r="AQ49" s="170"/>
    </row>
    <row r="50" spans="1:43" x14ac:dyDescent="0.2">
      <c r="A50" s="19"/>
      <c r="B50" s="19"/>
      <c r="C50" s="92"/>
      <c r="D50" s="123"/>
      <c r="E50" s="15"/>
      <c r="F50" s="15"/>
      <c r="G50" s="121"/>
      <c r="H50" s="121"/>
      <c r="I50" s="121"/>
      <c r="J50" s="121"/>
      <c r="K50" s="122"/>
      <c r="L50" s="15"/>
      <c r="M50" s="15"/>
      <c r="N50" s="121"/>
      <c r="O50" s="98"/>
      <c r="P50" s="98"/>
      <c r="Q50" s="121"/>
      <c r="R50" s="122"/>
      <c r="S50" s="15"/>
      <c r="T50" s="15"/>
      <c r="U50" s="121"/>
      <c r="V50" s="121"/>
      <c r="W50" s="121"/>
      <c r="X50" s="121"/>
      <c r="Y50" s="122"/>
      <c r="Z50" s="15"/>
      <c r="AA50" s="15"/>
      <c r="AB50" s="121"/>
      <c r="AC50" s="121"/>
      <c r="AD50" s="121"/>
      <c r="AE50" s="121"/>
      <c r="AF50" s="122"/>
      <c r="AG50" s="15"/>
      <c r="AH50" s="6">
        <f t="shared" si="3"/>
        <v>0</v>
      </c>
      <c r="AI50" s="39"/>
      <c r="AJ50" s="52">
        <f t="shared" si="4"/>
        <v>0</v>
      </c>
      <c r="AK50" s="47">
        <f t="shared" si="5"/>
        <v>0</v>
      </c>
      <c r="AL50" s="84">
        <f t="shared" si="6"/>
        <v>0</v>
      </c>
      <c r="AM50" s="87"/>
      <c r="AN50" s="67"/>
      <c r="AO50" s="61" t="s">
        <v>66</v>
      </c>
      <c r="AP50" s="50" t="s">
        <v>81</v>
      </c>
      <c r="AQ50" s="50"/>
    </row>
    <row r="51" spans="1:43" x14ac:dyDescent="0.2">
      <c r="A51" s="19"/>
      <c r="B51" s="19"/>
      <c r="C51" s="92"/>
      <c r="D51" s="123"/>
      <c r="E51" s="15"/>
      <c r="F51" s="15"/>
      <c r="G51" s="121"/>
      <c r="H51" s="121"/>
      <c r="I51" s="121"/>
      <c r="J51" s="121"/>
      <c r="K51" s="122"/>
      <c r="L51" s="15"/>
      <c r="M51" s="15"/>
      <c r="N51" s="121"/>
      <c r="O51" s="98"/>
      <c r="P51" s="98"/>
      <c r="Q51" s="121"/>
      <c r="R51" s="122"/>
      <c r="S51" s="15"/>
      <c r="T51" s="15"/>
      <c r="U51" s="121"/>
      <c r="V51" s="121"/>
      <c r="W51" s="121"/>
      <c r="X51" s="121"/>
      <c r="Y51" s="122"/>
      <c r="Z51" s="15"/>
      <c r="AA51" s="15"/>
      <c r="AB51" s="121"/>
      <c r="AC51" s="121"/>
      <c r="AD51" s="121"/>
      <c r="AE51" s="121"/>
      <c r="AF51" s="122"/>
      <c r="AG51" s="15"/>
      <c r="AH51" s="6">
        <f t="shared" si="3"/>
        <v>0</v>
      </c>
      <c r="AI51" s="39"/>
      <c r="AJ51" s="52">
        <f t="shared" si="4"/>
        <v>0</v>
      </c>
      <c r="AK51" s="47">
        <f t="shared" si="5"/>
        <v>0</v>
      </c>
      <c r="AL51" s="84">
        <f t="shared" si="6"/>
        <v>0</v>
      </c>
      <c r="AM51" s="87"/>
      <c r="AN51" s="67"/>
      <c r="AO51" s="61" t="s">
        <v>69</v>
      </c>
      <c r="AP51" s="50" t="s">
        <v>82</v>
      </c>
      <c r="AQ51" s="50"/>
    </row>
    <row r="52" spans="1:43" x14ac:dyDescent="0.2">
      <c r="A52" s="19"/>
      <c r="B52" s="19"/>
      <c r="C52" s="92"/>
      <c r="D52" s="123"/>
      <c r="E52" s="15"/>
      <c r="F52" s="15"/>
      <c r="G52" s="121"/>
      <c r="H52" s="121"/>
      <c r="I52" s="121"/>
      <c r="J52" s="121"/>
      <c r="K52" s="122"/>
      <c r="L52" s="15"/>
      <c r="M52" s="15"/>
      <c r="N52" s="121"/>
      <c r="O52" s="98"/>
      <c r="P52" s="98"/>
      <c r="Q52" s="121"/>
      <c r="R52" s="122"/>
      <c r="S52" s="15"/>
      <c r="T52" s="15"/>
      <c r="U52" s="121"/>
      <c r="V52" s="121"/>
      <c r="W52" s="121"/>
      <c r="X52" s="121"/>
      <c r="Y52" s="122"/>
      <c r="Z52" s="15"/>
      <c r="AA52" s="15"/>
      <c r="AB52" s="121"/>
      <c r="AC52" s="121"/>
      <c r="AD52" s="121"/>
      <c r="AE52" s="121"/>
      <c r="AF52" s="122"/>
      <c r="AG52" s="15"/>
      <c r="AH52" s="6">
        <f t="shared" si="3"/>
        <v>0</v>
      </c>
      <c r="AI52" s="39"/>
      <c r="AJ52" s="52">
        <f t="shared" si="4"/>
        <v>0</v>
      </c>
      <c r="AK52" s="47">
        <f t="shared" si="5"/>
        <v>0</v>
      </c>
      <c r="AL52" s="84">
        <f t="shared" si="6"/>
        <v>0</v>
      </c>
      <c r="AM52" s="87"/>
      <c r="AN52" s="67"/>
      <c r="AO52" s="61" t="s">
        <v>71</v>
      </c>
      <c r="AP52" s="50" t="s">
        <v>83</v>
      </c>
      <c r="AQ52" s="50"/>
    </row>
    <row r="53" spans="1:43" x14ac:dyDescent="0.2">
      <c r="A53" s="19"/>
      <c r="B53" s="19"/>
      <c r="C53" s="92"/>
      <c r="D53" s="123"/>
      <c r="E53" s="15"/>
      <c r="F53" s="15"/>
      <c r="G53" s="121"/>
      <c r="H53" s="121"/>
      <c r="I53" s="121"/>
      <c r="J53" s="121"/>
      <c r="K53" s="122"/>
      <c r="L53" s="15"/>
      <c r="M53" s="15"/>
      <c r="N53" s="121"/>
      <c r="O53" s="98"/>
      <c r="P53" s="98"/>
      <c r="Q53" s="121"/>
      <c r="R53" s="122"/>
      <c r="S53" s="15"/>
      <c r="T53" s="15"/>
      <c r="U53" s="121"/>
      <c r="V53" s="121"/>
      <c r="W53" s="121"/>
      <c r="X53" s="121"/>
      <c r="Y53" s="122"/>
      <c r="Z53" s="15"/>
      <c r="AA53" s="15"/>
      <c r="AB53" s="121"/>
      <c r="AC53" s="121"/>
      <c r="AD53" s="121"/>
      <c r="AE53" s="121"/>
      <c r="AF53" s="122"/>
      <c r="AG53" s="15"/>
      <c r="AH53" s="6">
        <f t="shared" si="3"/>
        <v>0</v>
      </c>
      <c r="AI53" s="39"/>
      <c r="AJ53" s="52">
        <f t="shared" si="4"/>
        <v>0</v>
      </c>
      <c r="AK53" s="47">
        <f t="shared" si="5"/>
        <v>0</v>
      </c>
      <c r="AL53" s="84">
        <f t="shared" si="6"/>
        <v>0</v>
      </c>
      <c r="AM53" s="87"/>
      <c r="AN53" s="67"/>
      <c r="AO53" s="61" t="s">
        <v>73</v>
      </c>
      <c r="AP53" s="50" t="s">
        <v>84</v>
      </c>
      <c r="AQ53" s="50" t="s">
        <v>56</v>
      </c>
    </row>
    <row r="54" spans="1:43" x14ac:dyDescent="0.2">
      <c r="A54" s="19"/>
      <c r="B54" s="19"/>
      <c r="C54" s="92"/>
      <c r="D54" s="123"/>
      <c r="E54" s="15"/>
      <c r="F54" s="15"/>
      <c r="G54" s="121"/>
      <c r="H54" s="121"/>
      <c r="I54" s="121"/>
      <c r="J54" s="121"/>
      <c r="K54" s="122"/>
      <c r="L54" s="15"/>
      <c r="M54" s="15"/>
      <c r="N54" s="121"/>
      <c r="O54" s="98"/>
      <c r="P54" s="98"/>
      <c r="Q54" s="121"/>
      <c r="R54" s="122"/>
      <c r="S54" s="15"/>
      <c r="T54" s="15"/>
      <c r="U54" s="121"/>
      <c r="V54" s="121"/>
      <c r="W54" s="121"/>
      <c r="X54" s="121"/>
      <c r="Y54" s="122"/>
      <c r="Z54" s="15"/>
      <c r="AA54" s="15"/>
      <c r="AB54" s="121"/>
      <c r="AC54" s="121"/>
      <c r="AD54" s="121"/>
      <c r="AE54" s="121"/>
      <c r="AF54" s="122"/>
      <c r="AG54" s="15"/>
      <c r="AH54" s="6">
        <f t="shared" si="3"/>
        <v>0</v>
      </c>
      <c r="AI54" s="39"/>
      <c r="AJ54" s="52">
        <f t="shared" si="4"/>
        <v>0</v>
      </c>
      <c r="AK54" s="47">
        <f t="shared" si="5"/>
        <v>0</v>
      </c>
      <c r="AL54" s="84">
        <f t="shared" si="6"/>
        <v>0</v>
      </c>
      <c r="AM54" s="87"/>
      <c r="AN54" s="67"/>
      <c r="AO54" s="61" t="s">
        <v>76</v>
      </c>
      <c r="AP54" s="50" t="s">
        <v>85</v>
      </c>
      <c r="AQ54" s="50"/>
    </row>
    <row r="55" spans="1:43" x14ac:dyDescent="0.2">
      <c r="A55" s="19"/>
      <c r="B55" s="19"/>
      <c r="C55" s="92"/>
      <c r="D55" s="123"/>
      <c r="E55" s="15"/>
      <c r="F55" s="15"/>
      <c r="G55" s="121"/>
      <c r="H55" s="121"/>
      <c r="I55" s="121"/>
      <c r="J55" s="121"/>
      <c r="K55" s="122"/>
      <c r="L55" s="15"/>
      <c r="M55" s="15"/>
      <c r="N55" s="121"/>
      <c r="O55" s="121"/>
      <c r="P55" s="121"/>
      <c r="Q55" s="121"/>
      <c r="R55" s="122"/>
      <c r="S55" s="15"/>
      <c r="T55" s="15"/>
      <c r="U55" s="121"/>
      <c r="V55" s="121"/>
      <c r="W55" s="121"/>
      <c r="X55" s="121"/>
      <c r="Y55" s="122"/>
      <c r="Z55" s="15"/>
      <c r="AA55" s="15"/>
      <c r="AB55" s="121"/>
      <c r="AC55" s="121"/>
      <c r="AD55" s="121"/>
      <c r="AE55" s="121"/>
      <c r="AF55" s="122"/>
      <c r="AG55" s="15"/>
      <c r="AH55" s="6">
        <f t="shared" si="3"/>
        <v>0</v>
      </c>
      <c r="AI55" s="39"/>
      <c r="AJ55" s="52">
        <f t="shared" si="4"/>
        <v>0</v>
      </c>
      <c r="AK55" s="47">
        <f t="shared" si="5"/>
        <v>0</v>
      </c>
      <c r="AL55" s="84">
        <f t="shared" si="6"/>
        <v>0</v>
      </c>
      <c r="AM55" s="87"/>
      <c r="AN55" s="68"/>
      <c r="AO55" s="61" t="s">
        <v>78</v>
      </c>
      <c r="AP55" s="50" t="s">
        <v>82</v>
      </c>
      <c r="AQ55" s="50"/>
    </row>
    <row r="56" spans="1:43" ht="15" x14ac:dyDescent="0.25">
      <c r="A56" s="19"/>
      <c r="B56" s="19"/>
      <c r="C56" s="92"/>
      <c r="D56" s="123"/>
      <c r="E56" s="15"/>
      <c r="F56" s="15"/>
      <c r="G56" s="121"/>
      <c r="H56" s="121"/>
      <c r="I56" s="121"/>
      <c r="J56" s="121"/>
      <c r="K56" s="122"/>
      <c r="L56" s="15"/>
      <c r="M56" s="15"/>
      <c r="N56" s="121"/>
      <c r="O56" s="98"/>
      <c r="P56" s="98"/>
      <c r="Q56" s="121"/>
      <c r="R56" s="122"/>
      <c r="S56" s="15"/>
      <c r="T56" s="15"/>
      <c r="U56" s="121"/>
      <c r="V56" s="121"/>
      <c r="W56" s="121"/>
      <c r="X56" s="121"/>
      <c r="Y56" s="122"/>
      <c r="Z56" s="15"/>
      <c r="AA56" s="15"/>
      <c r="AB56" s="121"/>
      <c r="AC56" s="121"/>
      <c r="AD56" s="121"/>
      <c r="AE56" s="121"/>
      <c r="AF56" s="122"/>
      <c r="AG56" s="15"/>
      <c r="AH56" s="6">
        <f t="shared" si="3"/>
        <v>0</v>
      </c>
      <c r="AI56" s="39"/>
      <c r="AJ56" s="52">
        <f t="shared" si="4"/>
        <v>0</v>
      </c>
      <c r="AK56" s="47">
        <f t="shared" si="5"/>
        <v>0</v>
      </c>
      <c r="AL56" s="84">
        <f t="shared" si="6"/>
        <v>0</v>
      </c>
      <c r="AM56" s="85"/>
      <c r="AN56" s="34"/>
      <c r="AO56" s="30"/>
      <c r="AP56" s="30"/>
      <c r="AQ56" s="30"/>
    </row>
    <row r="57" spans="1:43" ht="15" x14ac:dyDescent="0.25">
      <c r="A57" s="19"/>
      <c r="B57" s="19"/>
      <c r="C57" s="92"/>
      <c r="D57" s="123"/>
      <c r="E57" s="15"/>
      <c r="F57" s="15"/>
      <c r="G57" s="121"/>
      <c r="H57" s="121"/>
      <c r="I57" s="121"/>
      <c r="J57" s="121"/>
      <c r="K57" s="122"/>
      <c r="L57" s="15"/>
      <c r="M57" s="15"/>
      <c r="N57" s="121"/>
      <c r="O57" s="98"/>
      <c r="P57" s="98"/>
      <c r="Q57" s="121"/>
      <c r="R57" s="122"/>
      <c r="S57" s="15"/>
      <c r="T57" s="15"/>
      <c r="U57" s="121"/>
      <c r="V57" s="121"/>
      <c r="W57" s="121"/>
      <c r="X57" s="121"/>
      <c r="Y57" s="122"/>
      <c r="Z57" s="15"/>
      <c r="AA57" s="15"/>
      <c r="AB57" s="121"/>
      <c r="AC57" s="121"/>
      <c r="AD57" s="121"/>
      <c r="AE57" s="121"/>
      <c r="AF57" s="122"/>
      <c r="AG57" s="15"/>
      <c r="AH57" s="6">
        <f t="shared" si="3"/>
        <v>0</v>
      </c>
      <c r="AI57" s="39"/>
      <c r="AJ57" s="52">
        <f t="shared" si="4"/>
        <v>0</v>
      </c>
      <c r="AK57" s="47">
        <f t="shared" si="5"/>
        <v>0</v>
      </c>
      <c r="AL57" s="84">
        <f t="shared" si="6"/>
        <v>0</v>
      </c>
      <c r="AM57" s="85"/>
      <c r="AN57" s="34"/>
      <c r="AO57" s="125" t="s">
        <v>98</v>
      </c>
      <c r="AP57" s="32" t="s">
        <v>101</v>
      </c>
      <c r="AQ57" s="30"/>
    </row>
    <row r="58" spans="1:43" ht="15" x14ac:dyDescent="0.25">
      <c r="A58" s="19"/>
      <c r="B58" s="19"/>
      <c r="C58" s="92"/>
      <c r="D58" s="123"/>
      <c r="E58" s="15"/>
      <c r="F58" s="15"/>
      <c r="G58" s="121"/>
      <c r="H58" s="121"/>
      <c r="I58" s="121"/>
      <c r="J58" s="121"/>
      <c r="K58" s="122"/>
      <c r="L58" s="15"/>
      <c r="M58" s="15"/>
      <c r="N58" s="121"/>
      <c r="O58" s="98"/>
      <c r="P58" s="98"/>
      <c r="Q58" s="121"/>
      <c r="R58" s="122"/>
      <c r="S58" s="15"/>
      <c r="T58" s="15"/>
      <c r="U58" s="121"/>
      <c r="V58" s="121"/>
      <c r="W58" s="121"/>
      <c r="X58" s="121"/>
      <c r="Y58" s="122"/>
      <c r="Z58" s="15"/>
      <c r="AA58" s="15"/>
      <c r="AB58" s="121"/>
      <c r="AC58" s="121"/>
      <c r="AD58" s="121"/>
      <c r="AE58" s="121"/>
      <c r="AF58" s="122"/>
      <c r="AG58" s="15"/>
      <c r="AH58" s="6">
        <f t="shared" si="3"/>
        <v>0</v>
      </c>
      <c r="AI58" s="39"/>
      <c r="AJ58" s="52">
        <f t="shared" si="4"/>
        <v>0</v>
      </c>
      <c r="AK58" s="47">
        <f t="shared" si="5"/>
        <v>0</v>
      </c>
      <c r="AL58" s="84">
        <f t="shared" si="6"/>
        <v>0</v>
      </c>
      <c r="AM58" s="85"/>
      <c r="AN58" s="34"/>
      <c r="AO58" s="124" t="s">
        <v>41</v>
      </c>
      <c r="AP58" s="126" t="s">
        <v>100</v>
      </c>
      <c r="AQ58" s="30"/>
    </row>
    <row r="59" spans="1:43" ht="15" x14ac:dyDescent="0.25">
      <c r="A59" s="19"/>
      <c r="B59" s="19"/>
      <c r="C59" s="92"/>
      <c r="D59" s="123"/>
      <c r="E59" s="15"/>
      <c r="F59" s="15"/>
      <c r="G59" s="121"/>
      <c r="H59" s="121"/>
      <c r="I59" s="121"/>
      <c r="J59" s="121"/>
      <c r="K59" s="122"/>
      <c r="L59" s="15"/>
      <c r="M59" s="15"/>
      <c r="N59" s="121"/>
      <c r="O59" s="98"/>
      <c r="P59" s="98"/>
      <c r="Q59" s="121"/>
      <c r="R59" s="122"/>
      <c r="S59" s="15"/>
      <c r="T59" s="15"/>
      <c r="U59" s="121"/>
      <c r="V59" s="121"/>
      <c r="W59" s="121"/>
      <c r="X59" s="121"/>
      <c r="Y59" s="122"/>
      <c r="Z59" s="15"/>
      <c r="AA59" s="15"/>
      <c r="AB59" s="121"/>
      <c r="AC59" s="121"/>
      <c r="AD59" s="121"/>
      <c r="AE59" s="121"/>
      <c r="AF59" s="122"/>
      <c r="AG59" s="15"/>
      <c r="AH59" s="6">
        <f t="shared" si="3"/>
        <v>0</v>
      </c>
      <c r="AI59" s="39"/>
      <c r="AJ59" s="52">
        <f t="shared" si="4"/>
        <v>0</v>
      </c>
      <c r="AK59" s="47">
        <f t="shared" si="5"/>
        <v>0</v>
      </c>
      <c r="AL59" s="84">
        <f t="shared" si="6"/>
        <v>0</v>
      </c>
      <c r="AM59" s="85"/>
      <c r="AN59" s="34"/>
      <c r="AO59" s="7">
        <v>1</v>
      </c>
      <c r="AP59" s="126" t="s">
        <v>99</v>
      </c>
      <c r="AQ59" s="30"/>
    </row>
    <row r="60" spans="1:43" ht="15" x14ac:dyDescent="0.25">
      <c r="A60" s="20"/>
      <c r="B60" s="20"/>
      <c r="C60" s="92"/>
      <c r="D60" s="123"/>
      <c r="E60" s="15"/>
      <c r="F60" s="15"/>
      <c r="G60" s="121"/>
      <c r="H60" s="121"/>
      <c r="I60" s="121"/>
      <c r="J60" s="121"/>
      <c r="K60" s="122"/>
      <c r="L60" s="15"/>
      <c r="M60" s="15"/>
      <c r="N60" s="121"/>
      <c r="O60" s="121"/>
      <c r="P60" s="121"/>
      <c r="Q60" s="121"/>
      <c r="R60" s="122"/>
      <c r="S60" s="15"/>
      <c r="T60" s="15"/>
      <c r="U60" s="121"/>
      <c r="V60" s="121"/>
      <c r="W60" s="121"/>
      <c r="X60" s="121"/>
      <c r="Y60" s="122"/>
      <c r="Z60" s="15"/>
      <c r="AA60" s="15"/>
      <c r="AB60" s="121"/>
      <c r="AC60" s="121"/>
      <c r="AD60" s="121"/>
      <c r="AE60" s="121"/>
      <c r="AF60" s="122"/>
      <c r="AG60" s="15"/>
      <c r="AH60" s="6">
        <f t="shared" si="3"/>
        <v>0</v>
      </c>
      <c r="AI60" s="39"/>
      <c r="AJ60" s="52">
        <f t="shared" si="4"/>
        <v>0</v>
      </c>
      <c r="AK60" s="47">
        <f t="shared" si="5"/>
        <v>0</v>
      </c>
      <c r="AL60" s="84">
        <f t="shared" si="6"/>
        <v>0</v>
      </c>
      <c r="AM60" s="85"/>
      <c r="AN60" s="34"/>
      <c r="AO60" s="30"/>
      <c r="AP60" s="30"/>
      <c r="AQ60" s="30"/>
    </row>
    <row r="61" spans="1:43" ht="15" x14ac:dyDescent="0.25">
      <c r="A61" s="20"/>
      <c r="B61" s="20"/>
      <c r="C61" s="92"/>
      <c r="D61" s="123"/>
      <c r="E61" s="15"/>
      <c r="F61" s="15"/>
      <c r="G61" s="121"/>
      <c r="H61" s="121"/>
      <c r="I61" s="121"/>
      <c r="J61" s="121"/>
      <c r="K61" s="122"/>
      <c r="L61" s="15"/>
      <c r="M61" s="15"/>
      <c r="N61" s="121"/>
      <c r="O61" s="121"/>
      <c r="P61" s="121"/>
      <c r="Q61" s="121"/>
      <c r="R61" s="122"/>
      <c r="S61" s="15"/>
      <c r="T61" s="15"/>
      <c r="U61" s="121"/>
      <c r="V61" s="121"/>
      <c r="W61" s="121"/>
      <c r="X61" s="121"/>
      <c r="Y61" s="122"/>
      <c r="Z61" s="15"/>
      <c r="AA61" s="15"/>
      <c r="AB61" s="121"/>
      <c r="AC61" s="121"/>
      <c r="AD61" s="121"/>
      <c r="AE61" s="121"/>
      <c r="AF61" s="122"/>
      <c r="AG61" s="15"/>
      <c r="AH61" s="6">
        <f t="shared" si="3"/>
        <v>0</v>
      </c>
      <c r="AI61" s="39"/>
      <c r="AJ61" s="52">
        <f t="shared" si="4"/>
        <v>0</v>
      </c>
      <c r="AK61" s="47">
        <f t="shared" si="5"/>
        <v>0</v>
      </c>
      <c r="AL61" s="84">
        <f t="shared" si="6"/>
        <v>0</v>
      </c>
      <c r="AM61" s="85"/>
      <c r="AN61" s="34"/>
      <c r="AO61" s="30"/>
      <c r="AP61" s="30"/>
      <c r="AQ61" s="30"/>
    </row>
    <row r="62" spans="1:43" ht="15" x14ac:dyDescent="0.25">
      <c r="A62" s="20"/>
      <c r="B62" s="20"/>
      <c r="C62" s="92"/>
      <c r="D62" s="123"/>
      <c r="E62" s="15"/>
      <c r="F62" s="15"/>
      <c r="G62" s="121"/>
      <c r="H62" s="121"/>
      <c r="I62" s="121"/>
      <c r="J62" s="121"/>
      <c r="K62" s="122"/>
      <c r="L62" s="15"/>
      <c r="M62" s="15"/>
      <c r="N62" s="121"/>
      <c r="O62" s="121"/>
      <c r="P62" s="121"/>
      <c r="Q62" s="121"/>
      <c r="R62" s="122"/>
      <c r="S62" s="15"/>
      <c r="T62" s="15"/>
      <c r="U62" s="121"/>
      <c r="V62" s="121"/>
      <c r="W62" s="121"/>
      <c r="X62" s="121"/>
      <c r="Y62" s="122"/>
      <c r="Z62" s="15"/>
      <c r="AA62" s="15"/>
      <c r="AB62" s="121"/>
      <c r="AC62" s="121"/>
      <c r="AD62" s="121"/>
      <c r="AE62" s="121"/>
      <c r="AF62" s="122"/>
      <c r="AG62" s="15"/>
      <c r="AH62" s="6">
        <f t="shared" si="3"/>
        <v>0</v>
      </c>
      <c r="AI62" s="39"/>
      <c r="AJ62" s="52">
        <f t="shared" si="4"/>
        <v>0</v>
      </c>
      <c r="AK62" s="47">
        <f t="shared" si="5"/>
        <v>0</v>
      </c>
      <c r="AL62" s="84">
        <f t="shared" si="6"/>
        <v>0</v>
      </c>
      <c r="AM62" s="85"/>
      <c r="AN62" s="34"/>
      <c r="AO62" s="30"/>
      <c r="AP62" s="30"/>
      <c r="AQ62" s="30"/>
    </row>
    <row r="63" spans="1:43" ht="15" x14ac:dyDescent="0.25">
      <c r="A63" s="20"/>
      <c r="B63" s="20"/>
      <c r="C63" s="92"/>
      <c r="D63" s="123"/>
      <c r="E63" s="15"/>
      <c r="F63" s="15"/>
      <c r="G63" s="121"/>
      <c r="H63" s="121"/>
      <c r="I63" s="121"/>
      <c r="J63" s="121"/>
      <c r="K63" s="122"/>
      <c r="L63" s="15"/>
      <c r="M63" s="15"/>
      <c r="N63" s="121"/>
      <c r="O63" s="121"/>
      <c r="P63" s="121"/>
      <c r="Q63" s="121"/>
      <c r="R63" s="122"/>
      <c r="S63" s="15"/>
      <c r="T63" s="15"/>
      <c r="U63" s="121"/>
      <c r="V63" s="121"/>
      <c r="W63" s="121"/>
      <c r="X63" s="121"/>
      <c r="Y63" s="122"/>
      <c r="Z63" s="15"/>
      <c r="AA63" s="15"/>
      <c r="AB63" s="121"/>
      <c r="AC63" s="121"/>
      <c r="AD63" s="121"/>
      <c r="AE63" s="121"/>
      <c r="AF63" s="122"/>
      <c r="AG63" s="15"/>
      <c r="AH63" s="6">
        <f t="shared" si="3"/>
        <v>0</v>
      </c>
      <c r="AI63" s="39"/>
      <c r="AJ63" s="52">
        <f t="shared" si="4"/>
        <v>0</v>
      </c>
      <c r="AK63" s="47">
        <f t="shared" si="5"/>
        <v>0</v>
      </c>
      <c r="AL63" s="84">
        <f t="shared" si="6"/>
        <v>0</v>
      </c>
      <c r="AM63" s="85"/>
      <c r="AN63" s="34"/>
      <c r="AO63" s="30"/>
      <c r="AP63" s="30"/>
      <c r="AQ63" s="30"/>
    </row>
    <row r="64" spans="1:43" ht="15" x14ac:dyDescent="0.25">
      <c r="A64" s="20"/>
      <c r="B64" s="20"/>
      <c r="C64" s="92"/>
      <c r="D64" s="123"/>
      <c r="E64" s="15"/>
      <c r="F64" s="15"/>
      <c r="G64" s="121"/>
      <c r="H64" s="121"/>
      <c r="I64" s="121"/>
      <c r="J64" s="121"/>
      <c r="K64" s="122"/>
      <c r="L64" s="15"/>
      <c r="M64" s="15"/>
      <c r="N64" s="121"/>
      <c r="O64" s="121"/>
      <c r="P64" s="121"/>
      <c r="Q64" s="121"/>
      <c r="R64" s="122"/>
      <c r="S64" s="15"/>
      <c r="T64" s="15"/>
      <c r="U64" s="121"/>
      <c r="V64" s="121"/>
      <c r="W64" s="121"/>
      <c r="X64" s="121"/>
      <c r="Y64" s="122"/>
      <c r="Z64" s="15"/>
      <c r="AA64" s="15"/>
      <c r="AB64" s="121"/>
      <c r="AC64" s="121"/>
      <c r="AD64" s="121"/>
      <c r="AE64" s="121"/>
      <c r="AF64" s="122"/>
      <c r="AG64" s="15"/>
      <c r="AH64" s="6">
        <f t="shared" si="3"/>
        <v>0</v>
      </c>
      <c r="AI64" s="39"/>
      <c r="AJ64" s="52">
        <f t="shared" si="4"/>
        <v>0</v>
      </c>
      <c r="AK64" s="47">
        <f t="shared" si="5"/>
        <v>0</v>
      </c>
      <c r="AL64" s="84">
        <f t="shared" si="6"/>
        <v>0</v>
      </c>
      <c r="AM64" s="85"/>
      <c r="AN64" s="34"/>
      <c r="AO64" s="30"/>
      <c r="AP64" s="30"/>
      <c r="AQ64" s="30"/>
    </row>
    <row r="65" spans="1:42" ht="15" x14ac:dyDescent="0.25">
      <c r="A65" s="20"/>
      <c r="B65" s="20"/>
      <c r="C65" s="92"/>
      <c r="D65" s="123"/>
      <c r="E65" s="15"/>
      <c r="F65" s="15"/>
      <c r="G65" s="121"/>
      <c r="H65" s="121"/>
      <c r="I65" s="121"/>
      <c r="J65" s="121"/>
      <c r="K65" s="122"/>
      <c r="L65" s="15"/>
      <c r="M65" s="15"/>
      <c r="N65" s="121"/>
      <c r="O65" s="121"/>
      <c r="P65" s="121"/>
      <c r="Q65" s="121"/>
      <c r="R65" s="122"/>
      <c r="S65" s="15"/>
      <c r="T65" s="15"/>
      <c r="U65" s="121"/>
      <c r="V65" s="121"/>
      <c r="W65" s="121"/>
      <c r="X65" s="121"/>
      <c r="Y65" s="122"/>
      <c r="Z65" s="15"/>
      <c r="AA65" s="15"/>
      <c r="AB65" s="121"/>
      <c r="AC65" s="121"/>
      <c r="AD65" s="121"/>
      <c r="AE65" s="121"/>
      <c r="AF65" s="122"/>
      <c r="AG65" s="15"/>
      <c r="AH65" s="6">
        <f t="shared" si="3"/>
        <v>0</v>
      </c>
      <c r="AI65" s="39"/>
      <c r="AJ65" s="52">
        <f t="shared" si="4"/>
        <v>0</v>
      </c>
      <c r="AK65" s="47">
        <f t="shared" si="5"/>
        <v>0</v>
      </c>
      <c r="AL65" s="84">
        <f t="shared" si="6"/>
        <v>0</v>
      </c>
      <c r="AM65" s="85"/>
      <c r="AN65" s="34"/>
      <c r="AO65" s="30"/>
      <c r="AP65" s="30"/>
    </row>
    <row r="66" spans="1:42" ht="15" x14ac:dyDescent="0.25">
      <c r="A66" s="20"/>
      <c r="B66" s="20"/>
      <c r="C66" s="92"/>
      <c r="D66" s="123"/>
      <c r="E66" s="15"/>
      <c r="F66" s="15"/>
      <c r="G66" s="121"/>
      <c r="H66" s="121"/>
      <c r="I66" s="121"/>
      <c r="J66" s="121"/>
      <c r="K66" s="122"/>
      <c r="L66" s="15"/>
      <c r="M66" s="15"/>
      <c r="N66" s="121"/>
      <c r="O66" s="121"/>
      <c r="P66" s="121"/>
      <c r="Q66" s="121"/>
      <c r="R66" s="122"/>
      <c r="S66" s="15"/>
      <c r="T66" s="15"/>
      <c r="U66" s="121"/>
      <c r="V66" s="121"/>
      <c r="W66" s="121"/>
      <c r="X66" s="121"/>
      <c r="Y66" s="122"/>
      <c r="Z66" s="15"/>
      <c r="AA66" s="15"/>
      <c r="AB66" s="121"/>
      <c r="AC66" s="121"/>
      <c r="AD66" s="121"/>
      <c r="AE66" s="121"/>
      <c r="AF66" s="122"/>
      <c r="AG66" s="15"/>
      <c r="AH66" s="6">
        <f t="shared" si="3"/>
        <v>0</v>
      </c>
      <c r="AI66" s="39"/>
      <c r="AJ66" s="52">
        <f t="shared" si="4"/>
        <v>0</v>
      </c>
      <c r="AK66" s="47">
        <f t="shared" si="5"/>
        <v>0</v>
      </c>
      <c r="AL66" s="84">
        <f t="shared" si="6"/>
        <v>0</v>
      </c>
      <c r="AM66" s="85"/>
      <c r="AN66" s="34"/>
      <c r="AO66" s="30"/>
      <c r="AP66" s="30"/>
    </row>
    <row r="67" spans="1:42" ht="15" x14ac:dyDescent="0.25">
      <c r="A67" s="20"/>
      <c r="B67" s="20"/>
      <c r="C67" s="92"/>
      <c r="D67" s="123"/>
      <c r="E67" s="15"/>
      <c r="F67" s="15"/>
      <c r="G67" s="121"/>
      <c r="H67" s="121"/>
      <c r="I67" s="121"/>
      <c r="J67" s="121"/>
      <c r="K67" s="122"/>
      <c r="L67" s="15"/>
      <c r="M67" s="15"/>
      <c r="N67" s="121"/>
      <c r="O67" s="121"/>
      <c r="P67" s="121"/>
      <c r="Q67" s="121"/>
      <c r="R67" s="122"/>
      <c r="S67" s="15"/>
      <c r="T67" s="15"/>
      <c r="U67" s="121"/>
      <c r="V67" s="121"/>
      <c r="W67" s="121"/>
      <c r="X67" s="121"/>
      <c r="Y67" s="122"/>
      <c r="Z67" s="15"/>
      <c r="AA67" s="15"/>
      <c r="AB67" s="121"/>
      <c r="AC67" s="121"/>
      <c r="AD67" s="121"/>
      <c r="AE67" s="121"/>
      <c r="AF67" s="122"/>
      <c r="AG67" s="15"/>
      <c r="AH67" s="6">
        <f t="shared" si="3"/>
        <v>0</v>
      </c>
      <c r="AI67" s="39"/>
      <c r="AJ67" s="52">
        <f t="shared" si="4"/>
        <v>0</v>
      </c>
      <c r="AK67" s="47">
        <f t="shared" si="5"/>
        <v>0</v>
      </c>
      <c r="AL67" s="84">
        <f t="shared" si="6"/>
        <v>0</v>
      </c>
      <c r="AM67" s="85"/>
      <c r="AN67" s="34"/>
      <c r="AO67" s="30"/>
      <c r="AP67" s="30"/>
    </row>
    <row r="68" spans="1:42" ht="15" x14ac:dyDescent="0.25">
      <c r="A68" s="20"/>
      <c r="B68" s="20"/>
      <c r="C68" s="92"/>
      <c r="D68" s="123"/>
      <c r="E68" s="15"/>
      <c r="F68" s="15"/>
      <c r="G68" s="121"/>
      <c r="H68" s="121"/>
      <c r="I68" s="121"/>
      <c r="J68" s="121"/>
      <c r="K68" s="122"/>
      <c r="L68" s="15"/>
      <c r="M68" s="15"/>
      <c r="N68" s="121"/>
      <c r="O68" s="121"/>
      <c r="P68" s="121"/>
      <c r="Q68" s="121"/>
      <c r="R68" s="122"/>
      <c r="S68" s="15"/>
      <c r="T68" s="15"/>
      <c r="U68" s="121"/>
      <c r="V68" s="121"/>
      <c r="W68" s="121"/>
      <c r="X68" s="121"/>
      <c r="Y68" s="122"/>
      <c r="Z68" s="15"/>
      <c r="AA68" s="15"/>
      <c r="AB68" s="121"/>
      <c r="AC68" s="121"/>
      <c r="AD68" s="121"/>
      <c r="AE68" s="121"/>
      <c r="AF68" s="122"/>
      <c r="AG68" s="15"/>
      <c r="AH68" s="6">
        <f t="shared" si="3"/>
        <v>0</v>
      </c>
      <c r="AI68" s="39"/>
      <c r="AJ68" s="52">
        <f t="shared" si="4"/>
        <v>0</v>
      </c>
      <c r="AK68" s="47">
        <f t="shared" si="5"/>
        <v>0</v>
      </c>
      <c r="AL68" s="84">
        <f t="shared" si="6"/>
        <v>0</v>
      </c>
      <c r="AM68" s="85"/>
      <c r="AN68" s="34"/>
      <c r="AO68" s="30"/>
      <c r="AP68" s="30"/>
    </row>
    <row r="69" spans="1:42" ht="15" x14ac:dyDescent="0.25">
      <c r="A69" s="20"/>
      <c r="B69" s="20"/>
      <c r="C69" s="92"/>
      <c r="D69" s="123"/>
      <c r="E69" s="15"/>
      <c r="F69" s="15"/>
      <c r="G69" s="121"/>
      <c r="H69" s="121"/>
      <c r="I69" s="121"/>
      <c r="J69" s="121"/>
      <c r="K69" s="122"/>
      <c r="L69" s="15"/>
      <c r="M69" s="15"/>
      <c r="N69" s="121"/>
      <c r="O69" s="121"/>
      <c r="P69" s="121"/>
      <c r="Q69" s="121"/>
      <c r="R69" s="122"/>
      <c r="S69" s="15"/>
      <c r="T69" s="15"/>
      <c r="U69" s="121"/>
      <c r="V69" s="121"/>
      <c r="W69" s="121"/>
      <c r="X69" s="121"/>
      <c r="Y69" s="122"/>
      <c r="Z69" s="15"/>
      <c r="AA69" s="15"/>
      <c r="AB69" s="121"/>
      <c r="AC69" s="121"/>
      <c r="AD69" s="121"/>
      <c r="AE69" s="121"/>
      <c r="AF69" s="122"/>
      <c r="AG69" s="15"/>
      <c r="AH69" s="6">
        <f t="shared" si="3"/>
        <v>0</v>
      </c>
      <c r="AI69" s="39"/>
      <c r="AJ69" s="52">
        <f t="shared" si="4"/>
        <v>0</v>
      </c>
      <c r="AK69" s="47">
        <f t="shared" si="5"/>
        <v>0</v>
      </c>
      <c r="AL69" s="84">
        <f t="shared" si="6"/>
        <v>0</v>
      </c>
      <c r="AM69" s="85"/>
      <c r="AN69" s="34"/>
      <c r="AO69" s="30"/>
      <c r="AP69" s="30"/>
    </row>
    <row r="70" spans="1:42" ht="15" x14ac:dyDescent="0.25">
      <c r="A70" s="20"/>
      <c r="B70" s="20"/>
      <c r="C70" s="92"/>
      <c r="D70" s="123"/>
      <c r="E70" s="15"/>
      <c r="F70" s="15"/>
      <c r="G70" s="121"/>
      <c r="H70" s="121"/>
      <c r="I70" s="121"/>
      <c r="J70" s="121"/>
      <c r="K70" s="122"/>
      <c r="L70" s="15"/>
      <c r="M70" s="15"/>
      <c r="N70" s="121"/>
      <c r="O70" s="121"/>
      <c r="P70" s="121"/>
      <c r="Q70" s="121"/>
      <c r="R70" s="122"/>
      <c r="S70" s="15"/>
      <c r="T70" s="15"/>
      <c r="U70" s="121"/>
      <c r="V70" s="121"/>
      <c r="W70" s="121"/>
      <c r="X70" s="121"/>
      <c r="Y70" s="122"/>
      <c r="Z70" s="15"/>
      <c r="AA70" s="15"/>
      <c r="AB70" s="121"/>
      <c r="AC70" s="121"/>
      <c r="AD70" s="121"/>
      <c r="AE70" s="121"/>
      <c r="AF70" s="122"/>
      <c r="AG70" s="15"/>
      <c r="AH70" s="6">
        <f t="shared" si="3"/>
        <v>0</v>
      </c>
      <c r="AI70" s="39"/>
      <c r="AJ70" s="52">
        <f t="shared" si="4"/>
        <v>0</v>
      </c>
      <c r="AK70" s="47">
        <f t="shared" si="5"/>
        <v>0</v>
      </c>
      <c r="AL70" s="84">
        <f t="shared" si="6"/>
        <v>0</v>
      </c>
      <c r="AM70" s="85"/>
      <c r="AN70" s="34"/>
      <c r="AO70" s="30"/>
      <c r="AP70" s="30"/>
    </row>
    <row r="71" spans="1:42" ht="15" x14ac:dyDescent="0.25">
      <c r="A71" s="20"/>
      <c r="B71" s="20"/>
      <c r="C71" s="92"/>
      <c r="D71" s="123"/>
      <c r="E71" s="15"/>
      <c r="F71" s="15"/>
      <c r="G71" s="121"/>
      <c r="H71" s="121"/>
      <c r="I71" s="121"/>
      <c r="J71" s="121"/>
      <c r="K71" s="122"/>
      <c r="L71" s="15"/>
      <c r="M71" s="15"/>
      <c r="N71" s="121"/>
      <c r="O71" s="121"/>
      <c r="P71" s="121"/>
      <c r="Q71" s="121"/>
      <c r="R71" s="122"/>
      <c r="S71" s="15"/>
      <c r="T71" s="15"/>
      <c r="U71" s="121"/>
      <c r="V71" s="121"/>
      <c r="W71" s="121"/>
      <c r="X71" s="121"/>
      <c r="Y71" s="122"/>
      <c r="Z71" s="15"/>
      <c r="AA71" s="15"/>
      <c r="AB71" s="121"/>
      <c r="AC71" s="121"/>
      <c r="AD71" s="121"/>
      <c r="AE71" s="121"/>
      <c r="AF71" s="122"/>
      <c r="AG71" s="15"/>
      <c r="AH71" s="6">
        <f t="shared" si="3"/>
        <v>0</v>
      </c>
      <c r="AI71" s="39"/>
      <c r="AJ71" s="52">
        <f t="shared" si="4"/>
        <v>0</v>
      </c>
      <c r="AK71" s="47">
        <f t="shared" si="5"/>
        <v>0</v>
      </c>
      <c r="AL71" s="84">
        <f t="shared" si="6"/>
        <v>0</v>
      </c>
      <c r="AM71" s="85"/>
      <c r="AN71" s="34"/>
      <c r="AO71" s="30"/>
      <c r="AP71" s="30"/>
    </row>
    <row r="72" spans="1:42" ht="15" x14ac:dyDescent="0.25">
      <c r="A72" s="20"/>
      <c r="B72" s="20"/>
      <c r="C72" s="92"/>
      <c r="D72" s="123"/>
      <c r="E72" s="15"/>
      <c r="F72" s="15"/>
      <c r="G72" s="121"/>
      <c r="H72" s="121"/>
      <c r="I72" s="121"/>
      <c r="J72" s="121"/>
      <c r="K72" s="122"/>
      <c r="L72" s="15"/>
      <c r="M72" s="15"/>
      <c r="N72" s="121"/>
      <c r="O72" s="121"/>
      <c r="P72" s="121"/>
      <c r="Q72" s="121"/>
      <c r="R72" s="122"/>
      <c r="S72" s="15"/>
      <c r="T72" s="15"/>
      <c r="U72" s="121"/>
      <c r="V72" s="121"/>
      <c r="W72" s="121"/>
      <c r="X72" s="121"/>
      <c r="Y72" s="122"/>
      <c r="Z72" s="15"/>
      <c r="AA72" s="15"/>
      <c r="AB72" s="121"/>
      <c r="AC72" s="121"/>
      <c r="AD72" s="121"/>
      <c r="AE72" s="121"/>
      <c r="AF72" s="122"/>
      <c r="AG72" s="15"/>
      <c r="AH72" s="6">
        <f t="shared" ref="AH72:AH77" si="7">SUM(C72:AG72)</f>
        <v>0</v>
      </c>
      <c r="AI72" s="39"/>
      <c r="AJ72" s="52">
        <f t="shared" ref="AJ72:AJ78" si="8">AH72*$AL$2</f>
        <v>0</v>
      </c>
      <c r="AK72" s="47">
        <f t="shared" ref="AK72:AK78" si="9">SUM(AH72)</f>
        <v>0</v>
      </c>
      <c r="AL72" s="84">
        <f t="shared" ref="AL72:AL78" si="10">SUM(AK72*$AL$2)</f>
        <v>0</v>
      </c>
      <c r="AM72" s="85"/>
      <c r="AN72" s="34"/>
      <c r="AO72" s="30"/>
      <c r="AP72" s="30"/>
    </row>
    <row r="73" spans="1:42" ht="15" x14ac:dyDescent="0.25">
      <c r="A73" s="20"/>
      <c r="B73" s="20"/>
      <c r="C73" s="92"/>
      <c r="D73" s="123"/>
      <c r="E73" s="15"/>
      <c r="F73" s="15"/>
      <c r="G73" s="121"/>
      <c r="H73" s="121"/>
      <c r="I73" s="121"/>
      <c r="J73" s="121"/>
      <c r="K73" s="122"/>
      <c r="L73" s="15"/>
      <c r="M73" s="15"/>
      <c r="N73" s="121"/>
      <c r="O73" s="121"/>
      <c r="P73" s="121"/>
      <c r="Q73" s="121"/>
      <c r="R73" s="122"/>
      <c r="S73" s="15"/>
      <c r="T73" s="15"/>
      <c r="U73" s="121"/>
      <c r="V73" s="121"/>
      <c r="W73" s="121"/>
      <c r="X73" s="121"/>
      <c r="Y73" s="122"/>
      <c r="Z73" s="15"/>
      <c r="AA73" s="15"/>
      <c r="AB73" s="121"/>
      <c r="AC73" s="121"/>
      <c r="AD73" s="121"/>
      <c r="AE73" s="121"/>
      <c r="AF73" s="122"/>
      <c r="AG73" s="15"/>
      <c r="AH73" s="6">
        <f t="shared" si="7"/>
        <v>0</v>
      </c>
      <c r="AI73" s="39"/>
      <c r="AJ73" s="52">
        <f t="shared" si="8"/>
        <v>0</v>
      </c>
      <c r="AK73" s="47">
        <f t="shared" si="9"/>
        <v>0</v>
      </c>
      <c r="AL73" s="84">
        <f t="shared" si="10"/>
        <v>0</v>
      </c>
      <c r="AM73" s="85"/>
      <c r="AN73" s="34"/>
      <c r="AO73" s="30"/>
      <c r="AP73" s="30"/>
    </row>
    <row r="74" spans="1:42" ht="15" x14ac:dyDescent="0.25">
      <c r="A74" s="20"/>
      <c r="B74" s="20"/>
      <c r="C74" s="92"/>
      <c r="D74" s="123"/>
      <c r="E74" s="15"/>
      <c r="F74" s="15"/>
      <c r="G74" s="121"/>
      <c r="H74" s="121"/>
      <c r="I74" s="121"/>
      <c r="J74" s="121"/>
      <c r="K74" s="122"/>
      <c r="L74" s="15"/>
      <c r="M74" s="15"/>
      <c r="N74" s="121"/>
      <c r="O74" s="121"/>
      <c r="P74" s="121"/>
      <c r="Q74" s="121"/>
      <c r="R74" s="122"/>
      <c r="S74" s="15"/>
      <c r="T74" s="15"/>
      <c r="U74" s="121"/>
      <c r="V74" s="121"/>
      <c r="W74" s="121"/>
      <c r="X74" s="121"/>
      <c r="Y74" s="122"/>
      <c r="Z74" s="15"/>
      <c r="AA74" s="15"/>
      <c r="AB74" s="121"/>
      <c r="AC74" s="121"/>
      <c r="AD74" s="121"/>
      <c r="AE74" s="121"/>
      <c r="AF74" s="122"/>
      <c r="AG74" s="15"/>
      <c r="AH74" s="6">
        <f t="shared" si="7"/>
        <v>0</v>
      </c>
      <c r="AI74" s="39"/>
      <c r="AJ74" s="52">
        <f t="shared" si="8"/>
        <v>0</v>
      </c>
      <c r="AK74" s="47">
        <f t="shared" si="9"/>
        <v>0</v>
      </c>
      <c r="AL74" s="84">
        <f t="shared" si="10"/>
        <v>0</v>
      </c>
      <c r="AM74" s="85"/>
      <c r="AN74" s="34"/>
      <c r="AO74" s="30"/>
      <c r="AP74" s="30"/>
    </row>
    <row r="75" spans="1:42" ht="15" x14ac:dyDescent="0.25">
      <c r="A75" s="20"/>
      <c r="B75" s="20"/>
      <c r="C75" s="92"/>
      <c r="D75" s="123"/>
      <c r="E75" s="15"/>
      <c r="F75" s="15"/>
      <c r="G75" s="121"/>
      <c r="H75" s="121"/>
      <c r="I75" s="121"/>
      <c r="J75" s="121"/>
      <c r="K75" s="122"/>
      <c r="L75" s="15"/>
      <c r="M75" s="15"/>
      <c r="N75" s="121"/>
      <c r="O75" s="121"/>
      <c r="P75" s="121"/>
      <c r="Q75" s="121"/>
      <c r="R75" s="122"/>
      <c r="S75" s="15"/>
      <c r="T75" s="15"/>
      <c r="U75" s="121"/>
      <c r="V75" s="121"/>
      <c r="W75" s="121"/>
      <c r="X75" s="121"/>
      <c r="Y75" s="122"/>
      <c r="Z75" s="15"/>
      <c r="AA75" s="15"/>
      <c r="AB75" s="121"/>
      <c r="AC75" s="121"/>
      <c r="AD75" s="121"/>
      <c r="AE75" s="121"/>
      <c r="AF75" s="122"/>
      <c r="AG75" s="15"/>
      <c r="AH75" s="6">
        <f t="shared" si="7"/>
        <v>0</v>
      </c>
      <c r="AI75" s="39"/>
      <c r="AJ75" s="52">
        <f t="shared" si="8"/>
        <v>0</v>
      </c>
      <c r="AK75" s="47">
        <f t="shared" si="9"/>
        <v>0</v>
      </c>
      <c r="AL75" s="84">
        <f t="shared" si="10"/>
        <v>0</v>
      </c>
      <c r="AM75" s="85"/>
      <c r="AN75" s="34"/>
      <c r="AO75" s="30"/>
      <c r="AP75" s="30"/>
    </row>
    <row r="76" spans="1:42" ht="15" x14ac:dyDescent="0.25">
      <c r="A76" s="20"/>
      <c r="B76" s="20"/>
      <c r="C76" s="92"/>
      <c r="D76" s="123"/>
      <c r="E76" s="15"/>
      <c r="F76" s="15"/>
      <c r="G76" s="121"/>
      <c r="H76" s="121"/>
      <c r="I76" s="121"/>
      <c r="J76" s="121"/>
      <c r="K76" s="122"/>
      <c r="L76" s="15"/>
      <c r="M76" s="15"/>
      <c r="N76" s="121"/>
      <c r="O76" s="121"/>
      <c r="P76" s="121"/>
      <c r="Q76" s="121"/>
      <c r="R76" s="122"/>
      <c r="S76" s="15"/>
      <c r="T76" s="15"/>
      <c r="U76" s="121"/>
      <c r="V76" s="121"/>
      <c r="W76" s="121"/>
      <c r="X76" s="121"/>
      <c r="Y76" s="122"/>
      <c r="Z76" s="15"/>
      <c r="AA76" s="15"/>
      <c r="AB76" s="121"/>
      <c r="AC76" s="121"/>
      <c r="AD76" s="121"/>
      <c r="AE76" s="121"/>
      <c r="AF76" s="122"/>
      <c r="AG76" s="15"/>
      <c r="AH76" s="6">
        <f t="shared" si="7"/>
        <v>0</v>
      </c>
      <c r="AI76" s="39"/>
      <c r="AJ76" s="52">
        <f t="shared" si="8"/>
        <v>0</v>
      </c>
      <c r="AK76" s="47">
        <f t="shared" si="9"/>
        <v>0</v>
      </c>
      <c r="AL76" s="84">
        <f t="shared" si="10"/>
        <v>0</v>
      </c>
      <c r="AM76" s="85"/>
      <c r="AN76" s="34"/>
      <c r="AO76" s="30"/>
      <c r="AP76" s="30"/>
    </row>
    <row r="77" spans="1:42" ht="15" x14ac:dyDescent="0.25">
      <c r="A77" s="20"/>
      <c r="B77" s="20"/>
      <c r="C77" s="92"/>
      <c r="D77" s="123"/>
      <c r="E77" s="15"/>
      <c r="F77" s="15"/>
      <c r="G77" s="121"/>
      <c r="H77" s="121"/>
      <c r="I77" s="121"/>
      <c r="J77" s="121"/>
      <c r="K77" s="122"/>
      <c r="L77" s="15"/>
      <c r="M77" s="15"/>
      <c r="N77" s="121"/>
      <c r="O77" s="121"/>
      <c r="P77" s="121"/>
      <c r="Q77" s="121"/>
      <c r="R77" s="122"/>
      <c r="S77" s="15"/>
      <c r="T77" s="15"/>
      <c r="U77" s="121"/>
      <c r="V77" s="121"/>
      <c r="W77" s="121"/>
      <c r="X77" s="121"/>
      <c r="Y77" s="122"/>
      <c r="Z77" s="15"/>
      <c r="AA77" s="15"/>
      <c r="AB77" s="121"/>
      <c r="AC77" s="121"/>
      <c r="AD77" s="121"/>
      <c r="AE77" s="121"/>
      <c r="AF77" s="122"/>
      <c r="AG77" s="15"/>
      <c r="AH77" s="6">
        <f t="shared" si="7"/>
        <v>0</v>
      </c>
      <c r="AI77" s="39"/>
      <c r="AJ77" s="52">
        <f t="shared" si="8"/>
        <v>0</v>
      </c>
      <c r="AK77" s="47">
        <f t="shared" si="9"/>
        <v>0</v>
      </c>
      <c r="AL77" s="84">
        <f t="shared" si="10"/>
        <v>0</v>
      </c>
      <c r="AM77" s="85"/>
      <c r="AN77" s="34"/>
      <c r="AO77" s="30"/>
      <c r="AP77" s="30"/>
    </row>
    <row r="78" spans="1:42" ht="15" x14ac:dyDescent="0.25">
      <c r="A78" s="129" t="s">
        <v>5</v>
      </c>
      <c r="B78" s="130"/>
      <c r="C78" s="130">
        <f t="shared" ref="C78:AH78" si="11">SUM(C6:C77)</f>
        <v>0</v>
      </c>
      <c r="D78" s="130">
        <f t="shared" si="11"/>
        <v>0</v>
      </c>
      <c r="E78" s="130">
        <f t="shared" si="11"/>
        <v>0</v>
      </c>
      <c r="F78" s="130">
        <f t="shared" si="11"/>
        <v>0</v>
      </c>
      <c r="G78" s="130">
        <f t="shared" si="11"/>
        <v>0</v>
      </c>
      <c r="H78" s="130">
        <f t="shared" si="11"/>
        <v>0</v>
      </c>
      <c r="I78" s="130">
        <f t="shared" si="11"/>
        <v>0</v>
      </c>
      <c r="J78" s="130">
        <f t="shared" si="11"/>
        <v>0</v>
      </c>
      <c r="K78" s="130">
        <f t="shared" si="11"/>
        <v>0</v>
      </c>
      <c r="L78" s="130">
        <f t="shared" si="11"/>
        <v>0</v>
      </c>
      <c r="M78" s="130">
        <f t="shared" si="11"/>
        <v>0</v>
      </c>
      <c r="N78" s="130">
        <f t="shared" si="11"/>
        <v>0</v>
      </c>
      <c r="O78" s="130">
        <f t="shared" si="11"/>
        <v>0</v>
      </c>
      <c r="P78" s="130">
        <f t="shared" si="11"/>
        <v>0</v>
      </c>
      <c r="Q78" s="130">
        <f t="shared" si="11"/>
        <v>0</v>
      </c>
      <c r="R78" s="130">
        <f t="shared" si="11"/>
        <v>0</v>
      </c>
      <c r="S78" s="130">
        <f t="shared" si="11"/>
        <v>0</v>
      </c>
      <c r="T78" s="130">
        <f t="shared" si="11"/>
        <v>0</v>
      </c>
      <c r="U78" s="130">
        <f t="shared" si="11"/>
        <v>0</v>
      </c>
      <c r="V78" s="130">
        <f t="shared" si="11"/>
        <v>0</v>
      </c>
      <c r="W78" s="130">
        <f t="shared" si="11"/>
        <v>0</v>
      </c>
      <c r="X78" s="130">
        <f t="shared" si="11"/>
        <v>0</v>
      </c>
      <c r="Y78" s="130">
        <f t="shared" si="11"/>
        <v>0</v>
      </c>
      <c r="Z78" s="130">
        <f t="shared" si="11"/>
        <v>0</v>
      </c>
      <c r="AA78" s="130">
        <f t="shared" si="11"/>
        <v>0</v>
      </c>
      <c r="AB78" s="130">
        <f t="shared" si="11"/>
        <v>0</v>
      </c>
      <c r="AC78" s="130">
        <f t="shared" si="11"/>
        <v>0</v>
      </c>
      <c r="AD78" s="130">
        <f t="shared" si="11"/>
        <v>0</v>
      </c>
      <c r="AE78" s="130">
        <f t="shared" si="11"/>
        <v>0</v>
      </c>
      <c r="AF78" s="130">
        <f t="shared" si="11"/>
        <v>0</v>
      </c>
      <c r="AG78" s="130">
        <f t="shared" si="11"/>
        <v>0</v>
      </c>
      <c r="AH78" s="130">
        <f t="shared" si="11"/>
        <v>0</v>
      </c>
      <c r="AI78" s="39"/>
      <c r="AJ78" s="52">
        <f t="shared" si="8"/>
        <v>0</v>
      </c>
      <c r="AK78" s="47">
        <f t="shared" si="9"/>
        <v>0</v>
      </c>
      <c r="AL78" s="84">
        <f t="shared" si="10"/>
        <v>0</v>
      </c>
      <c r="AM78" s="85"/>
      <c r="AN78" s="34"/>
      <c r="AO78" s="30"/>
      <c r="AP78" s="30"/>
    </row>
    <row r="79" spans="1:42" ht="15" x14ac:dyDescent="0.25">
      <c r="AH79" s="31"/>
      <c r="AI79" s="41"/>
      <c r="AJ79" s="42">
        <f>SUM(AJ6:AJ78)</f>
        <v>0</v>
      </c>
      <c r="AK79" s="47">
        <f>SUM(AK6:AK78)</f>
        <v>0</v>
      </c>
      <c r="AL79" s="84">
        <f>SUM(AL6:AL78)</f>
        <v>0</v>
      </c>
      <c r="AM79" s="85"/>
      <c r="AN79" s="34"/>
      <c r="AO79" s="30"/>
      <c r="AP79" s="30"/>
    </row>
    <row r="80" spans="1:42" x14ac:dyDescent="0.2">
      <c r="AI80" s="43"/>
      <c r="AJ80" s="44">
        <v>76960</v>
      </c>
      <c r="AK80" s="89"/>
      <c r="AL80" s="32"/>
      <c r="AM80" s="90"/>
      <c r="AN80" s="34"/>
      <c r="AO80" s="36"/>
      <c r="AP80" s="36"/>
    </row>
    <row r="81" spans="35:43" ht="15" x14ac:dyDescent="0.25">
      <c r="AJ81" s="30"/>
      <c r="AK81" s="30"/>
      <c r="AL81" s="30"/>
      <c r="AM81" s="30"/>
      <c r="AN81" s="30"/>
      <c r="AO81" s="30"/>
      <c r="AP81" s="30"/>
      <c r="AQ81" s="30"/>
    </row>
    <row r="82" spans="35:43" ht="15" x14ac:dyDescent="0.25">
      <c r="AJ82" s="30"/>
      <c r="AK82" s="30"/>
      <c r="AL82" s="30"/>
      <c r="AM82" s="30"/>
      <c r="AN82" s="30"/>
      <c r="AO82" s="30"/>
      <c r="AP82" s="30"/>
      <c r="AQ82" s="30"/>
    </row>
    <row r="83" spans="35:43" ht="15" x14ac:dyDescent="0.25">
      <c r="AI83" s="30"/>
      <c r="AJ83" s="30"/>
      <c r="AK83" s="30"/>
      <c r="AL83" s="30"/>
      <c r="AM83" s="30"/>
      <c r="AN83" s="30"/>
      <c r="AO83" s="30"/>
      <c r="AP83" s="30"/>
      <c r="AQ83" s="30"/>
    </row>
    <row r="84" spans="35:43" ht="15" x14ac:dyDescent="0.25">
      <c r="AI84" s="30"/>
      <c r="AJ84" s="30"/>
      <c r="AK84" s="30"/>
      <c r="AL84" s="30"/>
      <c r="AM84" s="30"/>
      <c r="AN84" s="30"/>
      <c r="AO84" s="30"/>
      <c r="AP84" s="30"/>
      <c r="AQ84" s="30"/>
    </row>
    <row r="85" spans="35:43" ht="15" x14ac:dyDescent="0.25">
      <c r="AI85" s="30"/>
      <c r="AJ85" s="30"/>
      <c r="AK85" s="30"/>
      <c r="AL85" s="30"/>
      <c r="AM85" s="30"/>
      <c r="AN85" s="30"/>
      <c r="AO85" s="30"/>
      <c r="AP85" s="30"/>
      <c r="AQ85" s="30"/>
    </row>
    <row r="86" spans="35:43" ht="15" x14ac:dyDescent="0.25">
      <c r="AI86" s="30"/>
      <c r="AJ86" s="30"/>
      <c r="AK86" s="30"/>
      <c r="AL86" s="30"/>
      <c r="AM86" s="30"/>
      <c r="AN86" s="30"/>
      <c r="AO86" s="30"/>
      <c r="AP86" s="30"/>
      <c r="AQ86" s="30"/>
    </row>
    <row r="87" spans="35:43" ht="15" x14ac:dyDescent="0.25">
      <c r="AI87" s="30"/>
      <c r="AJ87" s="30"/>
      <c r="AK87" s="30"/>
      <c r="AL87" s="30"/>
      <c r="AM87" s="30"/>
      <c r="AN87" s="30"/>
      <c r="AO87" s="30"/>
      <c r="AP87" s="30"/>
      <c r="AQ87" s="30"/>
    </row>
    <row r="88" spans="35:43" ht="15" x14ac:dyDescent="0.25">
      <c r="AI88" s="30"/>
      <c r="AJ88" s="30"/>
      <c r="AK88" s="30"/>
      <c r="AL88" s="30"/>
      <c r="AM88" s="30"/>
      <c r="AN88" s="30"/>
      <c r="AO88" s="30"/>
      <c r="AP88" s="30"/>
      <c r="AQ88" s="30"/>
    </row>
    <row r="89" spans="35:43" ht="15" x14ac:dyDescent="0.25">
      <c r="AI89" s="30"/>
      <c r="AJ89" s="30"/>
      <c r="AK89" s="30"/>
      <c r="AL89" s="30"/>
      <c r="AM89" s="30"/>
      <c r="AN89" s="30"/>
      <c r="AO89" s="30"/>
      <c r="AP89" s="30"/>
      <c r="AQ89" s="30"/>
    </row>
    <row r="90" spans="35:43" ht="15" x14ac:dyDescent="0.25">
      <c r="AI90" s="30"/>
      <c r="AJ90" s="30"/>
      <c r="AK90" s="30"/>
      <c r="AL90" s="30"/>
      <c r="AM90" s="30"/>
      <c r="AN90" s="30"/>
      <c r="AO90" s="30"/>
      <c r="AP90" s="30"/>
      <c r="AQ90" s="30"/>
    </row>
    <row r="91" spans="35:43" ht="15" x14ac:dyDescent="0.25">
      <c r="AI91" s="30"/>
      <c r="AJ91" s="30"/>
      <c r="AK91" s="30"/>
      <c r="AL91" s="30"/>
      <c r="AM91" s="30"/>
      <c r="AN91" s="30"/>
      <c r="AO91" s="30"/>
      <c r="AP91" s="30"/>
      <c r="AQ91" s="30"/>
    </row>
    <row r="92" spans="35:43" ht="15" x14ac:dyDescent="0.25">
      <c r="AI92" s="30"/>
      <c r="AJ92" s="30"/>
      <c r="AK92" s="30"/>
      <c r="AL92" s="30"/>
      <c r="AM92" s="30"/>
      <c r="AN92" s="30"/>
      <c r="AO92" s="30"/>
      <c r="AP92" s="30"/>
      <c r="AQ92" s="30"/>
    </row>
    <row r="93" spans="35:43" ht="15" x14ac:dyDescent="0.25">
      <c r="AI93" s="30"/>
      <c r="AJ93" s="30"/>
      <c r="AK93" s="30"/>
      <c r="AL93" s="30"/>
      <c r="AM93" s="30"/>
      <c r="AN93" s="30"/>
      <c r="AO93" s="30"/>
      <c r="AP93" s="30"/>
      <c r="AQ93" s="30"/>
    </row>
    <row r="94" spans="35:43" ht="15" x14ac:dyDescent="0.25">
      <c r="AI94" s="30"/>
      <c r="AJ94" s="30"/>
      <c r="AK94" s="30"/>
      <c r="AL94" s="30"/>
      <c r="AM94" s="30"/>
      <c r="AN94" s="30"/>
      <c r="AO94" s="30"/>
      <c r="AP94" s="30"/>
      <c r="AQ94" s="30"/>
    </row>
    <row r="95" spans="35:43" ht="15" x14ac:dyDescent="0.25">
      <c r="AI95" s="30"/>
      <c r="AJ95" s="30"/>
      <c r="AK95" s="30"/>
      <c r="AL95" s="30"/>
      <c r="AM95" s="30"/>
      <c r="AN95" s="30"/>
      <c r="AO95" s="30"/>
      <c r="AP95" s="30"/>
      <c r="AQ95" s="30"/>
    </row>
    <row r="96" spans="35:43" ht="15" x14ac:dyDescent="0.25">
      <c r="AI96" s="30"/>
      <c r="AJ96" s="30"/>
      <c r="AK96" s="30"/>
      <c r="AL96" s="30"/>
      <c r="AM96" s="30"/>
      <c r="AN96" s="30"/>
      <c r="AO96" s="30"/>
      <c r="AP96" s="30"/>
      <c r="AQ96" s="30"/>
    </row>
  </sheetData>
  <mergeCells count="28">
    <mergeCell ref="C1:AH1"/>
    <mergeCell ref="A1:B1"/>
    <mergeCell ref="AO42:AQ42"/>
    <mergeCell ref="AO49:AQ49"/>
    <mergeCell ref="AO11:AQ11"/>
    <mergeCell ref="AO12:AQ12"/>
    <mergeCell ref="AO13:AQ13"/>
    <mergeCell ref="AO14:AQ14"/>
    <mergeCell ref="AO28:AQ28"/>
    <mergeCell ref="AO6:AQ6"/>
    <mergeCell ref="AO8:AQ8"/>
    <mergeCell ref="AO9:AQ9"/>
    <mergeCell ref="AO10:AQ10"/>
    <mergeCell ref="AJ1:AL1"/>
    <mergeCell ref="AO1:AQ1"/>
    <mergeCell ref="AJ2:AK2"/>
    <mergeCell ref="AK3:AL3"/>
    <mergeCell ref="AO5:AQ5"/>
    <mergeCell ref="A4:A5"/>
    <mergeCell ref="B4:B5"/>
    <mergeCell ref="C2:AH2"/>
    <mergeCell ref="A3:B3"/>
    <mergeCell ref="C3:F3"/>
    <mergeCell ref="G3:M3"/>
    <mergeCell ref="N3:T3"/>
    <mergeCell ref="U3:AA3"/>
    <mergeCell ref="AB3:AD3"/>
    <mergeCell ref="AE3:AG3"/>
  </mergeCells>
  <conditionalFormatting sqref="C4:AG77">
    <cfRule type="expression" dxfId="125" priority="14">
      <formula>WEEKDAY(C$5,2)&gt;5</formula>
    </cfRule>
  </conditionalFormatting>
  <conditionalFormatting sqref="AO57">
    <cfRule type="expression" dxfId="124" priority="8">
      <formula>WEEKDAY(AO$5,2)&gt;5</formula>
    </cfRule>
  </conditionalFormatting>
  <conditionalFormatting sqref="AO57:AO59">
    <cfRule type="cellIs" dxfId="123" priority="5" operator="equal">
      <formula>"!"</formula>
    </cfRule>
    <cfRule type="cellIs" dxfId="122" priority="6" operator="equal">
      <formula>"?"</formula>
    </cfRule>
    <cfRule type="cellIs" dxfId="121" priority="7" operator="equal">
      <formula>1</formula>
    </cfRule>
  </conditionalFormatting>
  <conditionalFormatting sqref="AO58">
    <cfRule type="expression" dxfId="120" priority="10">
      <formula>WEEKDAY(AP$5,2)&gt;5</formula>
    </cfRule>
  </conditionalFormatting>
  <conditionalFormatting sqref="AO59">
    <cfRule type="expression" dxfId="119" priority="12">
      <formula>WEEKDAY(AQ$5,2)&gt;5</formula>
    </cfRule>
  </conditionalFormatting>
  <conditionalFormatting sqref="C6:AG77">
    <cfRule type="cellIs" dxfId="118" priority="1" operator="equal">
      <formula>"?"</formula>
    </cfRule>
    <cfRule type="cellIs" dxfId="117" priority="3" operator="equal">
      <formula>"!"</formula>
    </cfRule>
    <cfRule type="cellIs" dxfId="116" priority="4" operator="equal">
      <formula>1</formula>
    </cfRule>
  </conditionalFormatting>
  <pageMargins left="0" right="0" top="0" bottom="0.35433070866141736" header="0" footer="0.11811023622047245"/>
  <pageSetup paperSize="9" scale="64" orientation="portrait" r:id="rId1"/>
  <headerFooter>
    <oddFooter>&amp;L&amp;D
&amp;T&amp;C&amp;F&amp;R&amp;A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5" id="{E5AC8D26-A09E-4293-86E3-710ED37E89C2}">
            <xm:f>COUNTIFS('JOURS FERIES'!$B$1:$B$13,C$5)&gt;0</xm:f>
            <x14:dxf>
              <fill>
                <patternFill>
                  <bgColor theme="7" tint="0.59996337778862885"/>
                </patternFill>
              </fill>
            </x14:dxf>
          </x14:cfRule>
          <xm:sqref>C4:AG77</xm:sqref>
        </x14:conditionalFormatting>
        <x14:conditionalFormatting xmlns:xm="http://schemas.microsoft.com/office/excel/2006/main">
          <x14:cfRule type="expression" priority="9" id="{5A7465F6-8564-425A-8B4F-135FB375E13B}">
            <xm:f>COUNTIFS('JOURS FERIES'!$B$1:$B$13,AO$4)&gt;0</xm:f>
            <x14:dxf>
              <fill>
                <patternFill>
                  <bgColor theme="7" tint="0.59996337778862885"/>
                </patternFill>
              </fill>
            </x14:dxf>
          </x14:cfRule>
          <xm:sqref>AO57</xm:sqref>
        </x14:conditionalFormatting>
        <x14:conditionalFormatting xmlns:xm="http://schemas.microsoft.com/office/excel/2006/main">
          <x14:cfRule type="expression" priority="11" id="{0FD28E84-1A86-4E1B-A084-EF4DBF0632A5}">
            <xm:f>COUNTIFS('JOURS FERIES'!$B$1:$B$13,AP$4)&gt;0</xm:f>
            <x14:dxf>
              <fill>
                <patternFill>
                  <bgColor theme="7" tint="0.59996337778862885"/>
                </patternFill>
              </fill>
            </x14:dxf>
          </x14:cfRule>
          <xm:sqref>AO58</xm:sqref>
        </x14:conditionalFormatting>
        <x14:conditionalFormatting xmlns:xm="http://schemas.microsoft.com/office/excel/2006/main">
          <x14:cfRule type="expression" priority="13" id="{E4CDB4CD-40FF-4B23-94BF-8503C6E40A14}">
            <xm:f>COUNTIFS('JOURS FERIES'!$B$1:$B$13,AQ$4)&gt;0</xm:f>
            <x14:dxf>
              <fill>
                <patternFill>
                  <bgColor theme="7" tint="0.59996337778862885"/>
                </patternFill>
              </fill>
            </x14:dxf>
          </x14:cfRule>
          <xm:sqref>AO59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Q96"/>
  <sheetViews>
    <sheetView zoomScale="93" zoomScaleNormal="93" workbookViewId="0">
      <pane xSplit="2" ySplit="9" topLeftCell="C55" activePane="bottomRight" state="frozen"/>
      <selection sqref="A1:B1"/>
      <selection pane="topRight" sqref="A1:B1"/>
      <selection pane="bottomLeft" sqref="A1:B1"/>
      <selection pane="bottomRight" sqref="A1:B1"/>
    </sheetView>
  </sheetViews>
  <sheetFormatPr baseColWidth="10" defaultColWidth="15.28515625" defaultRowHeight="12.75" x14ac:dyDescent="0.2"/>
  <cols>
    <col min="1" max="1" width="15.140625" style="1" bestFit="1" customWidth="1"/>
    <col min="2" max="2" width="14.28515625" style="1" bestFit="1" customWidth="1"/>
    <col min="3" max="3" width="5.42578125" style="1" customWidth="1"/>
    <col min="4" max="6" width="5.28515625" style="1" customWidth="1"/>
    <col min="7" max="7" width="4.5703125" style="1" customWidth="1"/>
    <col min="8" max="9" width="5.28515625" style="1" customWidth="1"/>
    <col min="10" max="10" width="4" style="1" customWidth="1"/>
    <col min="11" max="16" width="5.28515625" style="1" customWidth="1"/>
    <col min="17" max="17" width="4.140625" style="1" customWidth="1"/>
    <col min="18" max="20" width="5.28515625" style="1" customWidth="1"/>
    <col min="21" max="21" width="4.42578125" style="1" customWidth="1"/>
    <col min="22" max="23" width="5.28515625" style="1" customWidth="1"/>
    <col min="24" max="24" width="4.42578125" style="1" customWidth="1"/>
    <col min="25" max="27" width="5.28515625" style="1" customWidth="1"/>
    <col min="28" max="28" width="4.42578125" style="1" customWidth="1"/>
    <col min="29" max="30" width="5.28515625" style="1" customWidth="1"/>
    <col min="31" max="31" width="4.42578125" style="1" customWidth="1"/>
    <col min="32" max="33" width="5.28515625" style="1" customWidth="1"/>
    <col min="34" max="34" width="9.85546875" style="3" bestFit="1" customWidth="1"/>
    <col min="35" max="35" width="2.28515625" style="31" customWidth="1"/>
    <col min="36" max="36" width="10.7109375" style="31" customWidth="1"/>
    <col min="37" max="37" width="6.5703125" style="31" customWidth="1"/>
    <col min="38" max="38" width="11.42578125" style="31" customWidth="1"/>
    <col min="39" max="40" width="3" style="31" bestFit="1" customWidth="1"/>
    <col min="41" max="41" width="9.85546875" style="31" bestFit="1" customWidth="1"/>
    <col min="42" max="43" width="15.28515625" style="31"/>
    <col min="44" max="16384" width="15.28515625" style="1"/>
  </cols>
  <sheetData>
    <row r="1" spans="1:43" ht="21" x14ac:dyDescent="0.35">
      <c r="A1" s="149">
        <f>'JOURS FERIES'!D1</f>
        <v>2018</v>
      </c>
      <c r="B1" s="150"/>
      <c r="C1" s="141" t="s">
        <v>12</v>
      </c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  <c r="AC1" s="142"/>
      <c r="AD1" s="142"/>
      <c r="AE1" s="142"/>
      <c r="AF1" s="142"/>
      <c r="AG1" s="142"/>
      <c r="AH1" s="143"/>
      <c r="AI1" s="33" t="s">
        <v>28</v>
      </c>
      <c r="AJ1" s="154" t="s">
        <v>29</v>
      </c>
      <c r="AK1" s="154"/>
      <c r="AL1" s="155"/>
      <c r="AM1" s="37" t="s">
        <v>28</v>
      </c>
      <c r="AN1" s="35"/>
      <c r="AO1" s="156" t="s">
        <v>30</v>
      </c>
      <c r="AP1" s="157"/>
      <c r="AQ1" s="158"/>
    </row>
    <row r="2" spans="1:43" ht="21" x14ac:dyDescent="0.35">
      <c r="A2" s="13"/>
      <c r="B2" s="24">
        <v>5</v>
      </c>
      <c r="C2" s="142" t="s">
        <v>20</v>
      </c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  <c r="Y2" s="142"/>
      <c r="Z2" s="142"/>
      <c r="AA2" s="142"/>
      <c r="AB2" s="142"/>
      <c r="AC2" s="142"/>
      <c r="AD2" s="142"/>
      <c r="AE2" s="142"/>
      <c r="AF2" s="142"/>
      <c r="AG2" s="142"/>
      <c r="AH2" s="143"/>
      <c r="AI2" s="33"/>
      <c r="AJ2" s="159" t="s">
        <v>31</v>
      </c>
      <c r="AK2" s="159"/>
      <c r="AL2" s="81">
        <v>74</v>
      </c>
      <c r="AM2" s="85"/>
      <c r="AN2" s="35"/>
      <c r="AO2" s="59" t="s">
        <v>0</v>
      </c>
      <c r="AP2" s="59"/>
      <c r="AQ2" s="49" t="s">
        <v>32</v>
      </c>
    </row>
    <row r="3" spans="1:43" s="2" customFormat="1" ht="15" customHeight="1" x14ac:dyDescent="0.2">
      <c r="A3" s="144" t="s">
        <v>6</v>
      </c>
      <c r="B3" s="144"/>
      <c r="C3" s="165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166"/>
      <c r="Q3" s="166"/>
      <c r="R3" s="166"/>
      <c r="S3" s="166"/>
      <c r="T3" s="166"/>
      <c r="U3" s="166"/>
      <c r="V3" s="166"/>
      <c r="W3" s="166"/>
      <c r="X3" s="166"/>
      <c r="Y3" s="166"/>
      <c r="Z3" s="166"/>
      <c r="AA3" s="166"/>
      <c r="AB3" s="166"/>
      <c r="AC3" s="166"/>
      <c r="AD3" s="166"/>
      <c r="AE3" s="166"/>
      <c r="AF3" s="166"/>
      <c r="AG3" s="167"/>
      <c r="AH3" s="11" t="s">
        <v>10</v>
      </c>
      <c r="AI3" s="40"/>
      <c r="AJ3" s="55" t="s">
        <v>33</v>
      </c>
      <c r="AK3" s="160" t="s">
        <v>10</v>
      </c>
      <c r="AL3" s="161"/>
      <c r="AM3" s="85"/>
      <c r="AN3" s="35"/>
      <c r="AO3" s="59" t="s">
        <v>3</v>
      </c>
      <c r="AP3" s="59"/>
      <c r="AQ3" s="49" t="s">
        <v>34</v>
      </c>
    </row>
    <row r="4" spans="1:43" x14ac:dyDescent="0.2">
      <c r="A4" s="148" t="s">
        <v>7</v>
      </c>
      <c r="B4" s="148" t="s">
        <v>8</v>
      </c>
      <c r="C4" s="140">
        <v>1</v>
      </c>
      <c r="D4" s="28">
        <f>C4+1</f>
        <v>2</v>
      </c>
      <c r="E4" s="28">
        <f t="shared" ref="E4:AG4" si="0">D4+1</f>
        <v>3</v>
      </c>
      <c r="F4" s="28">
        <f t="shared" si="0"/>
        <v>4</v>
      </c>
      <c r="G4" s="28">
        <f t="shared" si="0"/>
        <v>5</v>
      </c>
      <c r="H4" s="28">
        <f t="shared" si="0"/>
        <v>6</v>
      </c>
      <c r="I4" s="28">
        <f t="shared" si="0"/>
        <v>7</v>
      </c>
      <c r="J4" s="28">
        <f t="shared" si="0"/>
        <v>8</v>
      </c>
      <c r="K4" s="28">
        <f t="shared" si="0"/>
        <v>9</v>
      </c>
      <c r="L4" s="28">
        <f t="shared" si="0"/>
        <v>10</v>
      </c>
      <c r="M4" s="28">
        <f t="shared" si="0"/>
        <v>11</v>
      </c>
      <c r="N4" s="28">
        <f t="shared" si="0"/>
        <v>12</v>
      </c>
      <c r="O4" s="28">
        <f t="shared" si="0"/>
        <v>13</v>
      </c>
      <c r="P4" s="28">
        <f t="shared" si="0"/>
        <v>14</v>
      </c>
      <c r="Q4" s="28">
        <f t="shared" si="0"/>
        <v>15</v>
      </c>
      <c r="R4" s="28">
        <f t="shared" si="0"/>
        <v>16</v>
      </c>
      <c r="S4" s="28">
        <f t="shared" si="0"/>
        <v>17</v>
      </c>
      <c r="T4" s="28">
        <f t="shared" si="0"/>
        <v>18</v>
      </c>
      <c r="U4" s="28">
        <f t="shared" si="0"/>
        <v>19</v>
      </c>
      <c r="V4" s="28">
        <f t="shared" si="0"/>
        <v>20</v>
      </c>
      <c r="W4" s="28">
        <f t="shared" si="0"/>
        <v>21</v>
      </c>
      <c r="X4" s="28">
        <f t="shared" si="0"/>
        <v>22</v>
      </c>
      <c r="Y4" s="28">
        <f t="shared" si="0"/>
        <v>23</v>
      </c>
      <c r="Z4" s="28">
        <f t="shared" si="0"/>
        <v>24</v>
      </c>
      <c r="AA4" s="28">
        <f t="shared" si="0"/>
        <v>25</v>
      </c>
      <c r="AB4" s="28">
        <f t="shared" si="0"/>
        <v>26</v>
      </c>
      <c r="AC4" s="28">
        <f t="shared" si="0"/>
        <v>27</v>
      </c>
      <c r="AD4" s="28">
        <f t="shared" si="0"/>
        <v>28</v>
      </c>
      <c r="AE4" s="28">
        <f t="shared" si="0"/>
        <v>29</v>
      </c>
      <c r="AF4" s="28">
        <f t="shared" si="0"/>
        <v>30</v>
      </c>
      <c r="AG4" s="28">
        <f t="shared" si="0"/>
        <v>31</v>
      </c>
      <c r="AH4" s="8" t="s">
        <v>9</v>
      </c>
      <c r="AI4" s="54"/>
      <c r="AJ4" s="53" t="s">
        <v>9</v>
      </c>
      <c r="AK4" s="71" t="s">
        <v>35</v>
      </c>
      <c r="AL4" s="82" t="s">
        <v>33</v>
      </c>
      <c r="AM4" s="85"/>
      <c r="AN4" s="35"/>
      <c r="AO4" s="59" t="s">
        <v>2</v>
      </c>
      <c r="AP4" s="59"/>
      <c r="AQ4" s="49" t="s">
        <v>36</v>
      </c>
    </row>
    <row r="5" spans="1:43" x14ac:dyDescent="0.2">
      <c r="A5" s="148"/>
      <c r="B5" s="148"/>
      <c r="C5" s="119">
        <f>DATE(JANV!$A$1,MAI!$B$2,MAI!C4)</f>
        <v>43221</v>
      </c>
      <c r="D5" s="26">
        <f>C5+1</f>
        <v>43222</v>
      </c>
      <c r="E5" s="26">
        <f t="shared" ref="E5:AG5" si="1">D5+1</f>
        <v>43223</v>
      </c>
      <c r="F5" s="26">
        <f t="shared" si="1"/>
        <v>43224</v>
      </c>
      <c r="G5" s="26">
        <f t="shared" si="1"/>
        <v>43225</v>
      </c>
      <c r="H5" s="26">
        <f t="shared" si="1"/>
        <v>43226</v>
      </c>
      <c r="I5" s="26">
        <f t="shared" si="1"/>
        <v>43227</v>
      </c>
      <c r="J5" s="26">
        <f t="shared" si="1"/>
        <v>43228</v>
      </c>
      <c r="K5" s="26">
        <f t="shared" si="1"/>
        <v>43229</v>
      </c>
      <c r="L5" s="26">
        <f t="shared" si="1"/>
        <v>43230</v>
      </c>
      <c r="M5" s="26">
        <f t="shared" si="1"/>
        <v>43231</v>
      </c>
      <c r="N5" s="26">
        <f t="shared" si="1"/>
        <v>43232</v>
      </c>
      <c r="O5" s="26">
        <f t="shared" si="1"/>
        <v>43233</v>
      </c>
      <c r="P5" s="26">
        <f t="shared" si="1"/>
        <v>43234</v>
      </c>
      <c r="Q5" s="26">
        <f t="shared" si="1"/>
        <v>43235</v>
      </c>
      <c r="R5" s="26">
        <f t="shared" si="1"/>
        <v>43236</v>
      </c>
      <c r="S5" s="26">
        <f t="shared" si="1"/>
        <v>43237</v>
      </c>
      <c r="T5" s="26">
        <f t="shared" si="1"/>
        <v>43238</v>
      </c>
      <c r="U5" s="26">
        <f t="shared" si="1"/>
        <v>43239</v>
      </c>
      <c r="V5" s="26">
        <f t="shared" si="1"/>
        <v>43240</v>
      </c>
      <c r="W5" s="26">
        <f t="shared" si="1"/>
        <v>43241</v>
      </c>
      <c r="X5" s="26">
        <f t="shared" si="1"/>
        <v>43242</v>
      </c>
      <c r="Y5" s="26">
        <f t="shared" si="1"/>
        <v>43243</v>
      </c>
      <c r="Z5" s="26">
        <f t="shared" si="1"/>
        <v>43244</v>
      </c>
      <c r="AA5" s="26">
        <f t="shared" si="1"/>
        <v>43245</v>
      </c>
      <c r="AB5" s="26">
        <f t="shared" si="1"/>
        <v>43246</v>
      </c>
      <c r="AC5" s="26">
        <f t="shared" si="1"/>
        <v>43247</v>
      </c>
      <c r="AD5" s="26">
        <f t="shared" si="1"/>
        <v>43248</v>
      </c>
      <c r="AE5" s="26">
        <f t="shared" si="1"/>
        <v>43249</v>
      </c>
      <c r="AF5" s="26">
        <f t="shared" si="1"/>
        <v>43250</v>
      </c>
      <c r="AG5" s="26">
        <f t="shared" si="1"/>
        <v>43251</v>
      </c>
      <c r="AH5" s="8" t="s">
        <v>11</v>
      </c>
      <c r="AI5" s="54"/>
      <c r="AJ5" s="53" t="s">
        <v>37</v>
      </c>
      <c r="AK5" s="72" t="s">
        <v>38</v>
      </c>
      <c r="AL5" s="83">
        <v>42736</v>
      </c>
      <c r="AM5" s="85"/>
      <c r="AN5" s="45">
        <v>1</v>
      </c>
      <c r="AO5" s="162" t="s">
        <v>39</v>
      </c>
      <c r="AP5" s="163"/>
      <c r="AQ5" s="164"/>
    </row>
    <row r="6" spans="1:43" x14ac:dyDescent="0.2">
      <c r="A6" s="1" t="s">
        <v>16</v>
      </c>
      <c r="B6" s="1" t="s">
        <v>0</v>
      </c>
      <c r="C6" s="10"/>
      <c r="D6" s="98"/>
      <c r="E6" s="15"/>
      <c r="F6" s="17"/>
      <c r="G6" s="10"/>
      <c r="H6" s="98"/>
      <c r="I6" s="10"/>
      <c r="J6" s="98"/>
      <c r="K6" s="98"/>
      <c r="L6" s="15"/>
      <c r="M6" s="17"/>
      <c r="N6" s="10"/>
      <c r="O6" s="98"/>
      <c r="P6" s="10"/>
      <c r="Q6" s="98"/>
      <c r="R6" s="98"/>
      <c r="S6" s="15"/>
      <c r="T6" s="17"/>
      <c r="U6" s="10"/>
      <c r="V6" s="98"/>
      <c r="W6" s="10"/>
      <c r="X6" s="98"/>
      <c r="Y6" s="98"/>
      <c r="Z6" s="15"/>
      <c r="AA6" s="17"/>
      <c r="AB6" s="10"/>
      <c r="AC6" s="98"/>
      <c r="AD6" s="98"/>
      <c r="AE6" s="98"/>
      <c r="AF6" s="98"/>
      <c r="AG6" s="15"/>
      <c r="AH6" s="6">
        <f t="shared" ref="AH6" si="2">SUM(C6:AG6)</f>
        <v>0</v>
      </c>
      <c r="AI6" s="39"/>
      <c r="AJ6" s="52">
        <f>AH6*$AL$2</f>
        <v>0</v>
      </c>
      <c r="AK6" s="47">
        <f>SUM(AH6)</f>
        <v>0</v>
      </c>
      <c r="AL6" s="84">
        <f>SUM(AK6*$AL$2)</f>
        <v>0</v>
      </c>
      <c r="AM6" s="85"/>
      <c r="AN6" s="75" t="s">
        <v>41</v>
      </c>
      <c r="AO6" s="162" t="s">
        <v>42</v>
      </c>
      <c r="AP6" s="163"/>
      <c r="AQ6" s="164"/>
    </row>
    <row r="7" spans="1:43" s="31" customFormat="1" x14ac:dyDescent="0.2">
      <c r="A7" s="120" t="s">
        <v>4</v>
      </c>
      <c r="B7" s="120" t="s">
        <v>3</v>
      </c>
      <c r="C7" s="10"/>
      <c r="D7" s="98"/>
      <c r="E7" s="15"/>
      <c r="F7" s="17"/>
      <c r="G7" s="10"/>
      <c r="H7" s="98"/>
      <c r="I7" s="10"/>
      <c r="J7" s="98"/>
      <c r="K7" s="98"/>
      <c r="L7" s="15"/>
      <c r="M7" s="17"/>
      <c r="N7" s="10"/>
      <c r="O7" s="98"/>
      <c r="P7" s="10"/>
      <c r="Q7" s="98"/>
      <c r="R7" s="98"/>
      <c r="S7" s="15"/>
      <c r="T7" s="17"/>
      <c r="U7" s="10"/>
      <c r="V7" s="98"/>
      <c r="W7" s="10"/>
      <c r="X7" s="98"/>
      <c r="Y7" s="98"/>
      <c r="Z7" s="15"/>
      <c r="AA7" s="17"/>
      <c r="AB7" s="10"/>
      <c r="AC7" s="98"/>
      <c r="AD7" s="98"/>
      <c r="AE7" s="98"/>
      <c r="AF7" s="98"/>
      <c r="AG7" s="15"/>
      <c r="AH7" s="6"/>
      <c r="AI7" s="39"/>
      <c r="AJ7" s="52"/>
      <c r="AK7" s="47"/>
      <c r="AL7" s="84"/>
      <c r="AM7" s="85"/>
      <c r="AN7" s="75"/>
      <c r="AO7" s="93"/>
      <c r="AP7" s="94"/>
      <c r="AQ7" s="95"/>
    </row>
    <row r="8" spans="1:43" x14ac:dyDescent="0.2">
      <c r="A8" s="19" t="s">
        <v>17</v>
      </c>
      <c r="B8" s="19" t="s">
        <v>18</v>
      </c>
      <c r="C8" s="10"/>
      <c r="D8" s="98"/>
      <c r="E8" s="15"/>
      <c r="F8" s="17"/>
      <c r="G8" s="10"/>
      <c r="H8" s="98"/>
      <c r="I8" s="10"/>
      <c r="J8" s="98"/>
      <c r="K8" s="98"/>
      <c r="L8" s="15"/>
      <c r="M8" s="17"/>
      <c r="N8" s="10"/>
      <c r="O8" s="98"/>
      <c r="P8" s="10"/>
      <c r="Q8" s="98"/>
      <c r="R8" s="98"/>
      <c r="S8" s="15"/>
      <c r="T8" s="17"/>
      <c r="U8" s="10"/>
      <c r="V8" s="98"/>
      <c r="W8" s="10"/>
      <c r="X8" s="98"/>
      <c r="Y8" s="98"/>
      <c r="Z8" s="15"/>
      <c r="AA8" s="17"/>
      <c r="AB8" s="10"/>
      <c r="AC8" s="98"/>
      <c r="AD8" s="98"/>
      <c r="AE8" s="98"/>
      <c r="AF8" s="98"/>
      <c r="AG8" s="15"/>
      <c r="AH8" s="6">
        <f t="shared" ref="AH8:AH71" si="3">SUM(C8:AG8)</f>
        <v>0</v>
      </c>
      <c r="AI8" s="39"/>
      <c r="AJ8" s="52">
        <f t="shared" ref="AJ8:AJ71" si="4">AH8*$AL$2</f>
        <v>0</v>
      </c>
      <c r="AK8" s="47">
        <f t="shared" ref="AK8:AK71" si="5">SUM(AH8)</f>
        <v>0</v>
      </c>
      <c r="AL8" s="84">
        <f t="shared" ref="AL8:AL71" si="6">SUM(AK8*$AL$2)</f>
        <v>0</v>
      </c>
      <c r="AM8" s="85"/>
      <c r="AN8" s="76"/>
      <c r="AO8" s="162" t="s">
        <v>43</v>
      </c>
      <c r="AP8" s="163"/>
      <c r="AQ8" s="164"/>
    </row>
    <row r="9" spans="1:43" x14ac:dyDescent="0.2">
      <c r="A9" s="19" t="s">
        <v>1</v>
      </c>
      <c r="B9" s="19" t="s">
        <v>2</v>
      </c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1"/>
      <c r="N9" s="121"/>
      <c r="O9" s="121"/>
      <c r="P9" s="121"/>
      <c r="Q9" s="121"/>
      <c r="R9" s="121"/>
      <c r="S9" s="121"/>
      <c r="T9" s="121"/>
      <c r="U9" s="121"/>
      <c r="V9" s="121"/>
      <c r="W9" s="121"/>
      <c r="X9" s="121"/>
      <c r="Y9" s="121"/>
      <c r="Z9" s="121"/>
      <c r="AA9" s="121"/>
      <c r="AB9" s="121"/>
      <c r="AC9" s="121"/>
      <c r="AD9" s="121"/>
      <c r="AE9" s="121"/>
      <c r="AF9" s="121"/>
      <c r="AG9" s="121"/>
      <c r="AH9" s="6">
        <f t="shared" si="3"/>
        <v>0</v>
      </c>
      <c r="AI9" s="39"/>
      <c r="AJ9" s="52">
        <f t="shared" si="4"/>
        <v>0</v>
      </c>
      <c r="AK9" s="47">
        <f t="shared" si="5"/>
        <v>0</v>
      </c>
      <c r="AL9" s="84">
        <f t="shared" si="6"/>
        <v>0</v>
      </c>
      <c r="AM9" s="85"/>
      <c r="AN9" s="77"/>
      <c r="AO9" s="162" t="s">
        <v>44</v>
      </c>
      <c r="AP9" s="163"/>
      <c r="AQ9" s="164"/>
    </row>
    <row r="10" spans="1:43" x14ac:dyDescent="0.2">
      <c r="A10" s="5" t="s">
        <v>148</v>
      </c>
      <c r="B10" s="5" t="s">
        <v>149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6">
        <f t="shared" si="3"/>
        <v>0</v>
      </c>
      <c r="AI10" s="39"/>
      <c r="AJ10" s="52">
        <f t="shared" si="4"/>
        <v>0</v>
      </c>
      <c r="AK10" s="47">
        <f t="shared" si="5"/>
        <v>0</v>
      </c>
      <c r="AL10" s="84">
        <f t="shared" si="6"/>
        <v>0</v>
      </c>
      <c r="AM10" s="85"/>
      <c r="AN10" s="78"/>
      <c r="AO10" s="168" t="s">
        <v>45</v>
      </c>
      <c r="AP10" s="168"/>
      <c r="AQ10" s="168"/>
    </row>
    <row r="11" spans="1:43" x14ac:dyDescent="0.2">
      <c r="A11" s="133" t="s">
        <v>102</v>
      </c>
      <c r="B11" s="133" t="s">
        <v>103</v>
      </c>
      <c r="C11" s="121"/>
      <c r="D11" s="122"/>
      <c r="E11" s="15"/>
      <c r="F11" s="15"/>
      <c r="G11" s="121"/>
      <c r="H11" s="121"/>
      <c r="I11" s="121"/>
      <c r="J11" s="121"/>
      <c r="K11" s="122"/>
      <c r="L11" s="15"/>
      <c r="M11" s="15"/>
      <c r="N11" s="121"/>
      <c r="O11" s="98"/>
      <c r="P11" s="10"/>
      <c r="Q11" s="121"/>
      <c r="R11" s="122"/>
      <c r="S11" s="15"/>
      <c r="T11" s="15"/>
      <c r="U11" s="10"/>
      <c r="V11" s="10"/>
      <c r="W11" s="121"/>
      <c r="X11" s="121"/>
      <c r="Y11" s="122"/>
      <c r="Z11" s="15"/>
      <c r="AA11" s="15"/>
      <c r="AB11" s="121"/>
      <c r="AC11" s="121"/>
      <c r="AD11" s="121"/>
      <c r="AE11" s="121"/>
      <c r="AF11" s="122"/>
      <c r="AG11" s="15"/>
      <c r="AH11" s="6">
        <f t="shared" si="3"/>
        <v>0</v>
      </c>
      <c r="AI11" s="39"/>
      <c r="AJ11" s="52">
        <f t="shared" si="4"/>
        <v>0</v>
      </c>
      <c r="AK11" s="47">
        <f t="shared" si="5"/>
        <v>0</v>
      </c>
      <c r="AL11" s="84">
        <f t="shared" si="6"/>
        <v>0</v>
      </c>
      <c r="AM11" s="85"/>
      <c r="AN11" s="79"/>
      <c r="AO11" s="168" t="s">
        <v>46</v>
      </c>
      <c r="AP11" s="168"/>
      <c r="AQ11" s="168"/>
    </row>
    <row r="12" spans="1:43" x14ac:dyDescent="0.2">
      <c r="A12" s="134" t="s">
        <v>104</v>
      </c>
      <c r="B12" s="134" t="s">
        <v>105</v>
      </c>
      <c r="C12" s="121"/>
      <c r="D12" s="122"/>
      <c r="E12" s="15"/>
      <c r="F12" s="15"/>
      <c r="G12" s="121"/>
      <c r="H12" s="121"/>
      <c r="I12" s="121"/>
      <c r="J12" s="121"/>
      <c r="K12" s="122"/>
      <c r="L12" s="15"/>
      <c r="M12" s="15"/>
      <c r="N12" s="121"/>
      <c r="O12" s="121"/>
      <c r="P12" s="121"/>
      <c r="Q12" s="121"/>
      <c r="R12" s="122"/>
      <c r="S12" s="15"/>
      <c r="T12" s="15"/>
      <c r="U12" s="121"/>
      <c r="V12" s="121"/>
      <c r="W12" s="121"/>
      <c r="X12" s="121"/>
      <c r="Y12" s="122"/>
      <c r="Z12" s="15"/>
      <c r="AA12" s="15"/>
      <c r="AB12" s="121"/>
      <c r="AC12" s="121"/>
      <c r="AD12" s="121"/>
      <c r="AE12" s="121"/>
      <c r="AF12" s="122"/>
      <c r="AG12" s="15"/>
      <c r="AH12" s="6">
        <f t="shared" si="3"/>
        <v>0</v>
      </c>
      <c r="AI12" s="39"/>
      <c r="AJ12" s="52">
        <f t="shared" si="4"/>
        <v>0</v>
      </c>
      <c r="AK12" s="47">
        <f t="shared" si="5"/>
        <v>0</v>
      </c>
      <c r="AL12" s="84">
        <f t="shared" si="6"/>
        <v>0</v>
      </c>
      <c r="AM12" s="85"/>
      <c r="AN12" s="60" t="s">
        <v>47</v>
      </c>
      <c r="AO12" s="168" t="s">
        <v>48</v>
      </c>
      <c r="AP12" s="168"/>
      <c r="AQ12" s="168"/>
    </row>
    <row r="13" spans="1:43" x14ac:dyDescent="0.2">
      <c r="A13" s="134" t="s">
        <v>106</v>
      </c>
      <c r="B13" s="134" t="s">
        <v>107</v>
      </c>
      <c r="C13" s="121"/>
      <c r="D13" s="122"/>
      <c r="E13" s="15"/>
      <c r="F13" s="15"/>
      <c r="G13" s="121"/>
      <c r="H13" s="121"/>
      <c r="I13" s="121"/>
      <c r="J13" s="121"/>
      <c r="K13" s="122"/>
      <c r="L13" s="15"/>
      <c r="M13" s="15"/>
      <c r="N13" s="10"/>
      <c r="O13" s="98"/>
      <c r="P13" s="10"/>
      <c r="Q13" s="121"/>
      <c r="R13" s="122"/>
      <c r="S13" s="15"/>
      <c r="T13" s="15"/>
      <c r="U13" s="10"/>
      <c r="V13" s="121"/>
      <c r="W13" s="121"/>
      <c r="X13" s="121"/>
      <c r="Y13" s="122"/>
      <c r="Z13" s="15"/>
      <c r="AA13" s="15"/>
      <c r="AB13" s="121"/>
      <c r="AC13" s="121"/>
      <c r="AD13" s="121"/>
      <c r="AE13" s="121"/>
      <c r="AF13" s="122"/>
      <c r="AG13" s="15"/>
      <c r="AH13" s="6">
        <f t="shared" si="3"/>
        <v>0</v>
      </c>
      <c r="AI13" s="39"/>
      <c r="AJ13" s="52">
        <f t="shared" si="4"/>
        <v>0</v>
      </c>
      <c r="AK13" s="47">
        <f t="shared" si="5"/>
        <v>0</v>
      </c>
      <c r="AL13" s="84">
        <f t="shared" si="6"/>
        <v>0</v>
      </c>
      <c r="AM13" s="85"/>
      <c r="AN13" s="80"/>
      <c r="AO13" s="168" t="s">
        <v>49</v>
      </c>
      <c r="AP13" s="168"/>
      <c r="AQ13" s="168"/>
    </row>
    <row r="14" spans="1:43" x14ac:dyDescent="0.2">
      <c r="A14" s="133" t="s">
        <v>108</v>
      </c>
      <c r="B14" s="133" t="s">
        <v>109</v>
      </c>
      <c r="C14" s="121"/>
      <c r="D14" s="122"/>
      <c r="E14" s="15"/>
      <c r="F14" s="15"/>
      <c r="G14" s="121"/>
      <c r="H14" s="121"/>
      <c r="I14" s="121"/>
      <c r="J14" s="121"/>
      <c r="K14" s="122"/>
      <c r="L14" s="15"/>
      <c r="M14" s="15"/>
      <c r="N14" s="121"/>
      <c r="O14" s="98"/>
      <c r="P14" s="10"/>
      <c r="Q14" s="121"/>
      <c r="R14" s="122"/>
      <c r="S14" s="15"/>
      <c r="T14" s="98"/>
      <c r="U14" s="98"/>
      <c r="V14" s="121"/>
      <c r="W14" s="121"/>
      <c r="X14" s="121"/>
      <c r="Y14" s="122"/>
      <c r="Z14" s="15"/>
      <c r="AA14" s="15"/>
      <c r="AB14" s="121"/>
      <c r="AC14" s="121"/>
      <c r="AD14" s="121"/>
      <c r="AE14" s="121"/>
      <c r="AF14" s="122"/>
      <c r="AG14" s="15"/>
      <c r="AH14" s="6">
        <f t="shared" si="3"/>
        <v>0</v>
      </c>
      <c r="AI14" s="39"/>
      <c r="AJ14" s="52">
        <f t="shared" si="4"/>
        <v>0</v>
      </c>
      <c r="AK14" s="47">
        <f t="shared" si="5"/>
        <v>0</v>
      </c>
      <c r="AL14" s="84">
        <f t="shared" si="6"/>
        <v>0</v>
      </c>
      <c r="AM14" s="87"/>
      <c r="AN14" s="86"/>
      <c r="AO14" s="169" t="s">
        <v>50</v>
      </c>
      <c r="AP14" s="169"/>
      <c r="AQ14" s="170"/>
    </row>
    <row r="15" spans="1:43" x14ac:dyDescent="0.2">
      <c r="A15" s="133" t="s">
        <v>110</v>
      </c>
      <c r="B15" s="133" t="s">
        <v>111</v>
      </c>
      <c r="C15" s="121"/>
      <c r="D15" s="122"/>
      <c r="E15" s="15"/>
      <c r="F15" s="15"/>
      <c r="G15" s="121"/>
      <c r="H15" s="121"/>
      <c r="I15" s="121"/>
      <c r="J15" s="121"/>
      <c r="K15" s="122"/>
      <c r="L15" s="15"/>
      <c r="M15" s="15"/>
      <c r="N15" s="121"/>
      <c r="O15" s="121"/>
      <c r="P15" s="121"/>
      <c r="Q15" s="121"/>
      <c r="R15" s="122"/>
      <c r="S15" s="15"/>
      <c r="T15" s="98"/>
      <c r="U15" s="98"/>
      <c r="V15" s="121"/>
      <c r="W15" s="121"/>
      <c r="X15" s="121"/>
      <c r="Y15" s="122"/>
      <c r="Z15" s="15"/>
      <c r="AA15" s="15"/>
      <c r="AB15" s="121"/>
      <c r="AC15" s="121"/>
      <c r="AD15" s="121"/>
      <c r="AE15" s="121"/>
      <c r="AF15" s="122"/>
      <c r="AG15" s="15"/>
      <c r="AH15" s="6">
        <f t="shared" si="3"/>
        <v>0</v>
      </c>
      <c r="AI15" s="39"/>
      <c r="AJ15" s="52">
        <f t="shared" si="4"/>
        <v>0</v>
      </c>
      <c r="AK15" s="47">
        <f t="shared" si="5"/>
        <v>0</v>
      </c>
      <c r="AL15" s="84">
        <f t="shared" si="6"/>
        <v>0</v>
      </c>
      <c r="AM15" s="87"/>
      <c r="AN15" s="88"/>
      <c r="AO15" s="61"/>
      <c r="AP15" s="46" t="s">
        <v>51</v>
      </c>
      <c r="AQ15" s="50" t="s">
        <v>52</v>
      </c>
    </row>
    <row r="16" spans="1:43" x14ac:dyDescent="0.2">
      <c r="A16" s="135" t="s">
        <v>112</v>
      </c>
      <c r="B16" s="135" t="s">
        <v>113</v>
      </c>
      <c r="C16" s="121"/>
      <c r="D16" s="122"/>
      <c r="E16" s="15"/>
      <c r="F16" s="15"/>
      <c r="G16" s="121"/>
      <c r="H16" s="121"/>
      <c r="I16" s="121"/>
      <c r="J16" s="121"/>
      <c r="K16" s="122"/>
      <c r="L16" s="15"/>
      <c r="M16" s="15"/>
      <c r="N16" s="121"/>
      <c r="O16" s="98"/>
      <c r="P16" s="98"/>
      <c r="Q16" s="121"/>
      <c r="R16" s="122"/>
      <c r="S16" s="15"/>
      <c r="T16" s="15"/>
      <c r="U16" s="121"/>
      <c r="V16" s="121"/>
      <c r="W16" s="121"/>
      <c r="X16" s="121"/>
      <c r="Y16" s="122"/>
      <c r="Z16" s="15"/>
      <c r="AA16" s="15"/>
      <c r="AB16" s="121"/>
      <c r="AC16" s="121"/>
      <c r="AD16" s="121"/>
      <c r="AE16" s="121"/>
      <c r="AF16" s="122"/>
      <c r="AG16" s="15"/>
      <c r="AH16" s="6">
        <f t="shared" si="3"/>
        <v>0</v>
      </c>
      <c r="AI16" s="39"/>
      <c r="AJ16" s="52">
        <f t="shared" si="4"/>
        <v>0</v>
      </c>
      <c r="AK16" s="47">
        <f t="shared" si="5"/>
        <v>0</v>
      </c>
      <c r="AL16" s="84">
        <f t="shared" si="6"/>
        <v>0</v>
      </c>
      <c r="AM16" s="87"/>
      <c r="AN16" s="88"/>
      <c r="AO16" s="62" t="s">
        <v>53</v>
      </c>
      <c r="AP16" s="57">
        <v>42757</v>
      </c>
      <c r="AQ16" s="57">
        <v>42758</v>
      </c>
    </row>
    <row r="17" spans="1:43" x14ac:dyDescent="0.2">
      <c r="A17" s="135" t="s">
        <v>114</v>
      </c>
      <c r="B17" s="135" t="s">
        <v>115</v>
      </c>
      <c r="C17" s="121"/>
      <c r="D17" s="122"/>
      <c r="E17" s="15"/>
      <c r="F17" s="15"/>
      <c r="G17" s="121"/>
      <c r="H17" s="121"/>
      <c r="I17" s="121"/>
      <c r="J17" s="121"/>
      <c r="K17" s="122"/>
      <c r="L17" s="15"/>
      <c r="M17" s="15"/>
      <c r="N17" s="121"/>
      <c r="O17" s="121"/>
      <c r="P17" s="121"/>
      <c r="Q17" s="121"/>
      <c r="R17" s="122"/>
      <c r="S17" s="15"/>
      <c r="T17" s="15"/>
      <c r="U17" s="121"/>
      <c r="V17" s="121"/>
      <c r="W17" s="121"/>
      <c r="X17" s="121"/>
      <c r="Y17" s="122"/>
      <c r="Z17" s="15"/>
      <c r="AA17" s="15"/>
      <c r="AB17" s="121"/>
      <c r="AC17" s="121"/>
      <c r="AD17" s="121"/>
      <c r="AE17" s="121"/>
      <c r="AF17" s="122"/>
      <c r="AG17" s="15"/>
      <c r="AH17" s="6">
        <f t="shared" si="3"/>
        <v>0</v>
      </c>
      <c r="AI17" s="39"/>
      <c r="AJ17" s="52">
        <f t="shared" si="4"/>
        <v>0</v>
      </c>
      <c r="AK17" s="47">
        <f t="shared" si="5"/>
        <v>0</v>
      </c>
      <c r="AL17" s="84">
        <f t="shared" si="6"/>
        <v>0</v>
      </c>
      <c r="AM17" s="87"/>
      <c r="AN17" s="88"/>
      <c r="AO17" s="63" t="s">
        <v>44</v>
      </c>
      <c r="AP17" s="73">
        <v>42786</v>
      </c>
      <c r="AQ17" s="58"/>
    </row>
    <row r="18" spans="1:43" x14ac:dyDescent="0.2">
      <c r="A18" s="135" t="s">
        <v>116</v>
      </c>
      <c r="B18" s="135" t="s">
        <v>117</v>
      </c>
      <c r="C18" s="92"/>
      <c r="D18" s="123"/>
      <c r="E18" s="15"/>
      <c r="F18" s="15"/>
      <c r="G18" s="121"/>
      <c r="H18" s="121"/>
      <c r="I18" s="121"/>
      <c r="J18" s="121"/>
      <c r="K18" s="122"/>
      <c r="L18" s="15"/>
      <c r="M18" s="15"/>
      <c r="N18" s="121"/>
      <c r="O18" s="121"/>
      <c r="P18" s="121"/>
      <c r="Q18" s="121"/>
      <c r="R18" s="122"/>
      <c r="S18" s="15"/>
      <c r="T18" s="15"/>
      <c r="U18" s="121"/>
      <c r="V18" s="121"/>
      <c r="W18" s="121"/>
      <c r="X18" s="121"/>
      <c r="Y18" s="122"/>
      <c r="Z18" s="15"/>
      <c r="AA18" s="15"/>
      <c r="AB18" s="121"/>
      <c r="AC18" s="121"/>
      <c r="AD18" s="121"/>
      <c r="AE18" s="121"/>
      <c r="AF18" s="122"/>
      <c r="AG18" s="15"/>
      <c r="AH18" s="6">
        <f t="shared" si="3"/>
        <v>0</v>
      </c>
      <c r="AI18" s="39"/>
      <c r="AJ18" s="52">
        <f t="shared" si="4"/>
        <v>0</v>
      </c>
      <c r="AK18" s="47">
        <f t="shared" si="5"/>
        <v>0</v>
      </c>
      <c r="AL18" s="84">
        <f t="shared" si="6"/>
        <v>0</v>
      </c>
      <c r="AM18" s="87"/>
      <c r="AN18" s="88"/>
      <c r="AO18" s="64" t="s">
        <v>53</v>
      </c>
      <c r="AP18" s="57">
        <v>42808</v>
      </c>
      <c r="AQ18" s="57">
        <v>42809</v>
      </c>
    </row>
    <row r="19" spans="1:43" x14ac:dyDescent="0.2">
      <c r="A19" s="136" t="s">
        <v>118</v>
      </c>
      <c r="B19" s="136" t="s">
        <v>119</v>
      </c>
      <c r="C19" s="92"/>
      <c r="D19" s="123"/>
      <c r="E19" s="15"/>
      <c r="F19" s="15"/>
      <c r="G19" s="121"/>
      <c r="H19" s="121"/>
      <c r="I19" s="121"/>
      <c r="J19" s="121"/>
      <c r="K19" s="122"/>
      <c r="L19" s="15"/>
      <c r="M19" s="15"/>
      <c r="N19" s="121"/>
      <c r="O19" s="121"/>
      <c r="P19" s="121"/>
      <c r="Q19" s="121"/>
      <c r="R19" s="122"/>
      <c r="S19" s="15"/>
      <c r="T19" s="15"/>
      <c r="U19" s="121"/>
      <c r="V19" s="121"/>
      <c r="W19" s="121"/>
      <c r="X19" s="121"/>
      <c r="Y19" s="122"/>
      <c r="Z19" s="15"/>
      <c r="AA19" s="15"/>
      <c r="AB19" s="121"/>
      <c r="AC19" s="121"/>
      <c r="AD19" s="121"/>
      <c r="AE19" s="121"/>
      <c r="AF19" s="122"/>
      <c r="AG19" s="15"/>
      <c r="AH19" s="6">
        <f t="shared" si="3"/>
        <v>0</v>
      </c>
      <c r="AI19" s="39"/>
      <c r="AJ19" s="52">
        <f t="shared" si="4"/>
        <v>0</v>
      </c>
      <c r="AK19" s="47">
        <f t="shared" si="5"/>
        <v>0</v>
      </c>
      <c r="AL19" s="84">
        <f t="shared" si="6"/>
        <v>0</v>
      </c>
      <c r="AM19" s="87"/>
      <c r="AN19" s="67"/>
      <c r="AO19" s="63" t="s">
        <v>44</v>
      </c>
      <c r="AP19" s="73">
        <v>42839</v>
      </c>
      <c r="AQ19" s="58"/>
    </row>
    <row r="20" spans="1:43" x14ac:dyDescent="0.2">
      <c r="A20" s="135" t="s">
        <v>120</v>
      </c>
      <c r="B20" s="135" t="s">
        <v>121</v>
      </c>
      <c r="C20" s="92"/>
      <c r="D20" s="123"/>
      <c r="E20" s="15"/>
      <c r="F20" s="15"/>
      <c r="G20" s="121"/>
      <c r="H20" s="121"/>
      <c r="I20" s="121"/>
      <c r="J20" s="121"/>
      <c r="K20" s="122"/>
      <c r="L20" s="15"/>
      <c r="M20" s="15"/>
      <c r="N20" s="121"/>
      <c r="O20" s="121"/>
      <c r="P20" s="121"/>
      <c r="Q20" s="121"/>
      <c r="R20" s="122"/>
      <c r="S20" s="15"/>
      <c r="T20" s="15"/>
      <c r="U20" s="121"/>
      <c r="V20" s="121"/>
      <c r="W20" s="121"/>
      <c r="X20" s="121"/>
      <c r="Y20" s="122"/>
      <c r="Z20" s="15"/>
      <c r="AA20" s="15"/>
      <c r="AB20" s="121"/>
      <c r="AC20" s="121"/>
      <c r="AD20" s="121"/>
      <c r="AE20" s="121"/>
      <c r="AF20" s="122"/>
      <c r="AG20" s="15"/>
      <c r="AH20" s="6">
        <f t="shared" si="3"/>
        <v>0</v>
      </c>
      <c r="AI20" s="39"/>
      <c r="AJ20" s="52">
        <f t="shared" si="4"/>
        <v>0</v>
      </c>
      <c r="AK20" s="47">
        <f t="shared" si="5"/>
        <v>0</v>
      </c>
      <c r="AL20" s="84">
        <f t="shared" si="6"/>
        <v>0</v>
      </c>
      <c r="AM20" s="87"/>
      <c r="AN20" s="67"/>
      <c r="AO20" s="62" t="s">
        <v>54</v>
      </c>
      <c r="AP20" s="57">
        <v>42898</v>
      </c>
      <c r="AQ20" s="57">
        <v>42900</v>
      </c>
    </row>
    <row r="21" spans="1:43" x14ac:dyDescent="0.2">
      <c r="A21" s="135" t="s">
        <v>122</v>
      </c>
      <c r="B21" s="135" t="s">
        <v>123</v>
      </c>
      <c r="C21" s="92"/>
      <c r="D21" s="123"/>
      <c r="E21" s="15"/>
      <c r="F21" s="15"/>
      <c r="G21" s="121"/>
      <c r="H21" s="121"/>
      <c r="I21" s="121"/>
      <c r="J21" s="121"/>
      <c r="K21" s="122"/>
      <c r="L21" s="15"/>
      <c r="M21" s="15"/>
      <c r="N21" s="121"/>
      <c r="O21" s="121"/>
      <c r="P21" s="121"/>
      <c r="Q21" s="121"/>
      <c r="R21" s="122"/>
      <c r="S21" s="15"/>
      <c r="T21" s="15"/>
      <c r="U21" s="98"/>
      <c r="V21" s="121"/>
      <c r="W21" s="121"/>
      <c r="X21" s="121"/>
      <c r="Y21" s="122"/>
      <c r="Z21" s="15"/>
      <c r="AA21" s="15"/>
      <c r="AB21" s="121"/>
      <c r="AC21" s="98"/>
      <c r="AD21" s="121"/>
      <c r="AE21" s="121"/>
      <c r="AF21" s="122"/>
      <c r="AG21" s="15"/>
      <c r="AH21" s="6">
        <f t="shared" si="3"/>
        <v>0</v>
      </c>
      <c r="AI21" s="39"/>
      <c r="AJ21" s="52">
        <f t="shared" si="4"/>
        <v>0</v>
      </c>
      <c r="AK21" s="47">
        <f t="shared" si="5"/>
        <v>0</v>
      </c>
      <c r="AL21" s="84">
        <f t="shared" si="6"/>
        <v>0</v>
      </c>
      <c r="AM21" s="87"/>
      <c r="AN21" s="67"/>
      <c r="AO21" s="63" t="s">
        <v>44</v>
      </c>
      <c r="AP21" s="73">
        <v>42920</v>
      </c>
      <c r="AQ21" s="58"/>
    </row>
    <row r="22" spans="1:43" x14ac:dyDescent="0.2">
      <c r="A22" s="135" t="s">
        <v>124</v>
      </c>
      <c r="B22" s="135" t="s">
        <v>103</v>
      </c>
      <c r="C22" s="92"/>
      <c r="D22" s="123"/>
      <c r="E22" s="15"/>
      <c r="F22" s="15"/>
      <c r="G22" s="121"/>
      <c r="H22" s="121"/>
      <c r="I22" s="121"/>
      <c r="J22" s="121"/>
      <c r="K22" s="122"/>
      <c r="L22" s="15"/>
      <c r="M22" s="15"/>
      <c r="N22" s="121"/>
      <c r="O22" s="121"/>
      <c r="P22" s="121"/>
      <c r="Q22" s="121"/>
      <c r="R22" s="122"/>
      <c r="S22" s="15"/>
      <c r="T22" s="15"/>
      <c r="U22" s="121"/>
      <c r="V22" s="121"/>
      <c r="W22" s="121"/>
      <c r="X22" s="121"/>
      <c r="Y22" s="122"/>
      <c r="Z22" s="15"/>
      <c r="AA22" s="15"/>
      <c r="AB22" s="121"/>
      <c r="AC22" s="121"/>
      <c r="AD22" s="121"/>
      <c r="AE22" s="121"/>
      <c r="AF22" s="122"/>
      <c r="AG22" s="15"/>
      <c r="AH22" s="6">
        <f t="shared" si="3"/>
        <v>0</v>
      </c>
      <c r="AI22" s="39"/>
      <c r="AJ22" s="52">
        <f t="shared" si="4"/>
        <v>0</v>
      </c>
      <c r="AK22" s="47">
        <f t="shared" si="5"/>
        <v>0</v>
      </c>
      <c r="AL22" s="84">
        <f t="shared" si="6"/>
        <v>0</v>
      </c>
      <c r="AM22" s="87"/>
      <c r="AN22" s="67"/>
      <c r="AO22" s="63" t="s">
        <v>44</v>
      </c>
      <c r="AP22" s="73">
        <v>42982</v>
      </c>
      <c r="AQ22" s="58"/>
    </row>
    <row r="23" spans="1:43" x14ac:dyDescent="0.2">
      <c r="A23" s="135" t="s">
        <v>125</v>
      </c>
      <c r="B23" s="135" t="s">
        <v>126</v>
      </c>
      <c r="C23" s="92"/>
      <c r="D23" s="123"/>
      <c r="E23" s="15"/>
      <c r="F23" s="15"/>
      <c r="G23" s="121"/>
      <c r="H23" s="121"/>
      <c r="I23" s="121"/>
      <c r="J23" s="121"/>
      <c r="K23" s="122"/>
      <c r="L23" s="15"/>
      <c r="M23" s="15"/>
      <c r="N23" s="121"/>
      <c r="O23" s="121"/>
      <c r="P23" s="121"/>
      <c r="Q23" s="121"/>
      <c r="R23" s="122"/>
      <c r="S23" s="15"/>
      <c r="T23" s="15"/>
      <c r="U23" s="121"/>
      <c r="V23" s="121"/>
      <c r="W23" s="121"/>
      <c r="X23" s="121"/>
      <c r="Y23" s="122"/>
      <c r="Z23" s="15"/>
      <c r="AA23" s="15"/>
      <c r="AB23" s="121"/>
      <c r="AC23" s="121"/>
      <c r="AD23" s="121"/>
      <c r="AE23" s="121"/>
      <c r="AF23" s="122"/>
      <c r="AG23" s="15"/>
      <c r="AH23" s="6">
        <f t="shared" si="3"/>
        <v>0</v>
      </c>
      <c r="AI23" s="39"/>
      <c r="AJ23" s="52">
        <f t="shared" si="4"/>
        <v>0</v>
      </c>
      <c r="AK23" s="47">
        <f t="shared" si="5"/>
        <v>0</v>
      </c>
      <c r="AL23" s="84">
        <f t="shared" si="6"/>
        <v>0</v>
      </c>
      <c r="AM23" s="87"/>
      <c r="AN23" s="67"/>
      <c r="AO23" s="62" t="s">
        <v>53</v>
      </c>
      <c r="AP23" s="57">
        <v>42989</v>
      </c>
      <c r="AQ23" s="57">
        <v>42990</v>
      </c>
    </row>
    <row r="24" spans="1:43" x14ac:dyDescent="0.2">
      <c r="A24" s="135" t="s">
        <v>127</v>
      </c>
      <c r="B24" s="135" t="s">
        <v>128</v>
      </c>
      <c r="C24" s="92"/>
      <c r="D24" s="123"/>
      <c r="E24" s="15"/>
      <c r="F24" s="15"/>
      <c r="G24" s="121"/>
      <c r="H24" s="121"/>
      <c r="I24" s="121"/>
      <c r="J24" s="121"/>
      <c r="K24" s="122"/>
      <c r="L24" s="15"/>
      <c r="M24" s="15"/>
      <c r="N24" s="121"/>
      <c r="O24" s="121"/>
      <c r="P24" s="121"/>
      <c r="Q24" s="121"/>
      <c r="R24" s="122"/>
      <c r="S24" s="15"/>
      <c r="T24" s="15"/>
      <c r="U24" s="121"/>
      <c r="V24" s="121"/>
      <c r="W24" s="121"/>
      <c r="X24" s="121"/>
      <c r="Y24" s="122"/>
      <c r="Z24" s="15"/>
      <c r="AA24" s="15"/>
      <c r="AB24" s="121"/>
      <c r="AC24" s="121"/>
      <c r="AD24" s="121"/>
      <c r="AE24" s="121"/>
      <c r="AF24" s="122"/>
      <c r="AG24" s="15"/>
      <c r="AH24" s="6">
        <f t="shared" si="3"/>
        <v>0</v>
      </c>
      <c r="AI24" s="39"/>
      <c r="AJ24" s="52">
        <f t="shared" si="4"/>
        <v>0</v>
      </c>
      <c r="AK24" s="47">
        <f t="shared" si="5"/>
        <v>0</v>
      </c>
      <c r="AL24" s="84">
        <f t="shared" si="6"/>
        <v>0</v>
      </c>
      <c r="AM24" s="87"/>
      <c r="AN24" s="67"/>
      <c r="AO24" s="35" t="s">
        <v>55</v>
      </c>
      <c r="AP24" s="70">
        <v>42991</v>
      </c>
      <c r="AQ24" s="70" t="s">
        <v>56</v>
      </c>
    </row>
    <row r="25" spans="1:43" x14ac:dyDescent="0.2">
      <c r="A25" s="135" t="s">
        <v>129</v>
      </c>
      <c r="B25" s="135" t="s">
        <v>130</v>
      </c>
      <c r="C25" s="92"/>
      <c r="D25" s="123"/>
      <c r="E25" s="15"/>
      <c r="F25" s="15"/>
      <c r="G25" s="121"/>
      <c r="H25" s="121"/>
      <c r="I25" s="121"/>
      <c r="J25" s="121"/>
      <c r="K25" s="122"/>
      <c r="L25" s="15"/>
      <c r="M25" s="15"/>
      <c r="N25" s="121"/>
      <c r="O25" s="121"/>
      <c r="P25" s="121"/>
      <c r="Q25" s="121"/>
      <c r="R25" s="122"/>
      <c r="S25" s="15"/>
      <c r="T25" s="15"/>
      <c r="U25" s="121"/>
      <c r="V25" s="121"/>
      <c r="W25" s="121"/>
      <c r="X25" s="121"/>
      <c r="Y25" s="122"/>
      <c r="Z25" s="15"/>
      <c r="AA25" s="15"/>
      <c r="AB25" s="121"/>
      <c r="AC25" s="121"/>
      <c r="AD25" s="121"/>
      <c r="AE25" s="121"/>
      <c r="AF25" s="122"/>
      <c r="AG25" s="15"/>
      <c r="AH25" s="6">
        <f t="shared" si="3"/>
        <v>0</v>
      </c>
      <c r="AI25" s="39"/>
      <c r="AJ25" s="52">
        <f t="shared" si="4"/>
        <v>0</v>
      </c>
      <c r="AK25" s="47">
        <f t="shared" si="5"/>
        <v>0</v>
      </c>
      <c r="AL25" s="84">
        <f t="shared" si="6"/>
        <v>0</v>
      </c>
      <c r="AM25" s="87"/>
      <c r="AN25" s="67"/>
      <c r="AO25" s="63" t="s">
        <v>44</v>
      </c>
      <c r="AP25" s="73">
        <v>43017</v>
      </c>
      <c r="AQ25" s="58"/>
    </row>
    <row r="26" spans="1:43" x14ac:dyDescent="0.2">
      <c r="A26" s="135" t="s">
        <v>131</v>
      </c>
      <c r="B26" s="135" t="s">
        <v>132</v>
      </c>
      <c r="C26" s="92"/>
      <c r="D26" s="123"/>
      <c r="E26" s="15"/>
      <c r="F26" s="15"/>
      <c r="G26" s="121"/>
      <c r="H26" s="121"/>
      <c r="I26" s="121"/>
      <c r="J26" s="121"/>
      <c r="K26" s="122"/>
      <c r="L26" s="15"/>
      <c r="M26" s="15"/>
      <c r="N26" s="121"/>
      <c r="O26" s="121"/>
      <c r="P26" s="121"/>
      <c r="Q26" s="121"/>
      <c r="R26" s="122"/>
      <c r="S26" s="15"/>
      <c r="T26" s="98"/>
      <c r="U26" s="121"/>
      <c r="V26" s="121"/>
      <c r="W26" s="121"/>
      <c r="X26" s="121"/>
      <c r="Y26" s="122"/>
      <c r="Z26" s="15"/>
      <c r="AA26" s="15"/>
      <c r="AB26" s="121"/>
      <c r="AC26" s="121"/>
      <c r="AD26" s="121"/>
      <c r="AE26" s="121"/>
      <c r="AF26" s="122"/>
      <c r="AG26" s="15"/>
      <c r="AH26" s="6">
        <f t="shared" si="3"/>
        <v>0</v>
      </c>
      <c r="AI26" s="39"/>
      <c r="AJ26" s="52">
        <f t="shared" si="4"/>
        <v>0</v>
      </c>
      <c r="AK26" s="47">
        <f t="shared" si="5"/>
        <v>0</v>
      </c>
      <c r="AL26" s="84">
        <f t="shared" si="6"/>
        <v>0</v>
      </c>
      <c r="AM26" s="87"/>
      <c r="AN26" s="67"/>
      <c r="AO26" s="65" t="s">
        <v>53</v>
      </c>
      <c r="AP26" s="57">
        <v>43052</v>
      </c>
      <c r="AQ26" s="57">
        <v>43053</v>
      </c>
    </row>
    <row r="27" spans="1:43" x14ac:dyDescent="0.2">
      <c r="A27" s="135" t="s">
        <v>133</v>
      </c>
      <c r="B27" s="135" t="s">
        <v>134</v>
      </c>
      <c r="C27" s="92"/>
      <c r="D27" s="123"/>
      <c r="E27" s="15"/>
      <c r="F27" s="15"/>
      <c r="G27" s="121"/>
      <c r="H27" s="121"/>
      <c r="I27" s="121"/>
      <c r="J27" s="121"/>
      <c r="K27" s="122"/>
      <c r="L27" s="15"/>
      <c r="M27" s="15"/>
      <c r="N27" s="121"/>
      <c r="O27" s="121"/>
      <c r="P27" s="121"/>
      <c r="Q27" s="121"/>
      <c r="R27" s="122"/>
      <c r="S27" s="15"/>
      <c r="T27" s="15"/>
      <c r="U27" s="121"/>
      <c r="V27" s="121"/>
      <c r="W27" s="121"/>
      <c r="X27" s="121"/>
      <c r="Y27" s="122"/>
      <c r="Z27" s="15"/>
      <c r="AA27" s="15"/>
      <c r="AB27" s="121"/>
      <c r="AC27" s="121"/>
      <c r="AD27" s="121"/>
      <c r="AE27" s="121"/>
      <c r="AF27" s="122"/>
      <c r="AG27" s="15"/>
      <c r="AH27" s="6">
        <f t="shared" si="3"/>
        <v>0</v>
      </c>
      <c r="AI27" s="39"/>
      <c r="AJ27" s="52">
        <f t="shared" si="4"/>
        <v>0</v>
      </c>
      <c r="AK27" s="47">
        <f t="shared" si="5"/>
        <v>0</v>
      </c>
      <c r="AL27" s="84">
        <f t="shared" si="6"/>
        <v>0</v>
      </c>
      <c r="AM27" s="87"/>
      <c r="AN27" s="67"/>
      <c r="AO27" s="63" t="s">
        <v>44</v>
      </c>
      <c r="AP27" s="73">
        <v>43080</v>
      </c>
      <c r="AQ27" s="58"/>
    </row>
    <row r="28" spans="1:43" x14ac:dyDescent="0.2">
      <c r="A28" s="135" t="s">
        <v>135</v>
      </c>
      <c r="B28" s="135" t="s">
        <v>136</v>
      </c>
      <c r="C28" s="92"/>
      <c r="D28" s="123"/>
      <c r="E28" s="15"/>
      <c r="F28" s="15"/>
      <c r="G28" s="121"/>
      <c r="H28" s="121"/>
      <c r="I28" s="121"/>
      <c r="J28" s="121"/>
      <c r="K28" s="122"/>
      <c r="L28" s="15"/>
      <c r="M28" s="15"/>
      <c r="N28" s="121"/>
      <c r="O28" s="121"/>
      <c r="P28" s="121"/>
      <c r="Q28" s="121"/>
      <c r="R28" s="122"/>
      <c r="S28" s="15"/>
      <c r="T28" s="15"/>
      <c r="U28" s="121"/>
      <c r="V28" s="121"/>
      <c r="W28" s="121"/>
      <c r="X28" s="121"/>
      <c r="Y28" s="122"/>
      <c r="Z28" s="15"/>
      <c r="AA28" s="15"/>
      <c r="AB28" s="121"/>
      <c r="AC28" s="121"/>
      <c r="AD28" s="121"/>
      <c r="AE28" s="121"/>
      <c r="AF28" s="122"/>
      <c r="AG28" s="15"/>
      <c r="AH28" s="6">
        <f t="shared" si="3"/>
        <v>0</v>
      </c>
      <c r="AI28" s="39"/>
      <c r="AJ28" s="52">
        <f t="shared" si="4"/>
        <v>0</v>
      </c>
      <c r="AK28" s="47">
        <f t="shared" si="5"/>
        <v>0</v>
      </c>
      <c r="AL28" s="84">
        <f t="shared" si="6"/>
        <v>0</v>
      </c>
      <c r="AM28" s="87"/>
      <c r="AN28" s="67"/>
      <c r="AO28" s="169" t="s">
        <v>57</v>
      </c>
      <c r="AP28" s="169"/>
      <c r="AQ28" s="170"/>
    </row>
    <row r="29" spans="1:43" x14ac:dyDescent="0.2">
      <c r="A29" s="135" t="s">
        <v>137</v>
      </c>
      <c r="B29" s="135" t="s">
        <v>138</v>
      </c>
      <c r="C29" s="92"/>
      <c r="D29" s="123"/>
      <c r="E29" s="15"/>
      <c r="F29" s="15"/>
      <c r="G29" s="121"/>
      <c r="H29" s="121"/>
      <c r="I29" s="121"/>
      <c r="J29" s="121"/>
      <c r="K29" s="122"/>
      <c r="L29" s="15"/>
      <c r="M29" s="15"/>
      <c r="N29" s="121"/>
      <c r="O29" s="121"/>
      <c r="P29" s="121"/>
      <c r="Q29" s="121"/>
      <c r="R29" s="122"/>
      <c r="S29" s="15"/>
      <c r="T29" s="15"/>
      <c r="U29" s="121"/>
      <c r="V29" s="121"/>
      <c r="W29" s="121"/>
      <c r="X29" s="121"/>
      <c r="Y29" s="122"/>
      <c r="Z29" s="15"/>
      <c r="AA29" s="15"/>
      <c r="AB29" s="121"/>
      <c r="AC29" s="121"/>
      <c r="AD29" s="121"/>
      <c r="AE29" s="121"/>
      <c r="AF29" s="122"/>
      <c r="AG29" s="15"/>
      <c r="AH29" s="6">
        <f t="shared" si="3"/>
        <v>0</v>
      </c>
      <c r="AI29" s="39"/>
      <c r="AJ29" s="52">
        <f t="shared" si="4"/>
        <v>0</v>
      </c>
      <c r="AK29" s="47">
        <f t="shared" si="5"/>
        <v>0</v>
      </c>
      <c r="AL29" s="84">
        <f t="shared" si="6"/>
        <v>0</v>
      </c>
      <c r="AM29" s="87"/>
      <c r="AN29" s="67"/>
      <c r="AO29" s="61"/>
      <c r="AP29" s="46" t="s">
        <v>58</v>
      </c>
      <c r="AQ29" s="50" t="s">
        <v>59</v>
      </c>
    </row>
    <row r="30" spans="1:43" x14ac:dyDescent="0.2">
      <c r="A30" s="32"/>
      <c r="B30" s="32"/>
      <c r="C30" s="92"/>
      <c r="D30" s="123"/>
      <c r="E30" s="15"/>
      <c r="F30" s="15"/>
      <c r="G30" s="121"/>
      <c r="H30" s="121"/>
      <c r="I30" s="121"/>
      <c r="J30" s="121"/>
      <c r="K30" s="122"/>
      <c r="L30" s="15"/>
      <c r="M30" s="15"/>
      <c r="N30" s="121"/>
      <c r="O30" s="98"/>
      <c r="P30" s="98"/>
      <c r="Q30" s="121"/>
      <c r="R30" s="122"/>
      <c r="S30" s="15"/>
      <c r="T30" s="15"/>
      <c r="U30" s="121"/>
      <c r="V30" s="121"/>
      <c r="W30" s="121"/>
      <c r="X30" s="121"/>
      <c r="Y30" s="122"/>
      <c r="Z30" s="15"/>
      <c r="AA30" s="15"/>
      <c r="AB30" s="121"/>
      <c r="AC30" s="121"/>
      <c r="AD30" s="121"/>
      <c r="AE30" s="121"/>
      <c r="AF30" s="122"/>
      <c r="AG30" s="15"/>
      <c r="AH30" s="6">
        <f t="shared" si="3"/>
        <v>0</v>
      </c>
      <c r="AI30" s="39"/>
      <c r="AJ30" s="52">
        <f t="shared" si="4"/>
        <v>0</v>
      </c>
      <c r="AK30" s="47">
        <f t="shared" si="5"/>
        <v>0</v>
      </c>
      <c r="AL30" s="84">
        <f t="shared" si="6"/>
        <v>0</v>
      </c>
      <c r="AM30" s="87"/>
      <c r="AN30" s="67"/>
      <c r="AO30" s="48" t="s">
        <v>60</v>
      </c>
      <c r="AP30" s="56">
        <v>42764</v>
      </c>
      <c r="AQ30" s="56">
        <v>42767</v>
      </c>
    </row>
    <row r="31" spans="1:43" x14ac:dyDescent="0.2">
      <c r="A31" s="32"/>
      <c r="B31" s="32"/>
      <c r="C31" s="92"/>
      <c r="D31" s="123"/>
      <c r="E31" s="15"/>
      <c r="F31" s="15"/>
      <c r="G31" s="121"/>
      <c r="H31" s="121"/>
      <c r="I31" s="121"/>
      <c r="J31" s="121"/>
      <c r="K31" s="122"/>
      <c r="L31" s="15"/>
      <c r="M31" s="15"/>
      <c r="N31" s="121"/>
      <c r="O31" s="98"/>
      <c r="P31" s="121"/>
      <c r="Q31" s="121"/>
      <c r="R31" s="122"/>
      <c r="S31" s="15"/>
      <c r="T31" s="15"/>
      <c r="U31" s="121"/>
      <c r="V31" s="121"/>
      <c r="W31" s="121"/>
      <c r="X31" s="121"/>
      <c r="Y31" s="122"/>
      <c r="Z31" s="15"/>
      <c r="AA31" s="15"/>
      <c r="AB31" s="121"/>
      <c r="AC31" s="121"/>
      <c r="AD31" s="121"/>
      <c r="AE31" s="121"/>
      <c r="AF31" s="122"/>
      <c r="AG31" s="15"/>
      <c r="AH31" s="6">
        <f t="shared" si="3"/>
        <v>0</v>
      </c>
      <c r="AI31" s="39"/>
      <c r="AJ31" s="52">
        <f t="shared" si="4"/>
        <v>0</v>
      </c>
      <c r="AK31" s="47">
        <f t="shared" si="5"/>
        <v>0</v>
      </c>
      <c r="AL31" s="84">
        <f t="shared" si="6"/>
        <v>0</v>
      </c>
      <c r="AM31" s="87"/>
      <c r="AN31" s="67"/>
      <c r="AO31" s="61" t="s">
        <v>61</v>
      </c>
      <c r="AP31" s="38">
        <v>42771</v>
      </c>
      <c r="AQ31" s="38">
        <v>42775</v>
      </c>
    </row>
    <row r="32" spans="1:43" ht="15" customHeight="1" x14ac:dyDescent="0.2">
      <c r="A32" s="32"/>
      <c r="B32" s="32"/>
      <c r="C32" s="92"/>
      <c r="D32" s="123"/>
      <c r="E32" s="15"/>
      <c r="F32" s="15"/>
      <c r="G32" s="121"/>
      <c r="H32" s="121"/>
      <c r="I32" s="121"/>
      <c r="J32" s="121"/>
      <c r="K32" s="122"/>
      <c r="L32" s="15"/>
      <c r="M32" s="15"/>
      <c r="N32" s="121"/>
      <c r="O32" s="121"/>
      <c r="P32" s="121"/>
      <c r="Q32" s="121"/>
      <c r="R32" s="122"/>
      <c r="S32" s="15"/>
      <c r="T32" s="15"/>
      <c r="U32" s="121"/>
      <c r="V32" s="121"/>
      <c r="W32" s="121"/>
      <c r="X32" s="121"/>
      <c r="Y32" s="122"/>
      <c r="Z32" s="15"/>
      <c r="AA32" s="15"/>
      <c r="AB32" s="121"/>
      <c r="AC32" s="121"/>
      <c r="AD32" s="121"/>
      <c r="AE32" s="121"/>
      <c r="AF32" s="122"/>
      <c r="AG32" s="15"/>
      <c r="AH32" s="6">
        <f t="shared" si="3"/>
        <v>0</v>
      </c>
      <c r="AI32" s="39"/>
      <c r="AJ32" s="52">
        <f t="shared" si="4"/>
        <v>0</v>
      </c>
      <c r="AK32" s="47">
        <f t="shared" si="5"/>
        <v>0</v>
      </c>
      <c r="AL32" s="84">
        <f t="shared" si="6"/>
        <v>0</v>
      </c>
      <c r="AM32" s="87"/>
      <c r="AN32" s="67"/>
      <c r="AO32" s="48" t="s">
        <v>62</v>
      </c>
      <c r="AP32" s="56">
        <v>42779</v>
      </c>
      <c r="AQ32" s="56">
        <v>42781</v>
      </c>
    </row>
    <row r="33" spans="1:43" x14ac:dyDescent="0.2">
      <c r="A33" s="137" t="s">
        <v>139</v>
      </c>
      <c r="B33" s="137" t="s">
        <v>130</v>
      </c>
      <c r="C33" s="92"/>
      <c r="D33" s="123"/>
      <c r="E33" s="15"/>
      <c r="F33" s="15"/>
      <c r="G33" s="121"/>
      <c r="H33" s="121"/>
      <c r="I33" s="121"/>
      <c r="J33" s="121"/>
      <c r="K33" s="122"/>
      <c r="L33" s="15"/>
      <c r="M33" s="15"/>
      <c r="N33" s="121"/>
      <c r="O33" s="121"/>
      <c r="P33" s="121"/>
      <c r="Q33" s="121"/>
      <c r="R33" s="122"/>
      <c r="S33" s="15"/>
      <c r="T33" s="15"/>
      <c r="U33" s="121"/>
      <c r="V33" s="121"/>
      <c r="W33" s="121"/>
      <c r="X33" s="121"/>
      <c r="Y33" s="122"/>
      <c r="Z33" s="15"/>
      <c r="AA33" s="15"/>
      <c r="AB33" s="121"/>
      <c r="AC33" s="121"/>
      <c r="AD33" s="121"/>
      <c r="AE33" s="121"/>
      <c r="AF33" s="122"/>
      <c r="AG33" s="15"/>
      <c r="AH33" s="6">
        <f t="shared" si="3"/>
        <v>0</v>
      </c>
      <c r="AI33" s="39"/>
      <c r="AJ33" s="52">
        <f t="shared" si="4"/>
        <v>0</v>
      </c>
      <c r="AK33" s="47">
        <f t="shared" si="5"/>
        <v>0</v>
      </c>
      <c r="AL33" s="84">
        <f t="shared" si="6"/>
        <v>0</v>
      </c>
      <c r="AM33" s="87"/>
      <c r="AN33" s="67"/>
      <c r="AO33" s="66" t="s">
        <v>63</v>
      </c>
      <c r="AP33" s="69">
        <v>42792</v>
      </c>
      <c r="AQ33" s="69">
        <v>42796</v>
      </c>
    </row>
    <row r="34" spans="1:43" x14ac:dyDescent="0.2">
      <c r="A34" s="137"/>
      <c r="B34" s="137"/>
      <c r="C34" s="92"/>
      <c r="D34" s="123"/>
      <c r="E34" s="15"/>
      <c r="F34" s="15"/>
      <c r="G34" s="121"/>
      <c r="H34" s="121"/>
      <c r="I34" s="121"/>
      <c r="J34" s="121"/>
      <c r="K34" s="122"/>
      <c r="L34" s="15"/>
      <c r="M34" s="15"/>
      <c r="N34" s="121"/>
      <c r="O34" s="121"/>
      <c r="P34" s="121"/>
      <c r="Q34" s="121"/>
      <c r="R34" s="122"/>
      <c r="S34" s="15"/>
      <c r="T34" s="15"/>
      <c r="U34" s="121"/>
      <c r="V34" s="121"/>
      <c r="W34" s="121"/>
      <c r="X34" s="121"/>
      <c r="Y34" s="122"/>
      <c r="Z34" s="15"/>
      <c r="AA34" s="15"/>
      <c r="AB34" s="121"/>
      <c r="AC34" s="121"/>
      <c r="AD34" s="121"/>
      <c r="AE34" s="121"/>
      <c r="AF34" s="122"/>
      <c r="AG34" s="15"/>
      <c r="AH34" s="6">
        <f t="shared" si="3"/>
        <v>0</v>
      </c>
      <c r="AI34" s="39"/>
      <c r="AJ34" s="52">
        <f t="shared" si="4"/>
        <v>0</v>
      </c>
      <c r="AK34" s="47">
        <f t="shared" si="5"/>
        <v>0</v>
      </c>
      <c r="AL34" s="84">
        <f t="shared" si="6"/>
        <v>0</v>
      </c>
      <c r="AM34" s="87"/>
      <c r="AN34" s="67"/>
      <c r="AO34" s="48" t="s">
        <v>61</v>
      </c>
      <c r="AP34" s="56">
        <v>42834</v>
      </c>
      <c r="AQ34" s="56">
        <v>42838</v>
      </c>
    </row>
    <row r="35" spans="1:43" x14ac:dyDescent="0.2">
      <c r="A35" s="32"/>
      <c r="B35" s="32"/>
      <c r="C35" s="92"/>
      <c r="D35" s="123"/>
      <c r="E35" s="15"/>
      <c r="F35" s="15"/>
      <c r="G35" s="121"/>
      <c r="H35" s="121"/>
      <c r="I35" s="121"/>
      <c r="J35" s="121"/>
      <c r="K35" s="122"/>
      <c r="L35" s="15"/>
      <c r="M35" s="15"/>
      <c r="N35" s="121"/>
      <c r="O35" s="121"/>
      <c r="P35" s="121"/>
      <c r="Q35" s="121"/>
      <c r="R35" s="122"/>
      <c r="S35" s="15"/>
      <c r="T35" s="15"/>
      <c r="U35" s="121"/>
      <c r="V35" s="121"/>
      <c r="W35" s="121"/>
      <c r="X35" s="121"/>
      <c r="Y35" s="122"/>
      <c r="Z35" s="15"/>
      <c r="AA35" s="15"/>
      <c r="AB35" s="121"/>
      <c r="AC35" s="121"/>
      <c r="AD35" s="121"/>
      <c r="AE35" s="121"/>
      <c r="AF35" s="122"/>
      <c r="AG35" s="15"/>
      <c r="AH35" s="6">
        <f t="shared" si="3"/>
        <v>0</v>
      </c>
      <c r="AI35" s="39"/>
      <c r="AJ35" s="52">
        <f t="shared" si="4"/>
        <v>0</v>
      </c>
      <c r="AK35" s="47">
        <f t="shared" si="5"/>
        <v>0</v>
      </c>
      <c r="AL35" s="84">
        <f t="shared" si="6"/>
        <v>0</v>
      </c>
      <c r="AM35" s="87"/>
      <c r="AN35" s="67"/>
      <c r="AO35" s="35" t="s">
        <v>64</v>
      </c>
      <c r="AP35" s="70">
        <v>42869</v>
      </c>
      <c r="AQ35" s="70">
        <v>42873</v>
      </c>
    </row>
    <row r="36" spans="1:43" x14ac:dyDescent="0.2">
      <c r="A36" s="137" t="s">
        <v>140</v>
      </c>
      <c r="B36" s="137" t="s">
        <v>141</v>
      </c>
      <c r="C36" s="92"/>
      <c r="D36" s="123"/>
      <c r="E36" s="15"/>
      <c r="F36" s="15"/>
      <c r="G36" s="121"/>
      <c r="H36" s="121"/>
      <c r="I36" s="121"/>
      <c r="J36" s="121"/>
      <c r="K36" s="122"/>
      <c r="L36" s="15"/>
      <c r="M36" s="15"/>
      <c r="N36" s="121"/>
      <c r="O36" s="121"/>
      <c r="P36" s="121"/>
      <c r="Q36" s="121"/>
      <c r="R36" s="122"/>
      <c r="S36" s="15"/>
      <c r="T36" s="15"/>
      <c r="U36" s="121"/>
      <c r="V36" s="121"/>
      <c r="W36" s="121"/>
      <c r="X36" s="121"/>
      <c r="Y36" s="122"/>
      <c r="Z36" s="15"/>
      <c r="AA36" s="15"/>
      <c r="AB36" s="121"/>
      <c r="AC36" s="121"/>
      <c r="AD36" s="121"/>
      <c r="AE36" s="121"/>
      <c r="AF36" s="122"/>
      <c r="AG36" s="15"/>
      <c r="AH36" s="6">
        <f t="shared" si="3"/>
        <v>0</v>
      </c>
      <c r="AI36" s="39"/>
      <c r="AJ36" s="52">
        <f t="shared" si="4"/>
        <v>0</v>
      </c>
      <c r="AK36" s="47">
        <f t="shared" si="5"/>
        <v>0</v>
      </c>
      <c r="AL36" s="84">
        <f t="shared" si="6"/>
        <v>0</v>
      </c>
      <c r="AM36" s="87"/>
      <c r="AN36" s="67"/>
      <c r="AO36" s="48" t="s">
        <v>62</v>
      </c>
      <c r="AP36" s="56">
        <v>42870</v>
      </c>
      <c r="AQ36" s="56">
        <v>42872</v>
      </c>
    </row>
    <row r="37" spans="1:43" x14ac:dyDescent="0.2">
      <c r="A37" s="137" t="s">
        <v>142</v>
      </c>
      <c r="B37" s="137" t="s">
        <v>143</v>
      </c>
      <c r="C37" s="92"/>
      <c r="D37" s="123"/>
      <c r="E37" s="15"/>
      <c r="F37" s="15"/>
      <c r="G37" s="121"/>
      <c r="H37" s="121"/>
      <c r="I37" s="121"/>
      <c r="J37" s="121"/>
      <c r="K37" s="122"/>
      <c r="L37" s="15"/>
      <c r="M37" s="15"/>
      <c r="N37" s="121"/>
      <c r="O37" s="121"/>
      <c r="P37" s="121"/>
      <c r="Q37" s="121"/>
      <c r="R37" s="122"/>
      <c r="S37" s="15"/>
      <c r="T37" s="15"/>
      <c r="U37" s="121"/>
      <c r="V37" s="121"/>
      <c r="W37" s="121"/>
      <c r="X37" s="121"/>
      <c r="Y37" s="122"/>
      <c r="Z37" s="15"/>
      <c r="AA37" s="15"/>
      <c r="AB37" s="121"/>
      <c r="AC37" s="121"/>
      <c r="AD37" s="121"/>
      <c r="AE37" s="121"/>
      <c r="AF37" s="122"/>
      <c r="AG37" s="15"/>
      <c r="AH37" s="6">
        <f t="shared" si="3"/>
        <v>0</v>
      </c>
      <c r="AI37" s="39"/>
      <c r="AJ37" s="52">
        <f t="shared" si="4"/>
        <v>0</v>
      </c>
      <c r="AK37" s="47">
        <f t="shared" si="5"/>
        <v>0</v>
      </c>
      <c r="AL37" s="84">
        <f t="shared" si="6"/>
        <v>0</v>
      </c>
      <c r="AM37" s="87"/>
      <c r="AN37" s="67"/>
      <c r="AO37" s="35" t="s">
        <v>61</v>
      </c>
      <c r="AP37" s="70">
        <v>42911</v>
      </c>
      <c r="AQ37" s="70">
        <v>42915</v>
      </c>
    </row>
    <row r="38" spans="1:43" x14ac:dyDescent="0.2">
      <c r="A38" s="138"/>
      <c r="B38" s="138"/>
      <c r="C38" s="92"/>
      <c r="D38" s="123"/>
      <c r="E38" s="15"/>
      <c r="F38" s="15"/>
      <c r="G38" s="121"/>
      <c r="H38" s="121"/>
      <c r="I38" s="121"/>
      <c r="J38" s="121"/>
      <c r="K38" s="122"/>
      <c r="L38" s="15"/>
      <c r="M38" s="15"/>
      <c r="N38" s="121"/>
      <c r="O38" s="121"/>
      <c r="P38" s="121"/>
      <c r="Q38" s="121"/>
      <c r="R38" s="122"/>
      <c r="S38" s="15"/>
      <c r="T38" s="15"/>
      <c r="U38" s="121"/>
      <c r="V38" s="121"/>
      <c r="W38" s="121"/>
      <c r="X38" s="121"/>
      <c r="Y38" s="122"/>
      <c r="Z38" s="15"/>
      <c r="AA38" s="15"/>
      <c r="AB38" s="121"/>
      <c r="AC38" s="121"/>
      <c r="AD38" s="121"/>
      <c r="AE38" s="121"/>
      <c r="AF38" s="122"/>
      <c r="AG38" s="15"/>
      <c r="AH38" s="6">
        <f t="shared" si="3"/>
        <v>0</v>
      </c>
      <c r="AI38" s="39"/>
      <c r="AJ38" s="52">
        <f t="shared" si="4"/>
        <v>0</v>
      </c>
      <c r="AK38" s="47">
        <f t="shared" si="5"/>
        <v>0</v>
      </c>
      <c r="AL38" s="84">
        <f t="shared" si="6"/>
        <v>0</v>
      </c>
      <c r="AM38" s="87"/>
      <c r="AN38" s="67"/>
      <c r="AO38" s="48" t="s">
        <v>61</v>
      </c>
      <c r="AP38" s="56">
        <v>43002</v>
      </c>
      <c r="AQ38" s="56">
        <v>43006</v>
      </c>
    </row>
    <row r="39" spans="1:43" x14ac:dyDescent="0.2">
      <c r="A39" s="137" t="s">
        <v>144</v>
      </c>
      <c r="B39" s="137" t="s">
        <v>145</v>
      </c>
      <c r="C39" s="92"/>
      <c r="D39" s="123"/>
      <c r="E39" s="15"/>
      <c r="F39" s="15"/>
      <c r="G39" s="121"/>
      <c r="H39" s="121"/>
      <c r="I39" s="121"/>
      <c r="J39" s="121"/>
      <c r="K39" s="122"/>
      <c r="L39" s="15"/>
      <c r="M39" s="15"/>
      <c r="N39" s="121"/>
      <c r="O39" s="121"/>
      <c r="P39" s="121"/>
      <c r="Q39" s="121"/>
      <c r="R39" s="122"/>
      <c r="S39" s="15"/>
      <c r="T39" s="15"/>
      <c r="U39" s="121"/>
      <c r="V39" s="121"/>
      <c r="W39" s="121"/>
      <c r="X39" s="121"/>
      <c r="Y39" s="122"/>
      <c r="Z39" s="15"/>
      <c r="AA39" s="15"/>
      <c r="AB39" s="121"/>
      <c r="AC39" s="121"/>
      <c r="AD39" s="121"/>
      <c r="AE39" s="121"/>
      <c r="AF39" s="122"/>
      <c r="AG39" s="15"/>
      <c r="AH39" s="6">
        <f t="shared" si="3"/>
        <v>0</v>
      </c>
      <c r="AI39" s="39"/>
      <c r="AJ39" s="52">
        <f t="shared" si="4"/>
        <v>0</v>
      </c>
      <c r="AK39" s="47">
        <f t="shared" si="5"/>
        <v>0</v>
      </c>
      <c r="AL39" s="84">
        <f t="shared" si="6"/>
        <v>0</v>
      </c>
      <c r="AM39" s="87"/>
      <c r="AN39" s="67"/>
      <c r="AO39" s="35" t="s">
        <v>63</v>
      </c>
      <c r="AP39" s="70">
        <v>43023</v>
      </c>
      <c r="AQ39" s="70">
        <v>43027</v>
      </c>
    </row>
    <row r="40" spans="1:43" x14ac:dyDescent="0.2">
      <c r="A40" s="137" t="s">
        <v>146</v>
      </c>
      <c r="B40" s="137" t="s">
        <v>147</v>
      </c>
      <c r="C40" s="92"/>
      <c r="D40" s="123"/>
      <c r="E40" s="15"/>
      <c r="F40" s="15"/>
      <c r="G40" s="121"/>
      <c r="H40" s="121"/>
      <c r="I40" s="121"/>
      <c r="J40" s="121"/>
      <c r="K40" s="122"/>
      <c r="L40" s="15"/>
      <c r="M40" s="15"/>
      <c r="N40" s="121"/>
      <c r="O40" s="121"/>
      <c r="P40" s="121"/>
      <c r="Q40" s="121"/>
      <c r="R40" s="122"/>
      <c r="S40" s="15"/>
      <c r="T40" s="15"/>
      <c r="U40" s="121"/>
      <c r="V40" s="121"/>
      <c r="W40" s="121"/>
      <c r="X40" s="121"/>
      <c r="Y40" s="122"/>
      <c r="Z40" s="15"/>
      <c r="AA40" s="15"/>
      <c r="AB40" s="121"/>
      <c r="AC40" s="98"/>
      <c r="AD40" s="121"/>
      <c r="AE40" s="121"/>
      <c r="AF40" s="122"/>
      <c r="AG40" s="15"/>
      <c r="AH40" s="6">
        <f t="shared" si="3"/>
        <v>0</v>
      </c>
      <c r="AI40" s="39"/>
      <c r="AJ40" s="52">
        <f t="shared" si="4"/>
        <v>0</v>
      </c>
      <c r="AK40" s="47">
        <f t="shared" si="5"/>
        <v>0</v>
      </c>
      <c r="AL40" s="84">
        <f t="shared" si="6"/>
        <v>0</v>
      </c>
      <c r="AM40" s="87"/>
      <c r="AN40" s="67"/>
      <c r="AO40" s="48" t="s">
        <v>62</v>
      </c>
      <c r="AP40" s="56">
        <v>43024</v>
      </c>
      <c r="AQ40" s="56">
        <v>43026</v>
      </c>
    </row>
    <row r="41" spans="1:43" x14ac:dyDescent="0.2">
      <c r="A41" s="19"/>
      <c r="B41" s="19"/>
      <c r="C41" s="92"/>
      <c r="D41" s="123"/>
      <c r="E41" s="15"/>
      <c r="F41" s="15"/>
      <c r="G41" s="121"/>
      <c r="H41" s="121"/>
      <c r="I41" s="121"/>
      <c r="J41" s="121"/>
      <c r="K41" s="122"/>
      <c r="L41" s="15"/>
      <c r="M41" s="15"/>
      <c r="N41" s="121"/>
      <c r="O41" s="121"/>
      <c r="P41" s="121"/>
      <c r="Q41" s="121"/>
      <c r="R41" s="122"/>
      <c r="S41" s="15"/>
      <c r="T41" s="15"/>
      <c r="U41" s="121"/>
      <c r="V41" s="121"/>
      <c r="W41" s="121"/>
      <c r="X41" s="121"/>
      <c r="Y41" s="122"/>
      <c r="Z41" s="15"/>
      <c r="AA41" s="15"/>
      <c r="AB41" s="121"/>
      <c r="AC41" s="98"/>
      <c r="AD41" s="121"/>
      <c r="AE41" s="121"/>
      <c r="AF41" s="122"/>
      <c r="AG41" s="15"/>
      <c r="AH41" s="6">
        <f t="shared" si="3"/>
        <v>0</v>
      </c>
      <c r="AI41" s="39"/>
      <c r="AJ41" s="52">
        <f t="shared" si="4"/>
        <v>0</v>
      </c>
      <c r="AK41" s="47">
        <f t="shared" si="5"/>
        <v>0</v>
      </c>
      <c r="AL41" s="84">
        <f t="shared" si="6"/>
        <v>0</v>
      </c>
      <c r="AM41" s="87"/>
      <c r="AN41" s="67"/>
      <c r="AO41" s="61"/>
      <c r="AP41" s="32"/>
      <c r="AQ41" s="51"/>
    </row>
    <row r="42" spans="1:43" x14ac:dyDescent="0.2">
      <c r="A42" s="18"/>
      <c r="B42" s="18"/>
      <c r="C42" s="92"/>
      <c r="D42" s="123"/>
      <c r="E42" s="15"/>
      <c r="F42" s="15"/>
      <c r="G42" s="121"/>
      <c r="H42" s="121"/>
      <c r="I42" s="121"/>
      <c r="J42" s="121"/>
      <c r="K42" s="122"/>
      <c r="L42" s="15"/>
      <c r="M42" s="15"/>
      <c r="N42" s="121"/>
      <c r="O42" s="121"/>
      <c r="P42" s="121"/>
      <c r="Q42" s="121"/>
      <c r="R42" s="122"/>
      <c r="S42" s="15"/>
      <c r="T42" s="15"/>
      <c r="U42" s="121"/>
      <c r="V42" s="121"/>
      <c r="W42" s="121"/>
      <c r="X42" s="121"/>
      <c r="Y42" s="122"/>
      <c r="Z42" s="15"/>
      <c r="AA42" s="15"/>
      <c r="AB42" s="121"/>
      <c r="AC42" s="121"/>
      <c r="AD42" s="121"/>
      <c r="AE42" s="121"/>
      <c r="AF42" s="122"/>
      <c r="AG42" s="15"/>
      <c r="AH42" s="6">
        <f t="shared" si="3"/>
        <v>0</v>
      </c>
      <c r="AI42" s="39"/>
      <c r="AJ42" s="52">
        <f t="shared" si="4"/>
        <v>0</v>
      </c>
      <c r="AK42" s="47">
        <f t="shared" si="5"/>
        <v>0</v>
      </c>
      <c r="AL42" s="84">
        <f t="shared" si="6"/>
        <v>0</v>
      </c>
      <c r="AM42" s="87"/>
      <c r="AN42" s="67"/>
      <c r="AO42" s="169" t="s">
        <v>65</v>
      </c>
      <c r="AP42" s="169"/>
      <c r="AQ42" s="170"/>
    </row>
    <row r="43" spans="1:43" x14ac:dyDescent="0.2">
      <c r="A43" s="18"/>
      <c r="B43" s="18"/>
      <c r="C43" s="92"/>
      <c r="D43" s="123"/>
      <c r="E43" s="15"/>
      <c r="F43" s="15"/>
      <c r="G43" s="121"/>
      <c r="H43" s="121"/>
      <c r="I43" s="121"/>
      <c r="J43" s="121"/>
      <c r="K43" s="122"/>
      <c r="L43" s="15"/>
      <c r="M43" s="15"/>
      <c r="N43" s="121"/>
      <c r="O43" s="121"/>
      <c r="P43" s="121"/>
      <c r="Q43" s="121"/>
      <c r="R43" s="122"/>
      <c r="S43" s="15"/>
      <c r="T43" s="15"/>
      <c r="U43" s="121"/>
      <c r="V43" s="121"/>
      <c r="W43" s="121"/>
      <c r="X43" s="121"/>
      <c r="Y43" s="122"/>
      <c r="Z43" s="15"/>
      <c r="AA43" s="15"/>
      <c r="AB43" s="121"/>
      <c r="AC43" s="121"/>
      <c r="AD43" s="121"/>
      <c r="AE43" s="121"/>
      <c r="AF43" s="122"/>
      <c r="AG43" s="15"/>
      <c r="AH43" s="6">
        <f t="shared" si="3"/>
        <v>0</v>
      </c>
      <c r="AI43" s="39"/>
      <c r="AJ43" s="52">
        <f t="shared" si="4"/>
        <v>0</v>
      </c>
      <c r="AK43" s="47">
        <f t="shared" si="5"/>
        <v>0</v>
      </c>
      <c r="AL43" s="84">
        <f t="shared" si="6"/>
        <v>0</v>
      </c>
      <c r="AM43" s="87"/>
      <c r="AN43" s="67"/>
      <c r="AO43" s="61" t="s">
        <v>66</v>
      </c>
      <c r="AP43" s="46" t="s">
        <v>67</v>
      </c>
      <c r="AQ43" s="50" t="s">
        <v>68</v>
      </c>
    </row>
    <row r="44" spans="1:43" x14ac:dyDescent="0.2">
      <c r="A44" s="19"/>
      <c r="B44" s="19"/>
      <c r="C44" s="92"/>
      <c r="D44" s="123"/>
      <c r="E44" s="15"/>
      <c r="F44" s="15"/>
      <c r="G44" s="121"/>
      <c r="H44" s="121"/>
      <c r="I44" s="121"/>
      <c r="J44" s="121"/>
      <c r="K44" s="122"/>
      <c r="L44" s="15"/>
      <c r="M44" s="15"/>
      <c r="N44" s="121"/>
      <c r="O44" s="121"/>
      <c r="P44" s="121"/>
      <c r="Q44" s="121"/>
      <c r="R44" s="122"/>
      <c r="S44" s="15"/>
      <c r="T44" s="15"/>
      <c r="U44" s="121"/>
      <c r="V44" s="121"/>
      <c r="W44" s="121"/>
      <c r="X44" s="121"/>
      <c r="Y44" s="122"/>
      <c r="Z44" s="15"/>
      <c r="AA44" s="15"/>
      <c r="AB44" s="121"/>
      <c r="AC44" s="121"/>
      <c r="AD44" s="121"/>
      <c r="AE44" s="121"/>
      <c r="AF44" s="122"/>
      <c r="AG44" s="15"/>
      <c r="AH44" s="6">
        <f t="shared" si="3"/>
        <v>0</v>
      </c>
      <c r="AI44" s="39"/>
      <c r="AJ44" s="52">
        <f t="shared" si="4"/>
        <v>0</v>
      </c>
      <c r="AK44" s="47">
        <f t="shared" si="5"/>
        <v>0</v>
      </c>
      <c r="AL44" s="84">
        <f t="shared" si="6"/>
        <v>0</v>
      </c>
      <c r="AM44" s="87"/>
      <c r="AN44" s="67"/>
      <c r="AO44" s="61" t="s">
        <v>69</v>
      </c>
      <c r="AP44" s="46" t="s">
        <v>70</v>
      </c>
      <c r="AQ44" s="50"/>
    </row>
    <row r="45" spans="1:43" x14ac:dyDescent="0.2">
      <c r="A45" s="19"/>
      <c r="B45" s="19"/>
      <c r="C45" s="92"/>
      <c r="D45" s="123"/>
      <c r="E45" s="15"/>
      <c r="F45" s="15"/>
      <c r="G45" s="121"/>
      <c r="H45" s="121"/>
      <c r="I45" s="121"/>
      <c r="J45" s="121"/>
      <c r="K45" s="122"/>
      <c r="L45" s="15"/>
      <c r="M45" s="15"/>
      <c r="N45" s="121"/>
      <c r="O45" s="121"/>
      <c r="P45" s="121"/>
      <c r="Q45" s="121"/>
      <c r="R45" s="122"/>
      <c r="S45" s="15"/>
      <c r="T45" s="15"/>
      <c r="U45" s="121"/>
      <c r="V45" s="121"/>
      <c r="W45" s="121"/>
      <c r="X45" s="121"/>
      <c r="Y45" s="122"/>
      <c r="Z45" s="15"/>
      <c r="AA45" s="15"/>
      <c r="AB45" s="121"/>
      <c r="AC45" s="121"/>
      <c r="AD45" s="121"/>
      <c r="AE45" s="121"/>
      <c r="AF45" s="122"/>
      <c r="AG45" s="15"/>
      <c r="AH45" s="6">
        <f t="shared" si="3"/>
        <v>0</v>
      </c>
      <c r="AI45" s="39"/>
      <c r="AJ45" s="52">
        <f t="shared" si="4"/>
        <v>0</v>
      </c>
      <c r="AK45" s="47">
        <f t="shared" si="5"/>
        <v>0</v>
      </c>
      <c r="AL45" s="84">
        <f t="shared" si="6"/>
        <v>0</v>
      </c>
      <c r="AM45" s="87"/>
      <c r="AN45" s="67"/>
      <c r="AO45" s="61" t="s">
        <v>71</v>
      </c>
      <c r="AP45" s="46" t="s">
        <v>72</v>
      </c>
      <c r="AQ45" s="50"/>
    </row>
    <row r="46" spans="1:43" x14ac:dyDescent="0.2">
      <c r="A46" s="18"/>
      <c r="B46" s="18"/>
      <c r="C46" s="92"/>
      <c r="D46" s="123"/>
      <c r="E46" s="15"/>
      <c r="F46" s="15"/>
      <c r="G46" s="121"/>
      <c r="H46" s="121"/>
      <c r="I46" s="121"/>
      <c r="J46" s="121"/>
      <c r="K46" s="122"/>
      <c r="L46" s="15"/>
      <c r="M46" s="15"/>
      <c r="N46" s="121"/>
      <c r="O46" s="121"/>
      <c r="P46" s="121"/>
      <c r="Q46" s="121"/>
      <c r="R46" s="122"/>
      <c r="S46" s="15"/>
      <c r="T46" s="15"/>
      <c r="U46" s="121"/>
      <c r="V46" s="121"/>
      <c r="W46" s="121"/>
      <c r="X46" s="121"/>
      <c r="Y46" s="122"/>
      <c r="Z46" s="15"/>
      <c r="AA46" s="15"/>
      <c r="AB46" s="121"/>
      <c r="AC46" s="121"/>
      <c r="AD46" s="121"/>
      <c r="AE46" s="121"/>
      <c r="AF46" s="122"/>
      <c r="AG46" s="15"/>
      <c r="AH46" s="6">
        <f t="shared" si="3"/>
        <v>0</v>
      </c>
      <c r="AI46" s="39"/>
      <c r="AJ46" s="52">
        <f t="shared" si="4"/>
        <v>0</v>
      </c>
      <c r="AK46" s="47">
        <f t="shared" si="5"/>
        <v>0</v>
      </c>
      <c r="AL46" s="84">
        <f t="shared" si="6"/>
        <v>0</v>
      </c>
      <c r="AM46" s="87"/>
      <c r="AN46" s="67"/>
      <c r="AO46" s="61" t="s">
        <v>73</v>
      </c>
      <c r="AP46" s="46" t="s">
        <v>74</v>
      </c>
      <c r="AQ46" s="50" t="s">
        <v>75</v>
      </c>
    </row>
    <row r="47" spans="1:43" x14ac:dyDescent="0.2">
      <c r="A47" s="19"/>
      <c r="B47" s="19"/>
      <c r="C47" s="92"/>
      <c r="D47" s="123"/>
      <c r="E47" s="15"/>
      <c r="F47" s="15"/>
      <c r="G47" s="121"/>
      <c r="H47" s="121"/>
      <c r="I47" s="121"/>
      <c r="J47" s="121"/>
      <c r="K47" s="122"/>
      <c r="L47" s="15"/>
      <c r="M47" s="15"/>
      <c r="N47" s="121"/>
      <c r="O47" s="121"/>
      <c r="P47" s="121"/>
      <c r="Q47" s="121"/>
      <c r="R47" s="122"/>
      <c r="S47" s="15"/>
      <c r="T47" s="15"/>
      <c r="U47" s="121"/>
      <c r="V47" s="121"/>
      <c r="W47" s="121"/>
      <c r="X47" s="121"/>
      <c r="Y47" s="122"/>
      <c r="Z47" s="15"/>
      <c r="AA47" s="15"/>
      <c r="AB47" s="121"/>
      <c r="AC47" s="121"/>
      <c r="AD47" s="121"/>
      <c r="AE47" s="121"/>
      <c r="AF47" s="122"/>
      <c r="AG47" s="15"/>
      <c r="AH47" s="6">
        <f t="shared" si="3"/>
        <v>0</v>
      </c>
      <c r="AI47" s="39"/>
      <c r="AJ47" s="52">
        <f t="shared" si="4"/>
        <v>0</v>
      </c>
      <c r="AK47" s="47">
        <f t="shared" si="5"/>
        <v>0</v>
      </c>
      <c r="AL47" s="84">
        <f t="shared" si="6"/>
        <v>0</v>
      </c>
      <c r="AM47" s="87"/>
      <c r="AN47" s="67"/>
      <c r="AO47" s="61" t="s">
        <v>76</v>
      </c>
      <c r="AP47" s="46" t="s">
        <v>77</v>
      </c>
      <c r="AQ47" s="50"/>
    </row>
    <row r="48" spans="1:43" x14ac:dyDescent="0.2">
      <c r="A48" s="19"/>
      <c r="B48" s="19"/>
      <c r="C48" s="92"/>
      <c r="D48" s="123"/>
      <c r="E48" s="15"/>
      <c r="F48" s="15"/>
      <c r="G48" s="121"/>
      <c r="H48" s="121"/>
      <c r="I48" s="121"/>
      <c r="J48" s="121"/>
      <c r="K48" s="122"/>
      <c r="L48" s="15"/>
      <c r="M48" s="15"/>
      <c r="N48" s="121"/>
      <c r="O48" s="121"/>
      <c r="P48" s="121"/>
      <c r="Q48" s="121"/>
      <c r="R48" s="122"/>
      <c r="S48" s="15"/>
      <c r="T48" s="15"/>
      <c r="U48" s="121"/>
      <c r="V48" s="121"/>
      <c r="W48" s="121"/>
      <c r="X48" s="121"/>
      <c r="Y48" s="122"/>
      <c r="Z48" s="15"/>
      <c r="AA48" s="15"/>
      <c r="AB48" s="121"/>
      <c r="AC48" s="121"/>
      <c r="AD48" s="121"/>
      <c r="AE48" s="121"/>
      <c r="AF48" s="122"/>
      <c r="AG48" s="15"/>
      <c r="AH48" s="6">
        <f t="shared" si="3"/>
        <v>0</v>
      </c>
      <c r="AI48" s="39"/>
      <c r="AJ48" s="52">
        <f t="shared" si="4"/>
        <v>0</v>
      </c>
      <c r="AK48" s="47">
        <f t="shared" si="5"/>
        <v>0</v>
      </c>
      <c r="AL48" s="84">
        <f t="shared" si="6"/>
        <v>0</v>
      </c>
      <c r="AM48" s="87"/>
      <c r="AN48" s="67"/>
      <c r="AO48" s="61" t="s">
        <v>78</v>
      </c>
      <c r="AP48" s="46" t="s">
        <v>79</v>
      </c>
      <c r="AQ48" s="50"/>
    </row>
    <row r="49" spans="1:43" x14ac:dyDescent="0.2">
      <c r="A49" s="19"/>
      <c r="B49" s="19"/>
      <c r="C49" s="92"/>
      <c r="D49" s="123"/>
      <c r="E49" s="15"/>
      <c r="F49" s="15"/>
      <c r="G49" s="121"/>
      <c r="H49" s="121"/>
      <c r="I49" s="121"/>
      <c r="J49" s="121"/>
      <c r="K49" s="122"/>
      <c r="L49" s="15"/>
      <c r="M49" s="15"/>
      <c r="N49" s="121"/>
      <c r="O49" s="98"/>
      <c r="P49" s="98"/>
      <c r="Q49" s="121"/>
      <c r="R49" s="122"/>
      <c r="S49" s="15"/>
      <c r="T49" s="15"/>
      <c r="U49" s="121"/>
      <c r="V49" s="121"/>
      <c r="W49" s="121"/>
      <c r="X49" s="121"/>
      <c r="Y49" s="122"/>
      <c r="Z49" s="15"/>
      <c r="AA49" s="15"/>
      <c r="AB49" s="121"/>
      <c r="AC49" s="121"/>
      <c r="AD49" s="121"/>
      <c r="AE49" s="121"/>
      <c r="AF49" s="122"/>
      <c r="AG49" s="15"/>
      <c r="AH49" s="6">
        <f t="shared" si="3"/>
        <v>0</v>
      </c>
      <c r="AI49" s="39"/>
      <c r="AJ49" s="52">
        <f t="shared" si="4"/>
        <v>0</v>
      </c>
      <c r="AK49" s="47">
        <f t="shared" si="5"/>
        <v>0</v>
      </c>
      <c r="AL49" s="84">
        <f t="shared" si="6"/>
        <v>0</v>
      </c>
      <c r="AM49" s="87"/>
      <c r="AN49" s="67"/>
      <c r="AO49" s="169" t="s">
        <v>80</v>
      </c>
      <c r="AP49" s="169"/>
      <c r="AQ49" s="170"/>
    </row>
    <row r="50" spans="1:43" x14ac:dyDescent="0.2">
      <c r="A50" s="19"/>
      <c r="B50" s="19"/>
      <c r="C50" s="92"/>
      <c r="D50" s="123"/>
      <c r="E50" s="15"/>
      <c r="F50" s="15"/>
      <c r="G50" s="121"/>
      <c r="H50" s="121"/>
      <c r="I50" s="121"/>
      <c r="J50" s="121"/>
      <c r="K50" s="122"/>
      <c r="L50" s="15"/>
      <c r="M50" s="15"/>
      <c r="N50" s="121"/>
      <c r="O50" s="98"/>
      <c r="P50" s="98"/>
      <c r="Q50" s="121"/>
      <c r="R50" s="122"/>
      <c r="S50" s="15"/>
      <c r="T50" s="15"/>
      <c r="U50" s="121"/>
      <c r="V50" s="121"/>
      <c r="W50" s="121"/>
      <c r="X50" s="121"/>
      <c r="Y50" s="122"/>
      <c r="Z50" s="15"/>
      <c r="AA50" s="15"/>
      <c r="AB50" s="121"/>
      <c r="AC50" s="121"/>
      <c r="AD50" s="121"/>
      <c r="AE50" s="121"/>
      <c r="AF50" s="122"/>
      <c r="AG50" s="15"/>
      <c r="AH50" s="6">
        <f t="shared" si="3"/>
        <v>0</v>
      </c>
      <c r="AI50" s="39"/>
      <c r="AJ50" s="52">
        <f t="shared" si="4"/>
        <v>0</v>
      </c>
      <c r="AK50" s="47">
        <f t="shared" si="5"/>
        <v>0</v>
      </c>
      <c r="AL50" s="84">
        <f t="shared" si="6"/>
        <v>0</v>
      </c>
      <c r="AM50" s="87"/>
      <c r="AN50" s="67"/>
      <c r="AO50" s="61" t="s">
        <v>66</v>
      </c>
      <c r="AP50" s="50" t="s">
        <v>81</v>
      </c>
      <c r="AQ50" s="50"/>
    </row>
    <row r="51" spans="1:43" x14ac:dyDescent="0.2">
      <c r="A51" s="19"/>
      <c r="B51" s="19"/>
      <c r="C51" s="92"/>
      <c r="D51" s="123"/>
      <c r="E51" s="15"/>
      <c r="F51" s="15"/>
      <c r="G51" s="121"/>
      <c r="H51" s="121"/>
      <c r="I51" s="121"/>
      <c r="J51" s="121"/>
      <c r="K51" s="122"/>
      <c r="L51" s="15"/>
      <c r="M51" s="15"/>
      <c r="N51" s="121"/>
      <c r="O51" s="98"/>
      <c r="P51" s="98"/>
      <c r="Q51" s="121"/>
      <c r="R51" s="122"/>
      <c r="S51" s="15"/>
      <c r="T51" s="15"/>
      <c r="U51" s="121"/>
      <c r="V51" s="121"/>
      <c r="W51" s="121"/>
      <c r="X51" s="121"/>
      <c r="Y51" s="122"/>
      <c r="Z51" s="15"/>
      <c r="AA51" s="15"/>
      <c r="AB51" s="121"/>
      <c r="AC51" s="121"/>
      <c r="AD51" s="121"/>
      <c r="AE51" s="121"/>
      <c r="AF51" s="122"/>
      <c r="AG51" s="15"/>
      <c r="AH51" s="6">
        <f t="shared" si="3"/>
        <v>0</v>
      </c>
      <c r="AI51" s="39"/>
      <c r="AJ51" s="52">
        <f t="shared" si="4"/>
        <v>0</v>
      </c>
      <c r="AK51" s="47">
        <f t="shared" si="5"/>
        <v>0</v>
      </c>
      <c r="AL51" s="84">
        <f t="shared" si="6"/>
        <v>0</v>
      </c>
      <c r="AM51" s="87"/>
      <c r="AN51" s="67"/>
      <c r="AO51" s="61" t="s">
        <v>69</v>
      </c>
      <c r="AP51" s="50" t="s">
        <v>82</v>
      </c>
      <c r="AQ51" s="50"/>
    </row>
    <row r="52" spans="1:43" x14ac:dyDescent="0.2">
      <c r="A52" s="19"/>
      <c r="B52" s="19"/>
      <c r="C52" s="92"/>
      <c r="D52" s="123"/>
      <c r="E52" s="15"/>
      <c r="F52" s="15"/>
      <c r="G52" s="121"/>
      <c r="H52" s="121"/>
      <c r="I52" s="121"/>
      <c r="J52" s="121"/>
      <c r="K52" s="122"/>
      <c r="L52" s="15"/>
      <c r="M52" s="15"/>
      <c r="N52" s="121"/>
      <c r="O52" s="98"/>
      <c r="P52" s="98"/>
      <c r="Q52" s="121"/>
      <c r="R52" s="122"/>
      <c r="S52" s="15"/>
      <c r="T52" s="15"/>
      <c r="U52" s="121"/>
      <c r="V52" s="121"/>
      <c r="W52" s="121"/>
      <c r="X52" s="121"/>
      <c r="Y52" s="122"/>
      <c r="Z52" s="15"/>
      <c r="AA52" s="15"/>
      <c r="AB52" s="121"/>
      <c r="AC52" s="121"/>
      <c r="AD52" s="121"/>
      <c r="AE52" s="121"/>
      <c r="AF52" s="122"/>
      <c r="AG52" s="15"/>
      <c r="AH52" s="6">
        <f t="shared" si="3"/>
        <v>0</v>
      </c>
      <c r="AI52" s="39"/>
      <c r="AJ52" s="52">
        <f t="shared" si="4"/>
        <v>0</v>
      </c>
      <c r="AK52" s="47">
        <f t="shared" si="5"/>
        <v>0</v>
      </c>
      <c r="AL52" s="84">
        <f t="shared" si="6"/>
        <v>0</v>
      </c>
      <c r="AM52" s="87"/>
      <c r="AN52" s="67"/>
      <c r="AO52" s="61" t="s">
        <v>71</v>
      </c>
      <c r="AP52" s="50" t="s">
        <v>83</v>
      </c>
      <c r="AQ52" s="50"/>
    </row>
    <row r="53" spans="1:43" x14ac:dyDescent="0.2">
      <c r="A53" s="19"/>
      <c r="B53" s="19"/>
      <c r="C53" s="92"/>
      <c r="D53" s="123"/>
      <c r="E53" s="15"/>
      <c r="F53" s="15"/>
      <c r="G53" s="121"/>
      <c r="H53" s="121"/>
      <c r="I53" s="121"/>
      <c r="J53" s="121"/>
      <c r="K53" s="122"/>
      <c r="L53" s="15"/>
      <c r="M53" s="15"/>
      <c r="N53" s="121"/>
      <c r="O53" s="98"/>
      <c r="P53" s="98"/>
      <c r="Q53" s="121"/>
      <c r="R53" s="122"/>
      <c r="S53" s="15"/>
      <c r="T53" s="15"/>
      <c r="U53" s="121"/>
      <c r="V53" s="121"/>
      <c r="W53" s="121"/>
      <c r="X53" s="121"/>
      <c r="Y53" s="122"/>
      <c r="Z53" s="15"/>
      <c r="AA53" s="15"/>
      <c r="AB53" s="121"/>
      <c r="AC53" s="121"/>
      <c r="AD53" s="121"/>
      <c r="AE53" s="121"/>
      <c r="AF53" s="122"/>
      <c r="AG53" s="15"/>
      <c r="AH53" s="6">
        <f t="shared" si="3"/>
        <v>0</v>
      </c>
      <c r="AI53" s="39"/>
      <c r="AJ53" s="52">
        <f t="shared" si="4"/>
        <v>0</v>
      </c>
      <c r="AK53" s="47">
        <f t="shared" si="5"/>
        <v>0</v>
      </c>
      <c r="AL53" s="84">
        <f t="shared" si="6"/>
        <v>0</v>
      </c>
      <c r="AM53" s="87"/>
      <c r="AN53" s="67"/>
      <c r="AO53" s="61" t="s">
        <v>73</v>
      </c>
      <c r="AP53" s="50" t="s">
        <v>84</v>
      </c>
      <c r="AQ53" s="50" t="s">
        <v>56</v>
      </c>
    </row>
    <row r="54" spans="1:43" x14ac:dyDescent="0.2">
      <c r="A54" s="19"/>
      <c r="B54" s="19"/>
      <c r="C54" s="92"/>
      <c r="D54" s="123"/>
      <c r="E54" s="15"/>
      <c r="F54" s="15"/>
      <c r="G54" s="121"/>
      <c r="H54" s="121"/>
      <c r="I54" s="121"/>
      <c r="J54" s="121"/>
      <c r="K54" s="122"/>
      <c r="L54" s="15"/>
      <c r="M54" s="15"/>
      <c r="N54" s="121"/>
      <c r="O54" s="98"/>
      <c r="P54" s="98"/>
      <c r="Q54" s="121"/>
      <c r="R54" s="122"/>
      <c r="S54" s="15"/>
      <c r="T54" s="15"/>
      <c r="U54" s="121"/>
      <c r="V54" s="121"/>
      <c r="W54" s="121"/>
      <c r="X54" s="121"/>
      <c r="Y54" s="122"/>
      <c r="Z54" s="15"/>
      <c r="AA54" s="15"/>
      <c r="AB54" s="121"/>
      <c r="AC54" s="121"/>
      <c r="AD54" s="121"/>
      <c r="AE54" s="121"/>
      <c r="AF54" s="122"/>
      <c r="AG54" s="15"/>
      <c r="AH54" s="6">
        <f t="shared" si="3"/>
        <v>0</v>
      </c>
      <c r="AI54" s="39"/>
      <c r="AJ54" s="52">
        <f t="shared" si="4"/>
        <v>0</v>
      </c>
      <c r="AK54" s="47">
        <f t="shared" si="5"/>
        <v>0</v>
      </c>
      <c r="AL54" s="84">
        <f t="shared" si="6"/>
        <v>0</v>
      </c>
      <c r="AM54" s="87"/>
      <c r="AN54" s="67"/>
      <c r="AO54" s="61" t="s">
        <v>76</v>
      </c>
      <c r="AP54" s="50" t="s">
        <v>85</v>
      </c>
      <c r="AQ54" s="50"/>
    </row>
    <row r="55" spans="1:43" x14ac:dyDescent="0.2">
      <c r="A55" s="19"/>
      <c r="B55" s="19"/>
      <c r="C55" s="92"/>
      <c r="D55" s="123"/>
      <c r="E55" s="15"/>
      <c r="F55" s="15"/>
      <c r="G55" s="121"/>
      <c r="H55" s="121"/>
      <c r="I55" s="121"/>
      <c r="J55" s="121"/>
      <c r="K55" s="122"/>
      <c r="L55" s="15"/>
      <c r="M55" s="15"/>
      <c r="N55" s="121"/>
      <c r="O55" s="121"/>
      <c r="P55" s="121"/>
      <c r="Q55" s="121"/>
      <c r="R55" s="122"/>
      <c r="S55" s="15"/>
      <c r="T55" s="15"/>
      <c r="U55" s="121"/>
      <c r="V55" s="121"/>
      <c r="W55" s="121"/>
      <c r="X55" s="121"/>
      <c r="Y55" s="122"/>
      <c r="Z55" s="15"/>
      <c r="AA55" s="15"/>
      <c r="AB55" s="121"/>
      <c r="AC55" s="121"/>
      <c r="AD55" s="121"/>
      <c r="AE55" s="121"/>
      <c r="AF55" s="122"/>
      <c r="AG55" s="15"/>
      <c r="AH55" s="6">
        <f t="shared" si="3"/>
        <v>0</v>
      </c>
      <c r="AI55" s="39"/>
      <c r="AJ55" s="52">
        <f t="shared" si="4"/>
        <v>0</v>
      </c>
      <c r="AK55" s="47">
        <f t="shared" si="5"/>
        <v>0</v>
      </c>
      <c r="AL55" s="84">
        <f t="shared" si="6"/>
        <v>0</v>
      </c>
      <c r="AM55" s="87"/>
      <c r="AN55" s="68"/>
      <c r="AO55" s="61" t="s">
        <v>78</v>
      </c>
      <c r="AP55" s="50" t="s">
        <v>82</v>
      </c>
      <c r="AQ55" s="50"/>
    </row>
    <row r="56" spans="1:43" ht="15" x14ac:dyDescent="0.25">
      <c r="A56" s="19"/>
      <c r="B56" s="19"/>
      <c r="C56" s="92"/>
      <c r="D56" s="123"/>
      <c r="E56" s="15"/>
      <c r="F56" s="15"/>
      <c r="G56" s="121"/>
      <c r="H56" s="121"/>
      <c r="I56" s="121"/>
      <c r="J56" s="121"/>
      <c r="K56" s="122"/>
      <c r="L56" s="15"/>
      <c r="M56" s="15"/>
      <c r="N56" s="121"/>
      <c r="O56" s="98"/>
      <c r="P56" s="98"/>
      <c r="Q56" s="121"/>
      <c r="R56" s="122"/>
      <c r="S56" s="15"/>
      <c r="T56" s="15"/>
      <c r="U56" s="121"/>
      <c r="V56" s="121"/>
      <c r="W56" s="121"/>
      <c r="X56" s="121"/>
      <c r="Y56" s="122"/>
      <c r="Z56" s="15"/>
      <c r="AA56" s="15"/>
      <c r="AB56" s="121"/>
      <c r="AC56" s="121"/>
      <c r="AD56" s="121"/>
      <c r="AE56" s="121"/>
      <c r="AF56" s="122"/>
      <c r="AG56" s="15"/>
      <c r="AH56" s="6">
        <f t="shared" si="3"/>
        <v>0</v>
      </c>
      <c r="AI56" s="39"/>
      <c r="AJ56" s="52">
        <f t="shared" si="4"/>
        <v>0</v>
      </c>
      <c r="AK56" s="47">
        <f t="shared" si="5"/>
        <v>0</v>
      </c>
      <c r="AL56" s="84">
        <f t="shared" si="6"/>
        <v>0</v>
      </c>
      <c r="AM56" s="85"/>
      <c r="AN56" s="34"/>
      <c r="AO56" s="30"/>
      <c r="AP56" s="30"/>
      <c r="AQ56" s="30"/>
    </row>
    <row r="57" spans="1:43" ht="15" x14ac:dyDescent="0.25">
      <c r="A57" s="19"/>
      <c r="B57" s="19"/>
      <c r="C57" s="92"/>
      <c r="D57" s="123"/>
      <c r="E57" s="15"/>
      <c r="F57" s="15"/>
      <c r="G57" s="121"/>
      <c r="H57" s="121"/>
      <c r="I57" s="121"/>
      <c r="J57" s="121"/>
      <c r="K57" s="122"/>
      <c r="L57" s="15"/>
      <c r="M57" s="15"/>
      <c r="N57" s="121"/>
      <c r="O57" s="98"/>
      <c r="P57" s="98"/>
      <c r="Q57" s="121"/>
      <c r="R57" s="122"/>
      <c r="S57" s="15"/>
      <c r="T57" s="15"/>
      <c r="U57" s="121"/>
      <c r="V57" s="121"/>
      <c r="W57" s="121"/>
      <c r="X57" s="121"/>
      <c r="Y57" s="122"/>
      <c r="Z57" s="15"/>
      <c r="AA57" s="15"/>
      <c r="AB57" s="121"/>
      <c r="AC57" s="121"/>
      <c r="AD57" s="121"/>
      <c r="AE57" s="121"/>
      <c r="AF57" s="122"/>
      <c r="AG57" s="15"/>
      <c r="AH57" s="6">
        <f t="shared" si="3"/>
        <v>0</v>
      </c>
      <c r="AI57" s="39"/>
      <c r="AJ57" s="52">
        <f t="shared" si="4"/>
        <v>0</v>
      </c>
      <c r="AK57" s="47">
        <f t="shared" si="5"/>
        <v>0</v>
      </c>
      <c r="AL57" s="84">
        <f t="shared" si="6"/>
        <v>0</v>
      </c>
      <c r="AM57" s="85"/>
      <c r="AN57" s="34"/>
      <c r="AO57" s="30"/>
      <c r="AP57" s="30"/>
      <c r="AQ57" s="30"/>
    </row>
    <row r="58" spans="1:43" ht="15" x14ac:dyDescent="0.25">
      <c r="A58" s="19"/>
      <c r="B58" s="19"/>
      <c r="C58" s="92"/>
      <c r="D58" s="123"/>
      <c r="E58" s="15"/>
      <c r="F58" s="15"/>
      <c r="G58" s="121"/>
      <c r="H58" s="121"/>
      <c r="I58" s="121"/>
      <c r="J58" s="121"/>
      <c r="K58" s="122"/>
      <c r="L58" s="15"/>
      <c r="M58" s="15"/>
      <c r="N58" s="121"/>
      <c r="O58" s="98"/>
      <c r="P58" s="98"/>
      <c r="Q58" s="121"/>
      <c r="R58" s="122"/>
      <c r="S58" s="15"/>
      <c r="T58" s="15"/>
      <c r="U58" s="121"/>
      <c r="V58" s="121"/>
      <c r="W58" s="121"/>
      <c r="X58" s="121"/>
      <c r="Y58" s="122"/>
      <c r="Z58" s="15"/>
      <c r="AA58" s="15"/>
      <c r="AB58" s="121"/>
      <c r="AC58" s="121"/>
      <c r="AD58" s="121"/>
      <c r="AE58" s="121"/>
      <c r="AF58" s="122"/>
      <c r="AG58" s="15"/>
      <c r="AH58" s="6">
        <f t="shared" si="3"/>
        <v>0</v>
      </c>
      <c r="AI58" s="39"/>
      <c r="AJ58" s="52">
        <f t="shared" si="4"/>
        <v>0</v>
      </c>
      <c r="AK58" s="47">
        <f t="shared" si="5"/>
        <v>0</v>
      </c>
      <c r="AL58" s="84">
        <f t="shared" si="6"/>
        <v>0</v>
      </c>
      <c r="AM58" s="85"/>
      <c r="AN58" s="34"/>
      <c r="AO58" s="125" t="s">
        <v>98</v>
      </c>
      <c r="AP58" s="32" t="s">
        <v>101</v>
      </c>
      <c r="AQ58" s="30"/>
    </row>
    <row r="59" spans="1:43" ht="15" x14ac:dyDescent="0.25">
      <c r="A59" s="19"/>
      <c r="B59" s="19"/>
      <c r="C59" s="92"/>
      <c r="D59" s="123"/>
      <c r="E59" s="15"/>
      <c r="F59" s="15"/>
      <c r="G59" s="121"/>
      <c r="H59" s="121"/>
      <c r="I59" s="121"/>
      <c r="J59" s="121"/>
      <c r="K59" s="122"/>
      <c r="L59" s="15"/>
      <c r="M59" s="15"/>
      <c r="N59" s="121"/>
      <c r="O59" s="98"/>
      <c r="P59" s="98"/>
      <c r="Q59" s="121"/>
      <c r="R59" s="122"/>
      <c r="S59" s="15"/>
      <c r="T59" s="15"/>
      <c r="U59" s="121"/>
      <c r="V59" s="121"/>
      <c r="W59" s="121"/>
      <c r="X59" s="121"/>
      <c r="Y59" s="122"/>
      <c r="Z59" s="15"/>
      <c r="AA59" s="15"/>
      <c r="AB59" s="121"/>
      <c r="AC59" s="121"/>
      <c r="AD59" s="121"/>
      <c r="AE59" s="121"/>
      <c r="AF59" s="122"/>
      <c r="AG59" s="15"/>
      <c r="AH59" s="6">
        <f t="shared" si="3"/>
        <v>0</v>
      </c>
      <c r="AI59" s="39"/>
      <c r="AJ59" s="52">
        <f t="shared" si="4"/>
        <v>0</v>
      </c>
      <c r="AK59" s="47">
        <f t="shared" si="5"/>
        <v>0</v>
      </c>
      <c r="AL59" s="84">
        <f t="shared" si="6"/>
        <v>0</v>
      </c>
      <c r="AM59" s="85"/>
      <c r="AN59" s="34"/>
      <c r="AO59" s="124" t="s">
        <v>41</v>
      </c>
      <c r="AP59" s="126" t="s">
        <v>100</v>
      </c>
      <c r="AQ59" s="30"/>
    </row>
    <row r="60" spans="1:43" ht="15" x14ac:dyDescent="0.25">
      <c r="A60" s="20"/>
      <c r="B60" s="20"/>
      <c r="C60" s="92"/>
      <c r="D60" s="123"/>
      <c r="E60" s="15"/>
      <c r="F60" s="15"/>
      <c r="G60" s="121"/>
      <c r="H60" s="121"/>
      <c r="I60" s="121"/>
      <c r="J60" s="121"/>
      <c r="K60" s="122"/>
      <c r="L60" s="15"/>
      <c r="M60" s="15"/>
      <c r="N60" s="121"/>
      <c r="O60" s="121"/>
      <c r="P60" s="121"/>
      <c r="Q60" s="121"/>
      <c r="R60" s="122"/>
      <c r="S60" s="15"/>
      <c r="T60" s="15"/>
      <c r="U60" s="121"/>
      <c r="V60" s="121"/>
      <c r="W60" s="121"/>
      <c r="X60" s="121"/>
      <c r="Y60" s="122"/>
      <c r="Z60" s="15"/>
      <c r="AA60" s="15"/>
      <c r="AB60" s="121"/>
      <c r="AC60" s="121"/>
      <c r="AD60" s="121"/>
      <c r="AE60" s="121"/>
      <c r="AF60" s="122"/>
      <c r="AG60" s="15"/>
      <c r="AH60" s="6">
        <f t="shared" si="3"/>
        <v>0</v>
      </c>
      <c r="AI60" s="39"/>
      <c r="AJ60" s="52">
        <f t="shared" si="4"/>
        <v>0</v>
      </c>
      <c r="AK60" s="47">
        <f t="shared" si="5"/>
        <v>0</v>
      </c>
      <c r="AL60" s="84">
        <f t="shared" si="6"/>
        <v>0</v>
      </c>
      <c r="AM60" s="85"/>
      <c r="AN60" s="34"/>
      <c r="AO60" s="7">
        <v>1</v>
      </c>
      <c r="AP60" s="126" t="s">
        <v>99</v>
      </c>
      <c r="AQ60" s="30"/>
    </row>
    <row r="61" spans="1:43" ht="15" x14ac:dyDescent="0.25">
      <c r="A61" s="20"/>
      <c r="B61" s="20"/>
      <c r="C61" s="92"/>
      <c r="D61" s="123"/>
      <c r="E61" s="15"/>
      <c r="F61" s="15"/>
      <c r="G61" s="121"/>
      <c r="H61" s="121"/>
      <c r="I61" s="121"/>
      <c r="J61" s="121"/>
      <c r="K61" s="122"/>
      <c r="L61" s="15"/>
      <c r="M61" s="15"/>
      <c r="N61" s="121"/>
      <c r="O61" s="121"/>
      <c r="P61" s="121"/>
      <c r="Q61" s="121"/>
      <c r="R61" s="122"/>
      <c r="S61" s="15"/>
      <c r="T61" s="15"/>
      <c r="U61" s="121"/>
      <c r="V61" s="121"/>
      <c r="W61" s="121"/>
      <c r="X61" s="121"/>
      <c r="Y61" s="122"/>
      <c r="Z61" s="15"/>
      <c r="AA61" s="15"/>
      <c r="AB61" s="121"/>
      <c r="AC61" s="121"/>
      <c r="AD61" s="121"/>
      <c r="AE61" s="121"/>
      <c r="AF61" s="122"/>
      <c r="AG61" s="15"/>
      <c r="AH61" s="6">
        <f t="shared" si="3"/>
        <v>0</v>
      </c>
      <c r="AI61" s="39"/>
      <c r="AJ61" s="52">
        <f t="shared" si="4"/>
        <v>0</v>
      </c>
      <c r="AK61" s="47">
        <f t="shared" si="5"/>
        <v>0</v>
      </c>
      <c r="AL61" s="84">
        <f t="shared" si="6"/>
        <v>0</v>
      </c>
      <c r="AM61" s="85"/>
      <c r="AN61" s="34"/>
      <c r="AO61" s="30"/>
      <c r="AP61" s="30"/>
      <c r="AQ61" s="30"/>
    </row>
    <row r="62" spans="1:43" ht="15" x14ac:dyDescent="0.25">
      <c r="A62" s="20"/>
      <c r="B62" s="20"/>
      <c r="C62" s="92"/>
      <c r="D62" s="123"/>
      <c r="E62" s="15"/>
      <c r="F62" s="15"/>
      <c r="G62" s="121"/>
      <c r="H62" s="121"/>
      <c r="I62" s="121"/>
      <c r="J62" s="121"/>
      <c r="K62" s="122"/>
      <c r="L62" s="15"/>
      <c r="M62" s="15"/>
      <c r="N62" s="121"/>
      <c r="O62" s="121"/>
      <c r="P62" s="121"/>
      <c r="Q62" s="121"/>
      <c r="R62" s="122"/>
      <c r="S62" s="15"/>
      <c r="T62" s="15"/>
      <c r="U62" s="121"/>
      <c r="V62" s="121"/>
      <c r="W62" s="121"/>
      <c r="X62" s="121"/>
      <c r="Y62" s="122"/>
      <c r="Z62" s="15"/>
      <c r="AA62" s="15"/>
      <c r="AB62" s="121"/>
      <c r="AC62" s="121"/>
      <c r="AD62" s="121"/>
      <c r="AE62" s="121"/>
      <c r="AF62" s="122"/>
      <c r="AG62" s="15"/>
      <c r="AH62" s="6">
        <f t="shared" si="3"/>
        <v>0</v>
      </c>
      <c r="AI62" s="39"/>
      <c r="AJ62" s="52">
        <f t="shared" si="4"/>
        <v>0</v>
      </c>
      <c r="AK62" s="47">
        <f t="shared" si="5"/>
        <v>0</v>
      </c>
      <c r="AL62" s="84">
        <f t="shared" si="6"/>
        <v>0</v>
      </c>
      <c r="AM62" s="85"/>
      <c r="AN62" s="34"/>
      <c r="AO62" s="30"/>
      <c r="AP62" s="30"/>
      <c r="AQ62" s="30"/>
    </row>
    <row r="63" spans="1:43" ht="15" x14ac:dyDescent="0.25">
      <c r="A63" s="20"/>
      <c r="B63" s="20"/>
      <c r="C63" s="92"/>
      <c r="D63" s="123"/>
      <c r="E63" s="15"/>
      <c r="F63" s="15"/>
      <c r="G63" s="121"/>
      <c r="H63" s="121"/>
      <c r="I63" s="121"/>
      <c r="J63" s="121"/>
      <c r="K63" s="122"/>
      <c r="L63" s="15"/>
      <c r="M63" s="15"/>
      <c r="N63" s="121"/>
      <c r="O63" s="121"/>
      <c r="P63" s="121"/>
      <c r="Q63" s="121"/>
      <c r="R63" s="122"/>
      <c r="S63" s="15"/>
      <c r="T63" s="15"/>
      <c r="U63" s="121"/>
      <c r="V63" s="121"/>
      <c r="W63" s="121"/>
      <c r="X63" s="121"/>
      <c r="Y63" s="122"/>
      <c r="Z63" s="15"/>
      <c r="AA63" s="15"/>
      <c r="AB63" s="121"/>
      <c r="AC63" s="121"/>
      <c r="AD63" s="121"/>
      <c r="AE63" s="121"/>
      <c r="AF63" s="122"/>
      <c r="AG63" s="15"/>
      <c r="AH63" s="6">
        <f t="shared" si="3"/>
        <v>0</v>
      </c>
      <c r="AI63" s="39"/>
      <c r="AJ63" s="52">
        <f t="shared" si="4"/>
        <v>0</v>
      </c>
      <c r="AK63" s="47">
        <f t="shared" si="5"/>
        <v>0</v>
      </c>
      <c r="AL63" s="84">
        <f t="shared" si="6"/>
        <v>0</v>
      </c>
      <c r="AM63" s="85"/>
      <c r="AN63" s="34"/>
      <c r="AO63" s="30"/>
      <c r="AP63" s="30"/>
      <c r="AQ63" s="30"/>
    </row>
    <row r="64" spans="1:43" ht="15" x14ac:dyDescent="0.25">
      <c r="A64" s="20"/>
      <c r="B64" s="20"/>
      <c r="C64" s="92"/>
      <c r="D64" s="123"/>
      <c r="E64" s="15"/>
      <c r="F64" s="15"/>
      <c r="G64" s="121"/>
      <c r="H64" s="121"/>
      <c r="I64" s="121"/>
      <c r="J64" s="121"/>
      <c r="K64" s="122"/>
      <c r="L64" s="15"/>
      <c r="M64" s="15"/>
      <c r="N64" s="121"/>
      <c r="O64" s="121"/>
      <c r="P64" s="121"/>
      <c r="Q64" s="121"/>
      <c r="R64" s="122"/>
      <c r="S64" s="15"/>
      <c r="T64" s="15"/>
      <c r="U64" s="121"/>
      <c r="V64" s="121"/>
      <c r="W64" s="121"/>
      <c r="X64" s="121"/>
      <c r="Y64" s="122"/>
      <c r="Z64" s="15"/>
      <c r="AA64" s="15"/>
      <c r="AB64" s="121"/>
      <c r="AC64" s="121"/>
      <c r="AD64" s="121"/>
      <c r="AE64" s="121"/>
      <c r="AF64" s="122"/>
      <c r="AG64" s="15"/>
      <c r="AH64" s="6">
        <f t="shared" si="3"/>
        <v>0</v>
      </c>
      <c r="AI64" s="39"/>
      <c r="AJ64" s="52">
        <f t="shared" si="4"/>
        <v>0</v>
      </c>
      <c r="AK64" s="47">
        <f t="shared" si="5"/>
        <v>0</v>
      </c>
      <c r="AL64" s="84">
        <f t="shared" si="6"/>
        <v>0</v>
      </c>
      <c r="AM64" s="85"/>
      <c r="AN64" s="34"/>
      <c r="AO64" s="30"/>
      <c r="AP64" s="30"/>
      <c r="AQ64" s="30"/>
    </row>
    <row r="65" spans="1:42" ht="15" x14ac:dyDescent="0.25">
      <c r="A65" s="20"/>
      <c r="B65" s="20"/>
      <c r="C65" s="92"/>
      <c r="D65" s="123"/>
      <c r="E65" s="15"/>
      <c r="F65" s="15"/>
      <c r="G65" s="121"/>
      <c r="H65" s="121"/>
      <c r="I65" s="121"/>
      <c r="J65" s="121"/>
      <c r="K65" s="122"/>
      <c r="L65" s="15"/>
      <c r="M65" s="15"/>
      <c r="N65" s="121"/>
      <c r="O65" s="121"/>
      <c r="P65" s="121"/>
      <c r="Q65" s="121"/>
      <c r="R65" s="122"/>
      <c r="S65" s="15"/>
      <c r="T65" s="15"/>
      <c r="U65" s="121"/>
      <c r="V65" s="121"/>
      <c r="W65" s="121"/>
      <c r="X65" s="121"/>
      <c r="Y65" s="122"/>
      <c r="Z65" s="15"/>
      <c r="AA65" s="15"/>
      <c r="AB65" s="121"/>
      <c r="AC65" s="121"/>
      <c r="AD65" s="121"/>
      <c r="AE65" s="121"/>
      <c r="AF65" s="122"/>
      <c r="AG65" s="15"/>
      <c r="AH65" s="6">
        <f t="shared" si="3"/>
        <v>0</v>
      </c>
      <c r="AI65" s="39"/>
      <c r="AJ65" s="52">
        <f t="shared" si="4"/>
        <v>0</v>
      </c>
      <c r="AK65" s="47">
        <f t="shared" si="5"/>
        <v>0</v>
      </c>
      <c r="AL65" s="84">
        <f t="shared" si="6"/>
        <v>0</v>
      </c>
      <c r="AM65" s="85"/>
      <c r="AN65" s="34"/>
      <c r="AO65" s="30"/>
      <c r="AP65" s="30"/>
    </row>
    <row r="66" spans="1:42" ht="15" x14ac:dyDescent="0.25">
      <c r="A66" s="20"/>
      <c r="B66" s="20"/>
      <c r="C66" s="92"/>
      <c r="D66" s="123"/>
      <c r="E66" s="15"/>
      <c r="F66" s="15"/>
      <c r="G66" s="121"/>
      <c r="H66" s="121"/>
      <c r="I66" s="121"/>
      <c r="J66" s="121"/>
      <c r="K66" s="122"/>
      <c r="L66" s="15"/>
      <c r="M66" s="15"/>
      <c r="N66" s="121"/>
      <c r="O66" s="121"/>
      <c r="P66" s="121"/>
      <c r="Q66" s="121"/>
      <c r="R66" s="122"/>
      <c r="S66" s="15"/>
      <c r="T66" s="15"/>
      <c r="U66" s="121"/>
      <c r="V66" s="121"/>
      <c r="W66" s="121"/>
      <c r="X66" s="121"/>
      <c r="Y66" s="122"/>
      <c r="Z66" s="15"/>
      <c r="AA66" s="15"/>
      <c r="AB66" s="121"/>
      <c r="AC66" s="121"/>
      <c r="AD66" s="121"/>
      <c r="AE66" s="121"/>
      <c r="AF66" s="122"/>
      <c r="AG66" s="15"/>
      <c r="AH66" s="6">
        <f t="shared" si="3"/>
        <v>0</v>
      </c>
      <c r="AI66" s="39"/>
      <c r="AJ66" s="52">
        <f t="shared" si="4"/>
        <v>0</v>
      </c>
      <c r="AK66" s="47">
        <f t="shared" si="5"/>
        <v>0</v>
      </c>
      <c r="AL66" s="84">
        <f t="shared" si="6"/>
        <v>0</v>
      </c>
      <c r="AM66" s="85"/>
      <c r="AN66" s="34"/>
      <c r="AO66" s="30"/>
      <c r="AP66" s="30"/>
    </row>
    <row r="67" spans="1:42" ht="15" x14ac:dyDescent="0.25">
      <c r="A67" s="20"/>
      <c r="B67" s="20"/>
      <c r="C67" s="92"/>
      <c r="D67" s="123"/>
      <c r="E67" s="15"/>
      <c r="F67" s="15"/>
      <c r="G67" s="121"/>
      <c r="H67" s="121"/>
      <c r="I67" s="121"/>
      <c r="J67" s="121"/>
      <c r="K67" s="122"/>
      <c r="L67" s="15"/>
      <c r="M67" s="15"/>
      <c r="N67" s="121"/>
      <c r="O67" s="121"/>
      <c r="P67" s="121"/>
      <c r="Q67" s="121"/>
      <c r="R67" s="122"/>
      <c r="S67" s="15"/>
      <c r="T67" s="15"/>
      <c r="U67" s="121"/>
      <c r="V67" s="121"/>
      <c r="W67" s="121"/>
      <c r="X67" s="121"/>
      <c r="Y67" s="122"/>
      <c r="Z67" s="15"/>
      <c r="AA67" s="15"/>
      <c r="AB67" s="121"/>
      <c r="AC67" s="121"/>
      <c r="AD67" s="121"/>
      <c r="AE67" s="121"/>
      <c r="AF67" s="122"/>
      <c r="AG67" s="15"/>
      <c r="AH67" s="6">
        <f t="shared" si="3"/>
        <v>0</v>
      </c>
      <c r="AI67" s="39"/>
      <c r="AJ67" s="52">
        <f t="shared" si="4"/>
        <v>0</v>
      </c>
      <c r="AK67" s="47">
        <f t="shared" si="5"/>
        <v>0</v>
      </c>
      <c r="AL67" s="84">
        <f t="shared" si="6"/>
        <v>0</v>
      </c>
      <c r="AM67" s="85"/>
      <c r="AN67" s="34"/>
      <c r="AO67" s="30"/>
      <c r="AP67" s="30"/>
    </row>
    <row r="68" spans="1:42" ht="15" x14ac:dyDescent="0.25">
      <c r="A68" s="20"/>
      <c r="B68" s="20"/>
      <c r="C68" s="92"/>
      <c r="D68" s="123"/>
      <c r="E68" s="15"/>
      <c r="F68" s="15"/>
      <c r="G68" s="121"/>
      <c r="H68" s="121"/>
      <c r="I68" s="121"/>
      <c r="J68" s="121"/>
      <c r="K68" s="122"/>
      <c r="L68" s="15"/>
      <c r="M68" s="15"/>
      <c r="N68" s="121"/>
      <c r="O68" s="121"/>
      <c r="P68" s="121"/>
      <c r="Q68" s="121"/>
      <c r="R68" s="122"/>
      <c r="S68" s="15"/>
      <c r="T68" s="15"/>
      <c r="U68" s="121"/>
      <c r="V68" s="121"/>
      <c r="W68" s="121"/>
      <c r="X68" s="121"/>
      <c r="Y68" s="122"/>
      <c r="Z68" s="15"/>
      <c r="AA68" s="15"/>
      <c r="AB68" s="121"/>
      <c r="AC68" s="121"/>
      <c r="AD68" s="121"/>
      <c r="AE68" s="121"/>
      <c r="AF68" s="122"/>
      <c r="AG68" s="15"/>
      <c r="AH68" s="6">
        <f t="shared" si="3"/>
        <v>0</v>
      </c>
      <c r="AI68" s="39"/>
      <c r="AJ68" s="52">
        <f t="shared" si="4"/>
        <v>0</v>
      </c>
      <c r="AK68" s="47">
        <f t="shared" si="5"/>
        <v>0</v>
      </c>
      <c r="AL68" s="84">
        <f t="shared" si="6"/>
        <v>0</v>
      </c>
      <c r="AM68" s="85"/>
      <c r="AN68" s="34"/>
      <c r="AO68" s="30"/>
      <c r="AP68" s="30"/>
    </row>
    <row r="69" spans="1:42" ht="15" x14ac:dyDescent="0.25">
      <c r="A69" s="20"/>
      <c r="B69" s="20"/>
      <c r="C69" s="92"/>
      <c r="D69" s="123"/>
      <c r="E69" s="15"/>
      <c r="F69" s="15"/>
      <c r="G69" s="121"/>
      <c r="H69" s="121"/>
      <c r="I69" s="121"/>
      <c r="J69" s="121"/>
      <c r="K69" s="122"/>
      <c r="L69" s="15"/>
      <c r="M69" s="15"/>
      <c r="N69" s="121"/>
      <c r="O69" s="121"/>
      <c r="P69" s="121"/>
      <c r="Q69" s="121"/>
      <c r="R69" s="122"/>
      <c r="S69" s="15"/>
      <c r="T69" s="15"/>
      <c r="U69" s="121"/>
      <c r="V69" s="121"/>
      <c r="W69" s="121"/>
      <c r="X69" s="121"/>
      <c r="Y69" s="122"/>
      <c r="Z69" s="15"/>
      <c r="AA69" s="15"/>
      <c r="AB69" s="121"/>
      <c r="AC69" s="121"/>
      <c r="AD69" s="121"/>
      <c r="AE69" s="121"/>
      <c r="AF69" s="122"/>
      <c r="AG69" s="15"/>
      <c r="AH69" s="6">
        <f t="shared" si="3"/>
        <v>0</v>
      </c>
      <c r="AI69" s="39"/>
      <c r="AJ69" s="52">
        <f t="shared" si="4"/>
        <v>0</v>
      </c>
      <c r="AK69" s="47">
        <f t="shared" si="5"/>
        <v>0</v>
      </c>
      <c r="AL69" s="84">
        <f t="shared" si="6"/>
        <v>0</v>
      </c>
      <c r="AM69" s="85"/>
      <c r="AN69" s="34"/>
      <c r="AO69" s="30"/>
      <c r="AP69" s="30"/>
    </row>
    <row r="70" spans="1:42" ht="15" x14ac:dyDescent="0.25">
      <c r="A70" s="20"/>
      <c r="B70" s="20"/>
      <c r="C70" s="92"/>
      <c r="D70" s="123"/>
      <c r="E70" s="15"/>
      <c r="F70" s="15"/>
      <c r="G70" s="121"/>
      <c r="H70" s="121"/>
      <c r="I70" s="121"/>
      <c r="J70" s="121"/>
      <c r="K70" s="122"/>
      <c r="L70" s="15"/>
      <c r="M70" s="15"/>
      <c r="N70" s="121"/>
      <c r="O70" s="121"/>
      <c r="P70" s="121"/>
      <c r="Q70" s="121"/>
      <c r="R70" s="122"/>
      <c r="S70" s="15"/>
      <c r="T70" s="15"/>
      <c r="U70" s="121"/>
      <c r="V70" s="121"/>
      <c r="W70" s="121"/>
      <c r="X70" s="121"/>
      <c r="Y70" s="122"/>
      <c r="Z70" s="15"/>
      <c r="AA70" s="15"/>
      <c r="AB70" s="121"/>
      <c r="AC70" s="121"/>
      <c r="AD70" s="121"/>
      <c r="AE70" s="121"/>
      <c r="AF70" s="122"/>
      <c r="AG70" s="15"/>
      <c r="AH70" s="6">
        <f t="shared" si="3"/>
        <v>0</v>
      </c>
      <c r="AI70" s="39"/>
      <c r="AJ70" s="52">
        <f t="shared" si="4"/>
        <v>0</v>
      </c>
      <c r="AK70" s="47">
        <f t="shared" si="5"/>
        <v>0</v>
      </c>
      <c r="AL70" s="84">
        <f t="shared" si="6"/>
        <v>0</v>
      </c>
      <c r="AM70" s="85"/>
      <c r="AN70" s="34"/>
      <c r="AO70" s="30"/>
      <c r="AP70" s="30"/>
    </row>
    <row r="71" spans="1:42" ht="15" x14ac:dyDescent="0.25">
      <c r="A71" s="20"/>
      <c r="B71" s="20"/>
      <c r="C71" s="92"/>
      <c r="D71" s="123"/>
      <c r="E71" s="15"/>
      <c r="F71" s="15"/>
      <c r="G71" s="121"/>
      <c r="H71" s="121"/>
      <c r="I71" s="121"/>
      <c r="J71" s="121"/>
      <c r="K71" s="122"/>
      <c r="L71" s="15"/>
      <c r="M71" s="15"/>
      <c r="N71" s="121"/>
      <c r="O71" s="121"/>
      <c r="P71" s="121"/>
      <c r="Q71" s="121"/>
      <c r="R71" s="122"/>
      <c r="S71" s="15"/>
      <c r="T71" s="15"/>
      <c r="U71" s="121"/>
      <c r="V71" s="121"/>
      <c r="W71" s="121"/>
      <c r="X71" s="121"/>
      <c r="Y71" s="122"/>
      <c r="Z71" s="15"/>
      <c r="AA71" s="15"/>
      <c r="AB71" s="121"/>
      <c r="AC71" s="121"/>
      <c r="AD71" s="121"/>
      <c r="AE71" s="121"/>
      <c r="AF71" s="122"/>
      <c r="AG71" s="15"/>
      <c r="AH71" s="6">
        <f t="shared" si="3"/>
        <v>0</v>
      </c>
      <c r="AI71" s="39"/>
      <c r="AJ71" s="52">
        <f t="shared" si="4"/>
        <v>0</v>
      </c>
      <c r="AK71" s="47">
        <f t="shared" si="5"/>
        <v>0</v>
      </c>
      <c r="AL71" s="84">
        <f t="shared" si="6"/>
        <v>0</v>
      </c>
      <c r="AM71" s="85"/>
      <c r="AN71" s="34"/>
      <c r="AO71" s="30"/>
      <c r="AP71" s="30"/>
    </row>
    <row r="72" spans="1:42" ht="15" x14ac:dyDescent="0.25">
      <c r="A72" s="20"/>
      <c r="B72" s="20"/>
      <c r="C72" s="92"/>
      <c r="D72" s="123"/>
      <c r="E72" s="15"/>
      <c r="F72" s="15"/>
      <c r="G72" s="121"/>
      <c r="H72" s="121"/>
      <c r="I72" s="121"/>
      <c r="J72" s="121"/>
      <c r="K72" s="122"/>
      <c r="L72" s="15"/>
      <c r="M72" s="15"/>
      <c r="N72" s="121"/>
      <c r="O72" s="121"/>
      <c r="P72" s="121"/>
      <c r="Q72" s="121"/>
      <c r="R72" s="122"/>
      <c r="S72" s="15"/>
      <c r="T72" s="15"/>
      <c r="U72" s="121"/>
      <c r="V72" s="121"/>
      <c r="W72" s="121"/>
      <c r="X72" s="121"/>
      <c r="Y72" s="122"/>
      <c r="Z72" s="15"/>
      <c r="AA72" s="15"/>
      <c r="AB72" s="121"/>
      <c r="AC72" s="121"/>
      <c r="AD72" s="121"/>
      <c r="AE72" s="121"/>
      <c r="AF72" s="122"/>
      <c r="AG72" s="15"/>
      <c r="AH72" s="6">
        <f t="shared" ref="AH72:AH78" si="7">SUM(C72:AG72)</f>
        <v>0</v>
      </c>
      <c r="AI72" s="39"/>
      <c r="AJ72" s="52">
        <f t="shared" ref="AJ72:AJ78" si="8">AH72*$AL$2</f>
        <v>0</v>
      </c>
      <c r="AK72" s="47">
        <f t="shared" ref="AK72:AK78" si="9">SUM(AH72)</f>
        <v>0</v>
      </c>
      <c r="AL72" s="84">
        <f t="shared" ref="AL72:AL78" si="10">SUM(AK72*$AL$2)</f>
        <v>0</v>
      </c>
      <c r="AM72" s="85"/>
      <c r="AN72" s="34"/>
      <c r="AO72" s="30"/>
      <c r="AP72" s="30"/>
    </row>
    <row r="73" spans="1:42" ht="15" x14ac:dyDescent="0.25">
      <c r="A73" s="20"/>
      <c r="B73" s="20"/>
      <c r="C73" s="92"/>
      <c r="D73" s="123"/>
      <c r="E73" s="15"/>
      <c r="F73" s="15"/>
      <c r="G73" s="121"/>
      <c r="H73" s="121"/>
      <c r="I73" s="121"/>
      <c r="J73" s="121"/>
      <c r="K73" s="122"/>
      <c r="L73" s="15"/>
      <c r="M73" s="15"/>
      <c r="N73" s="121"/>
      <c r="O73" s="121"/>
      <c r="P73" s="121"/>
      <c r="Q73" s="121"/>
      <c r="R73" s="122"/>
      <c r="S73" s="15"/>
      <c r="T73" s="15"/>
      <c r="U73" s="121"/>
      <c r="V73" s="121"/>
      <c r="W73" s="121"/>
      <c r="X73" s="121"/>
      <c r="Y73" s="122"/>
      <c r="Z73" s="15"/>
      <c r="AA73" s="15"/>
      <c r="AB73" s="121"/>
      <c r="AC73" s="121"/>
      <c r="AD73" s="121"/>
      <c r="AE73" s="121"/>
      <c r="AF73" s="122"/>
      <c r="AG73" s="15"/>
      <c r="AH73" s="6">
        <f t="shared" si="7"/>
        <v>0</v>
      </c>
      <c r="AI73" s="39"/>
      <c r="AJ73" s="52">
        <f t="shared" si="8"/>
        <v>0</v>
      </c>
      <c r="AK73" s="47">
        <f t="shared" si="9"/>
        <v>0</v>
      </c>
      <c r="AL73" s="84">
        <f t="shared" si="10"/>
        <v>0</v>
      </c>
      <c r="AM73" s="85"/>
      <c r="AN73" s="34"/>
      <c r="AO73" s="30"/>
      <c r="AP73" s="30"/>
    </row>
    <row r="74" spans="1:42" ht="15" x14ac:dyDescent="0.25">
      <c r="A74" s="20"/>
      <c r="B74" s="20"/>
      <c r="C74" s="92"/>
      <c r="D74" s="123"/>
      <c r="E74" s="15"/>
      <c r="F74" s="15"/>
      <c r="G74" s="121"/>
      <c r="H74" s="121"/>
      <c r="I74" s="121"/>
      <c r="J74" s="121"/>
      <c r="K74" s="122"/>
      <c r="L74" s="15"/>
      <c r="M74" s="15"/>
      <c r="N74" s="121"/>
      <c r="O74" s="121"/>
      <c r="P74" s="121"/>
      <c r="Q74" s="121"/>
      <c r="R74" s="122"/>
      <c r="S74" s="15"/>
      <c r="T74" s="15"/>
      <c r="U74" s="121"/>
      <c r="V74" s="121"/>
      <c r="W74" s="121"/>
      <c r="X74" s="121"/>
      <c r="Y74" s="122"/>
      <c r="Z74" s="15"/>
      <c r="AA74" s="15"/>
      <c r="AB74" s="121"/>
      <c r="AC74" s="121"/>
      <c r="AD74" s="121"/>
      <c r="AE74" s="121"/>
      <c r="AF74" s="122"/>
      <c r="AG74" s="15"/>
      <c r="AH74" s="6">
        <f t="shared" si="7"/>
        <v>0</v>
      </c>
      <c r="AI74" s="39"/>
      <c r="AJ74" s="52">
        <f t="shared" si="8"/>
        <v>0</v>
      </c>
      <c r="AK74" s="47">
        <f t="shared" si="9"/>
        <v>0</v>
      </c>
      <c r="AL74" s="84">
        <f t="shared" si="10"/>
        <v>0</v>
      </c>
      <c r="AM74" s="85"/>
      <c r="AN74" s="34"/>
      <c r="AO74" s="30"/>
      <c r="AP74" s="30"/>
    </row>
    <row r="75" spans="1:42" ht="15" x14ac:dyDescent="0.25">
      <c r="A75" s="20"/>
      <c r="B75" s="20"/>
      <c r="C75" s="92"/>
      <c r="D75" s="123"/>
      <c r="E75" s="15"/>
      <c r="F75" s="15"/>
      <c r="G75" s="121"/>
      <c r="H75" s="121"/>
      <c r="I75" s="121"/>
      <c r="J75" s="121"/>
      <c r="K75" s="122"/>
      <c r="L75" s="15"/>
      <c r="M75" s="15"/>
      <c r="N75" s="121"/>
      <c r="O75" s="121"/>
      <c r="P75" s="121"/>
      <c r="Q75" s="121"/>
      <c r="R75" s="122"/>
      <c r="S75" s="15"/>
      <c r="T75" s="15"/>
      <c r="U75" s="121"/>
      <c r="V75" s="121"/>
      <c r="W75" s="121"/>
      <c r="X75" s="121"/>
      <c r="Y75" s="122"/>
      <c r="Z75" s="15"/>
      <c r="AA75" s="15"/>
      <c r="AB75" s="121"/>
      <c r="AC75" s="121"/>
      <c r="AD75" s="121"/>
      <c r="AE75" s="121"/>
      <c r="AF75" s="122"/>
      <c r="AG75" s="15"/>
      <c r="AH75" s="6">
        <f t="shared" si="7"/>
        <v>0</v>
      </c>
      <c r="AI75" s="39"/>
      <c r="AJ75" s="52">
        <f t="shared" si="8"/>
        <v>0</v>
      </c>
      <c r="AK75" s="47">
        <f t="shared" si="9"/>
        <v>0</v>
      </c>
      <c r="AL75" s="84">
        <f t="shared" si="10"/>
        <v>0</v>
      </c>
      <c r="AM75" s="85"/>
      <c r="AN75" s="34"/>
      <c r="AO75" s="30"/>
      <c r="AP75" s="30"/>
    </row>
    <row r="76" spans="1:42" ht="15" x14ac:dyDescent="0.25">
      <c r="A76" s="20"/>
      <c r="B76" s="20"/>
      <c r="C76" s="92"/>
      <c r="D76" s="123"/>
      <c r="E76" s="15"/>
      <c r="F76" s="15"/>
      <c r="G76" s="121"/>
      <c r="H76" s="121"/>
      <c r="I76" s="121"/>
      <c r="J76" s="121"/>
      <c r="K76" s="122"/>
      <c r="L76" s="15"/>
      <c r="M76" s="15"/>
      <c r="N76" s="121"/>
      <c r="O76" s="121"/>
      <c r="P76" s="121"/>
      <c r="Q76" s="121"/>
      <c r="R76" s="122"/>
      <c r="S76" s="15"/>
      <c r="T76" s="15"/>
      <c r="U76" s="121"/>
      <c r="V76" s="121"/>
      <c r="W76" s="121"/>
      <c r="X76" s="121"/>
      <c r="Y76" s="122"/>
      <c r="Z76" s="15"/>
      <c r="AA76" s="15"/>
      <c r="AB76" s="121"/>
      <c r="AC76" s="121"/>
      <c r="AD76" s="121"/>
      <c r="AE76" s="121"/>
      <c r="AF76" s="122"/>
      <c r="AG76" s="15"/>
      <c r="AH76" s="6">
        <f t="shared" si="7"/>
        <v>0</v>
      </c>
      <c r="AI76" s="39"/>
      <c r="AJ76" s="52">
        <f t="shared" si="8"/>
        <v>0</v>
      </c>
      <c r="AK76" s="47">
        <f t="shared" si="9"/>
        <v>0</v>
      </c>
      <c r="AL76" s="84">
        <f t="shared" si="10"/>
        <v>0</v>
      </c>
      <c r="AM76" s="85"/>
      <c r="AN76" s="34"/>
      <c r="AO76" s="30"/>
      <c r="AP76" s="30"/>
    </row>
    <row r="77" spans="1:42" ht="15" x14ac:dyDescent="0.25">
      <c r="A77" s="20"/>
      <c r="B77" s="20"/>
      <c r="C77" s="92"/>
      <c r="D77" s="123"/>
      <c r="E77" s="15"/>
      <c r="F77" s="15"/>
      <c r="G77" s="121"/>
      <c r="H77" s="121"/>
      <c r="I77" s="121"/>
      <c r="J77" s="121"/>
      <c r="K77" s="122"/>
      <c r="L77" s="15"/>
      <c r="M77" s="15"/>
      <c r="N77" s="121"/>
      <c r="O77" s="121"/>
      <c r="P77" s="121"/>
      <c r="Q77" s="121"/>
      <c r="R77" s="122"/>
      <c r="S77" s="15"/>
      <c r="T77" s="15"/>
      <c r="U77" s="121"/>
      <c r="V77" s="121"/>
      <c r="W77" s="121"/>
      <c r="X77" s="121"/>
      <c r="Y77" s="122"/>
      <c r="Z77" s="15"/>
      <c r="AA77" s="15"/>
      <c r="AB77" s="121"/>
      <c r="AC77" s="121"/>
      <c r="AD77" s="121"/>
      <c r="AE77" s="121"/>
      <c r="AF77" s="122"/>
      <c r="AG77" s="15"/>
      <c r="AH77" s="6">
        <f t="shared" si="7"/>
        <v>0</v>
      </c>
      <c r="AI77" s="39"/>
      <c r="AJ77" s="52">
        <f t="shared" si="8"/>
        <v>0</v>
      </c>
      <c r="AK77" s="47">
        <f t="shared" si="9"/>
        <v>0</v>
      </c>
      <c r="AL77" s="84">
        <f t="shared" si="10"/>
        <v>0</v>
      </c>
      <c r="AM77" s="85"/>
      <c r="AN77" s="34"/>
      <c r="AO77" s="30"/>
      <c r="AP77" s="30"/>
    </row>
    <row r="78" spans="1:42" ht="15" x14ac:dyDescent="0.25">
      <c r="A78" s="129" t="s">
        <v>5</v>
      </c>
      <c r="B78" s="130"/>
      <c r="C78" s="131">
        <f t="shared" ref="C78:AG78" si="11">SUM(C6:C77)</f>
        <v>0</v>
      </c>
      <c r="D78" s="131">
        <f t="shared" si="11"/>
        <v>0</v>
      </c>
      <c r="E78" s="131">
        <f t="shared" si="11"/>
        <v>0</v>
      </c>
      <c r="F78" s="131">
        <f t="shared" si="11"/>
        <v>0</v>
      </c>
      <c r="G78" s="131">
        <f t="shared" si="11"/>
        <v>0</v>
      </c>
      <c r="H78" s="131">
        <f t="shared" si="11"/>
        <v>0</v>
      </c>
      <c r="I78" s="131">
        <f t="shared" si="11"/>
        <v>0</v>
      </c>
      <c r="J78" s="131">
        <f t="shared" si="11"/>
        <v>0</v>
      </c>
      <c r="K78" s="131">
        <f t="shared" si="11"/>
        <v>0</v>
      </c>
      <c r="L78" s="131">
        <f t="shared" si="11"/>
        <v>0</v>
      </c>
      <c r="M78" s="131">
        <f t="shared" si="11"/>
        <v>0</v>
      </c>
      <c r="N78" s="131">
        <f t="shared" si="11"/>
        <v>0</v>
      </c>
      <c r="O78" s="131">
        <f t="shared" si="11"/>
        <v>0</v>
      </c>
      <c r="P78" s="131">
        <f t="shared" si="11"/>
        <v>0</v>
      </c>
      <c r="Q78" s="131">
        <f t="shared" si="11"/>
        <v>0</v>
      </c>
      <c r="R78" s="131">
        <f t="shared" si="11"/>
        <v>0</v>
      </c>
      <c r="S78" s="131">
        <f t="shared" si="11"/>
        <v>0</v>
      </c>
      <c r="T78" s="131">
        <f t="shared" si="11"/>
        <v>0</v>
      </c>
      <c r="U78" s="131">
        <f t="shared" si="11"/>
        <v>0</v>
      </c>
      <c r="V78" s="131">
        <f t="shared" si="11"/>
        <v>0</v>
      </c>
      <c r="W78" s="131">
        <f t="shared" si="11"/>
        <v>0</v>
      </c>
      <c r="X78" s="131">
        <f t="shared" si="11"/>
        <v>0</v>
      </c>
      <c r="Y78" s="131">
        <f t="shared" si="11"/>
        <v>0</v>
      </c>
      <c r="Z78" s="131">
        <f t="shared" si="11"/>
        <v>0</v>
      </c>
      <c r="AA78" s="131">
        <f t="shared" si="11"/>
        <v>0</v>
      </c>
      <c r="AB78" s="131">
        <f t="shared" si="11"/>
        <v>0</v>
      </c>
      <c r="AC78" s="131">
        <f t="shared" si="11"/>
        <v>0</v>
      </c>
      <c r="AD78" s="131">
        <f t="shared" si="11"/>
        <v>0</v>
      </c>
      <c r="AE78" s="131">
        <f t="shared" si="11"/>
        <v>0</v>
      </c>
      <c r="AF78" s="131">
        <f t="shared" si="11"/>
        <v>0</v>
      </c>
      <c r="AG78" s="131">
        <f t="shared" si="11"/>
        <v>0</v>
      </c>
      <c r="AH78" s="131">
        <f t="shared" si="7"/>
        <v>0</v>
      </c>
      <c r="AI78" s="39"/>
      <c r="AJ78" s="52">
        <f t="shared" si="8"/>
        <v>0</v>
      </c>
      <c r="AK78" s="47">
        <f t="shared" si="9"/>
        <v>0</v>
      </c>
      <c r="AL78" s="84">
        <f t="shared" si="10"/>
        <v>0</v>
      </c>
      <c r="AM78" s="85"/>
      <c r="AN78" s="34"/>
      <c r="AO78" s="30"/>
      <c r="AP78" s="30"/>
    </row>
    <row r="79" spans="1:42" ht="15" x14ac:dyDescent="0.25">
      <c r="AH79" s="31"/>
      <c r="AI79" s="41"/>
      <c r="AJ79" s="42">
        <f>SUM(AJ6:AJ78)</f>
        <v>0</v>
      </c>
      <c r="AK79" s="47">
        <f>SUM(AK6:AK78)</f>
        <v>0</v>
      </c>
      <c r="AL79" s="84">
        <f>SUM(AL6:AL78)</f>
        <v>0</v>
      </c>
      <c r="AM79" s="85"/>
      <c r="AN79" s="34"/>
      <c r="AO79" s="30"/>
      <c r="AP79" s="30"/>
    </row>
    <row r="80" spans="1:42" x14ac:dyDescent="0.2">
      <c r="AI80" s="43"/>
      <c r="AJ80" s="44">
        <v>76960</v>
      </c>
      <c r="AK80" s="89"/>
      <c r="AL80" s="32"/>
      <c r="AM80" s="85"/>
      <c r="AN80" s="34"/>
      <c r="AO80" s="36"/>
      <c r="AP80" s="36"/>
    </row>
    <row r="81" spans="35:43" ht="15" x14ac:dyDescent="0.25">
      <c r="AJ81" s="30"/>
      <c r="AK81" s="30"/>
      <c r="AL81" s="30"/>
      <c r="AM81" s="30"/>
      <c r="AN81" s="30"/>
      <c r="AO81" s="30"/>
      <c r="AP81" s="30"/>
      <c r="AQ81" s="30"/>
    </row>
    <row r="82" spans="35:43" ht="15" x14ac:dyDescent="0.25">
      <c r="AJ82" s="30"/>
      <c r="AK82" s="30"/>
      <c r="AL82" s="30"/>
      <c r="AM82" s="30"/>
      <c r="AN82" s="30"/>
      <c r="AO82" s="30"/>
      <c r="AP82" s="30"/>
      <c r="AQ82" s="30"/>
    </row>
    <row r="83" spans="35:43" ht="15" x14ac:dyDescent="0.25">
      <c r="AI83" s="30"/>
      <c r="AJ83" s="30"/>
      <c r="AK83" s="30"/>
      <c r="AL83" s="30"/>
      <c r="AM83" s="30"/>
      <c r="AN83" s="30"/>
      <c r="AO83" s="30"/>
      <c r="AP83" s="30"/>
      <c r="AQ83" s="30"/>
    </row>
    <row r="84" spans="35:43" ht="15" x14ac:dyDescent="0.25">
      <c r="AI84" s="30"/>
      <c r="AJ84" s="30"/>
      <c r="AK84" s="30"/>
      <c r="AL84" s="30"/>
      <c r="AM84" s="30"/>
      <c r="AN84" s="30"/>
      <c r="AO84" s="30"/>
      <c r="AP84" s="30"/>
      <c r="AQ84" s="30"/>
    </row>
    <row r="85" spans="35:43" ht="15" x14ac:dyDescent="0.25">
      <c r="AI85" s="30"/>
      <c r="AJ85" s="30"/>
      <c r="AK85" s="30"/>
      <c r="AL85" s="30"/>
      <c r="AM85" s="30"/>
      <c r="AN85" s="30"/>
      <c r="AO85" s="30"/>
      <c r="AP85" s="30"/>
      <c r="AQ85" s="30"/>
    </row>
    <row r="86" spans="35:43" ht="15" x14ac:dyDescent="0.25">
      <c r="AI86" s="30"/>
      <c r="AJ86" s="30"/>
      <c r="AK86" s="30"/>
      <c r="AL86" s="30"/>
      <c r="AM86" s="30"/>
      <c r="AN86" s="30"/>
      <c r="AO86" s="30"/>
      <c r="AP86" s="30"/>
      <c r="AQ86" s="30"/>
    </row>
    <row r="87" spans="35:43" ht="15" x14ac:dyDescent="0.25">
      <c r="AI87" s="30"/>
      <c r="AJ87" s="30"/>
      <c r="AK87" s="30"/>
      <c r="AL87" s="30"/>
      <c r="AM87" s="30"/>
      <c r="AN87" s="30"/>
      <c r="AO87" s="30"/>
      <c r="AP87" s="30"/>
      <c r="AQ87" s="30"/>
    </row>
    <row r="88" spans="35:43" ht="15" x14ac:dyDescent="0.25">
      <c r="AI88" s="30"/>
      <c r="AJ88" s="30"/>
      <c r="AK88" s="30"/>
      <c r="AL88" s="30"/>
      <c r="AM88" s="30"/>
      <c r="AN88" s="30"/>
      <c r="AO88" s="30"/>
      <c r="AP88" s="30"/>
      <c r="AQ88" s="30"/>
    </row>
    <row r="89" spans="35:43" ht="15" x14ac:dyDescent="0.25">
      <c r="AI89" s="30"/>
      <c r="AJ89" s="30"/>
      <c r="AK89" s="30"/>
      <c r="AL89" s="30"/>
      <c r="AM89" s="30"/>
      <c r="AN89" s="30"/>
      <c r="AO89" s="30"/>
      <c r="AP89" s="30"/>
      <c r="AQ89" s="30"/>
    </row>
    <row r="90" spans="35:43" ht="15" x14ac:dyDescent="0.25">
      <c r="AI90" s="30"/>
      <c r="AJ90" s="30"/>
      <c r="AK90" s="30"/>
      <c r="AL90" s="30"/>
      <c r="AM90" s="30"/>
      <c r="AN90" s="30"/>
      <c r="AO90" s="30"/>
      <c r="AP90" s="30"/>
      <c r="AQ90" s="30"/>
    </row>
    <row r="91" spans="35:43" ht="15" x14ac:dyDescent="0.25">
      <c r="AI91" s="30"/>
      <c r="AJ91" s="30"/>
      <c r="AK91" s="30"/>
      <c r="AL91" s="30"/>
      <c r="AM91" s="30"/>
      <c r="AN91" s="30"/>
      <c r="AO91" s="30"/>
      <c r="AP91" s="30"/>
      <c r="AQ91" s="30"/>
    </row>
    <row r="92" spans="35:43" ht="15" x14ac:dyDescent="0.25">
      <c r="AI92" s="30"/>
      <c r="AJ92" s="30"/>
      <c r="AK92" s="30"/>
      <c r="AL92" s="30"/>
      <c r="AM92" s="30"/>
      <c r="AN92" s="30"/>
      <c r="AO92" s="30"/>
      <c r="AP92" s="30"/>
      <c r="AQ92" s="30"/>
    </row>
    <row r="93" spans="35:43" ht="15" x14ac:dyDescent="0.25">
      <c r="AI93" s="30"/>
      <c r="AJ93" s="30"/>
      <c r="AK93" s="30"/>
      <c r="AL93" s="30"/>
      <c r="AM93" s="30"/>
      <c r="AN93" s="30"/>
      <c r="AO93" s="30"/>
      <c r="AP93" s="30"/>
      <c r="AQ93" s="30"/>
    </row>
    <row r="94" spans="35:43" ht="15" x14ac:dyDescent="0.25">
      <c r="AI94" s="30"/>
      <c r="AJ94" s="30"/>
      <c r="AK94" s="30"/>
      <c r="AL94" s="30"/>
      <c r="AM94" s="30"/>
      <c r="AN94" s="30"/>
      <c r="AO94" s="30"/>
      <c r="AP94" s="30"/>
      <c r="AQ94" s="30"/>
    </row>
    <row r="95" spans="35:43" ht="15" x14ac:dyDescent="0.25">
      <c r="AI95" s="30"/>
      <c r="AJ95" s="30"/>
      <c r="AK95" s="30"/>
      <c r="AL95" s="30"/>
      <c r="AM95" s="30"/>
      <c r="AN95" s="30"/>
      <c r="AO95" s="30"/>
      <c r="AP95" s="30"/>
      <c r="AQ95" s="30"/>
    </row>
    <row r="96" spans="35:43" ht="15" x14ac:dyDescent="0.25">
      <c r="AI96" s="30"/>
      <c r="AJ96" s="30"/>
      <c r="AK96" s="30"/>
      <c r="AL96" s="30"/>
      <c r="AM96" s="30"/>
      <c r="AN96" s="30"/>
      <c r="AO96" s="30"/>
      <c r="AP96" s="30"/>
      <c r="AQ96" s="30"/>
    </row>
  </sheetData>
  <mergeCells count="28">
    <mergeCell ref="AO42:AQ42"/>
    <mergeCell ref="AO49:AQ49"/>
    <mergeCell ref="C1:AH1"/>
    <mergeCell ref="A1:B1"/>
    <mergeCell ref="AO11:AQ11"/>
    <mergeCell ref="AO12:AQ12"/>
    <mergeCell ref="AO13:AQ13"/>
    <mergeCell ref="AO14:AQ14"/>
    <mergeCell ref="AO28:AQ28"/>
    <mergeCell ref="AO6:AQ6"/>
    <mergeCell ref="AO8:AQ8"/>
    <mergeCell ref="AO9:AQ9"/>
    <mergeCell ref="AO10:AQ10"/>
    <mergeCell ref="AJ1:AL1"/>
    <mergeCell ref="AO1:AQ1"/>
    <mergeCell ref="AJ2:AK2"/>
    <mergeCell ref="AK3:AL3"/>
    <mergeCell ref="AO5:AQ5"/>
    <mergeCell ref="A4:A5"/>
    <mergeCell ref="B4:B5"/>
    <mergeCell ref="C2:AH2"/>
    <mergeCell ref="A3:B3"/>
    <mergeCell ref="C3:F3"/>
    <mergeCell ref="G3:M3"/>
    <mergeCell ref="N3:T3"/>
    <mergeCell ref="U3:AA3"/>
    <mergeCell ref="AB3:AD3"/>
    <mergeCell ref="AE3:AG3"/>
  </mergeCells>
  <conditionalFormatting sqref="C4:AG77">
    <cfRule type="expression" dxfId="111" priority="13">
      <formula>WEEKDAY(C$5,2)&gt;5</formula>
    </cfRule>
  </conditionalFormatting>
  <conditionalFormatting sqref="AO58">
    <cfRule type="expression" dxfId="110" priority="7">
      <formula>WEEKDAY(AO$5,2)&gt;5</formula>
    </cfRule>
  </conditionalFormatting>
  <conditionalFormatting sqref="AO58:AO60">
    <cfRule type="cellIs" dxfId="109" priority="4" operator="equal">
      <formula>"!"</formula>
    </cfRule>
    <cfRule type="cellIs" dxfId="108" priority="5" operator="equal">
      <formula>"?"</formula>
    </cfRule>
    <cfRule type="cellIs" dxfId="107" priority="6" operator="equal">
      <formula>1</formula>
    </cfRule>
  </conditionalFormatting>
  <conditionalFormatting sqref="AO59">
    <cfRule type="expression" dxfId="106" priority="9">
      <formula>WEEKDAY(AP$5,2)&gt;5</formula>
    </cfRule>
  </conditionalFormatting>
  <conditionalFormatting sqref="AO60">
    <cfRule type="expression" dxfId="105" priority="11">
      <formula>WEEKDAY(AQ$5,2)&gt;5</formula>
    </cfRule>
  </conditionalFormatting>
  <conditionalFormatting sqref="C6:AG77">
    <cfRule type="cellIs" dxfId="104" priority="1" operator="equal">
      <formula>"?"</formula>
    </cfRule>
    <cfRule type="cellIs" dxfId="103" priority="2" operator="equal">
      <formula>1</formula>
    </cfRule>
    <cfRule type="cellIs" dxfId="102" priority="3" operator="equal">
      <formula>"!"</formula>
    </cfRule>
  </conditionalFormatting>
  <pageMargins left="0" right="0" top="0" bottom="0.35433070866141736" header="0" footer="0.11811023622047245"/>
  <pageSetup paperSize="9" scale="64" orientation="portrait" r:id="rId1"/>
  <headerFooter>
    <oddFooter>&amp;L&amp;D
&amp;T&amp;C&amp;F&amp;R&amp;A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4" id="{9961A97F-BCE2-4BAA-B2C8-65A765A04984}">
            <xm:f>COUNTIFS('JOURS FERIES'!$B$1:$B$13,C$5)&gt;0</xm:f>
            <x14:dxf>
              <fill>
                <patternFill>
                  <bgColor theme="7" tint="0.59996337778862885"/>
                </patternFill>
              </fill>
            </x14:dxf>
          </x14:cfRule>
          <xm:sqref>C4:AG77</xm:sqref>
        </x14:conditionalFormatting>
        <x14:conditionalFormatting xmlns:xm="http://schemas.microsoft.com/office/excel/2006/main">
          <x14:cfRule type="expression" priority="8" id="{8591B306-B6AD-4D5B-9BB1-AF1E55AEC0F4}">
            <xm:f>COUNTIFS('JOURS FERIES'!$B$1:$B$13,AO$4)&gt;0</xm:f>
            <x14:dxf>
              <fill>
                <patternFill>
                  <bgColor theme="7" tint="0.59996337778862885"/>
                </patternFill>
              </fill>
            </x14:dxf>
          </x14:cfRule>
          <xm:sqref>AO58</xm:sqref>
        </x14:conditionalFormatting>
        <x14:conditionalFormatting xmlns:xm="http://schemas.microsoft.com/office/excel/2006/main">
          <x14:cfRule type="expression" priority="10" id="{6C8BC1D0-1426-4465-B9A0-91E229108C52}">
            <xm:f>COUNTIFS('JOURS FERIES'!$B$1:$B$13,AP$4)&gt;0</xm:f>
            <x14:dxf>
              <fill>
                <patternFill>
                  <bgColor theme="7" tint="0.59996337778862885"/>
                </patternFill>
              </fill>
            </x14:dxf>
          </x14:cfRule>
          <xm:sqref>AO59</xm:sqref>
        </x14:conditionalFormatting>
        <x14:conditionalFormatting xmlns:xm="http://schemas.microsoft.com/office/excel/2006/main">
          <x14:cfRule type="expression" priority="12" id="{2EDF301A-3448-4063-9742-2A476C547876}">
            <xm:f>COUNTIFS('JOURS FERIES'!$B$1:$B$13,AQ$4)&gt;0</xm:f>
            <x14:dxf>
              <fill>
                <patternFill>
                  <bgColor theme="7" tint="0.59996337778862885"/>
                </patternFill>
              </fill>
            </x14:dxf>
          </x14:cfRule>
          <xm:sqref>AO60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Q96"/>
  <sheetViews>
    <sheetView zoomScale="93" zoomScaleNormal="93" workbookViewId="0">
      <pane xSplit="2" ySplit="9" topLeftCell="C10" activePane="bottomRight" state="frozen"/>
      <selection sqref="A1:B1"/>
      <selection pane="topRight" sqref="A1:B1"/>
      <selection pane="bottomLeft" sqref="A1:B1"/>
      <selection pane="bottomRight" sqref="A1:B1"/>
    </sheetView>
  </sheetViews>
  <sheetFormatPr baseColWidth="10" defaultColWidth="15.28515625" defaultRowHeight="12.75" x14ac:dyDescent="0.2"/>
  <cols>
    <col min="1" max="1" width="15.140625" style="1" bestFit="1" customWidth="1"/>
    <col min="2" max="2" width="14.28515625" style="1" bestFit="1" customWidth="1"/>
    <col min="3" max="3" width="5.42578125" style="1" customWidth="1"/>
    <col min="4" max="6" width="5.140625" style="1" customWidth="1"/>
    <col min="7" max="7" width="4.5703125" style="1" customWidth="1"/>
    <col min="8" max="9" width="5.140625" style="1" customWidth="1"/>
    <col min="10" max="10" width="4" style="1" customWidth="1"/>
    <col min="11" max="13" width="5.140625" style="1" customWidth="1"/>
    <col min="14" max="14" width="5.28515625" style="1" customWidth="1"/>
    <col min="15" max="16" width="5.140625" style="1" customWidth="1"/>
    <col min="17" max="17" width="4.140625" style="1" customWidth="1"/>
    <col min="18" max="20" width="5.140625" style="1" customWidth="1"/>
    <col min="21" max="21" width="4.42578125" style="1" customWidth="1"/>
    <col min="22" max="23" width="5.140625" style="1" customWidth="1"/>
    <col min="24" max="24" width="4.42578125" style="1" customWidth="1"/>
    <col min="25" max="27" width="5.140625" style="1" customWidth="1"/>
    <col min="28" max="28" width="4.42578125" style="1" customWidth="1"/>
    <col min="29" max="30" width="5.140625" style="1" customWidth="1"/>
    <col min="31" max="31" width="4.42578125" style="1" customWidth="1"/>
    <col min="32" max="33" width="5.140625" style="1" customWidth="1"/>
    <col min="34" max="34" width="9.85546875" style="3" bestFit="1" customWidth="1"/>
    <col min="35" max="35" width="2.28515625" style="31" customWidth="1"/>
    <col min="36" max="36" width="10.7109375" style="31" customWidth="1"/>
    <col min="37" max="37" width="6.5703125" style="31" customWidth="1"/>
    <col min="38" max="38" width="11.42578125" style="31" customWidth="1"/>
    <col min="39" max="40" width="3" style="31" bestFit="1" customWidth="1"/>
    <col min="41" max="41" width="9.85546875" style="31" bestFit="1" customWidth="1"/>
    <col min="42" max="43" width="15.28515625" style="31"/>
    <col min="44" max="16384" width="15.28515625" style="1"/>
  </cols>
  <sheetData>
    <row r="1" spans="1:43" ht="21" x14ac:dyDescent="0.35">
      <c r="A1" s="149">
        <f>'JOURS FERIES'!D1</f>
        <v>2018</v>
      </c>
      <c r="B1" s="150"/>
      <c r="C1" s="141" t="s">
        <v>12</v>
      </c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  <c r="AC1" s="142"/>
      <c r="AD1" s="142"/>
      <c r="AE1" s="142"/>
      <c r="AF1" s="142"/>
      <c r="AG1" s="142"/>
      <c r="AH1" s="143"/>
      <c r="AI1" s="33" t="s">
        <v>28</v>
      </c>
      <c r="AJ1" s="154" t="s">
        <v>29</v>
      </c>
      <c r="AK1" s="154"/>
      <c r="AL1" s="155"/>
      <c r="AM1" s="37" t="s">
        <v>28</v>
      </c>
      <c r="AN1" s="35"/>
      <c r="AO1" s="156" t="s">
        <v>30</v>
      </c>
      <c r="AP1" s="157"/>
      <c r="AQ1" s="158"/>
    </row>
    <row r="2" spans="1:43" ht="21" x14ac:dyDescent="0.35">
      <c r="A2" s="13"/>
      <c r="B2" s="24">
        <v>6</v>
      </c>
      <c r="C2" s="142" t="s">
        <v>21</v>
      </c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  <c r="Y2" s="142"/>
      <c r="Z2" s="142"/>
      <c r="AA2" s="142"/>
      <c r="AB2" s="142"/>
      <c r="AC2" s="142"/>
      <c r="AD2" s="142"/>
      <c r="AE2" s="142"/>
      <c r="AF2" s="142"/>
      <c r="AG2" s="142"/>
      <c r="AH2" s="143"/>
      <c r="AI2" s="33"/>
      <c r="AJ2" s="159" t="s">
        <v>31</v>
      </c>
      <c r="AK2" s="159"/>
      <c r="AL2" s="81">
        <v>74</v>
      </c>
      <c r="AM2" s="85"/>
      <c r="AN2" s="35"/>
      <c r="AO2" s="59" t="s">
        <v>0</v>
      </c>
      <c r="AP2" s="59"/>
      <c r="AQ2" s="49" t="s">
        <v>32</v>
      </c>
    </row>
    <row r="3" spans="1:43" s="2" customFormat="1" ht="15" customHeight="1" x14ac:dyDescent="0.2">
      <c r="A3" s="144" t="s">
        <v>6</v>
      </c>
      <c r="B3" s="144"/>
      <c r="C3" s="165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166"/>
      <c r="Q3" s="166"/>
      <c r="R3" s="166"/>
      <c r="S3" s="166"/>
      <c r="T3" s="166"/>
      <c r="U3" s="166"/>
      <c r="V3" s="166"/>
      <c r="W3" s="166"/>
      <c r="X3" s="166"/>
      <c r="Y3" s="166"/>
      <c r="Z3" s="166"/>
      <c r="AA3" s="166"/>
      <c r="AB3" s="166"/>
      <c r="AC3" s="166"/>
      <c r="AD3" s="166"/>
      <c r="AE3" s="166"/>
      <c r="AF3" s="166"/>
      <c r="AG3" s="167"/>
      <c r="AH3" s="11" t="s">
        <v>10</v>
      </c>
      <c r="AI3" s="40"/>
      <c r="AJ3" s="55" t="s">
        <v>33</v>
      </c>
      <c r="AK3" s="160" t="s">
        <v>10</v>
      </c>
      <c r="AL3" s="161"/>
      <c r="AM3" s="85"/>
      <c r="AN3" s="35"/>
      <c r="AO3" s="59" t="s">
        <v>3</v>
      </c>
      <c r="AP3" s="59"/>
      <c r="AQ3" s="49" t="s">
        <v>34</v>
      </c>
    </row>
    <row r="4" spans="1:43" x14ac:dyDescent="0.2">
      <c r="A4" s="148" t="s">
        <v>7</v>
      </c>
      <c r="B4" s="148" t="s">
        <v>8</v>
      </c>
      <c r="C4" s="140">
        <v>1</v>
      </c>
      <c r="D4" s="28">
        <f>C4+1</f>
        <v>2</v>
      </c>
      <c r="E4" s="28">
        <f t="shared" ref="E4:AG4" si="0">D4+1</f>
        <v>3</v>
      </c>
      <c r="F4" s="28">
        <f t="shared" si="0"/>
        <v>4</v>
      </c>
      <c r="G4" s="28">
        <f t="shared" si="0"/>
        <v>5</v>
      </c>
      <c r="H4" s="28">
        <f t="shared" si="0"/>
        <v>6</v>
      </c>
      <c r="I4" s="28">
        <f t="shared" si="0"/>
        <v>7</v>
      </c>
      <c r="J4" s="28">
        <f t="shared" si="0"/>
        <v>8</v>
      </c>
      <c r="K4" s="28">
        <f t="shared" si="0"/>
        <v>9</v>
      </c>
      <c r="L4" s="28">
        <f t="shared" si="0"/>
        <v>10</v>
      </c>
      <c r="M4" s="28">
        <f t="shared" si="0"/>
        <v>11</v>
      </c>
      <c r="N4" s="28">
        <f t="shared" si="0"/>
        <v>12</v>
      </c>
      <c r="O4" s="28">
        <f t="shared" si="0"/>
        <v>13</v>
      </c>
      <c r="P4" s="28">
        <f t="shared" si="0"/>
        <v>14</v>
      </c>
      <c r="Q4" s="28">
        <f t="shared" si="0"/>
        <v>15</v>
      </c>
      <c r="R4" s="28">
        <f t="shared" si="0"/>
        <v>16</v>
      </c>
      <c r="S4" s="28">
        <f t="shared" si="0"/>
        <v>17</v>
      </c>
      <c r="T4" s="28">
        <f t="shared" si="0"/>
        <v>18</v>
      </c>
      <c r="U4" s="28">
        <f t="shared" si="0"/>
        <v>19</v>
      </c>
      <c r="V4" s="28">
        <f t="shared" si="0"/>
        <v>20</v>
      </c>
      <c r="W4" s="28">
        <f t="shared" si="0"/>
        <v>21</v>
      </c>
      <c r="X4" s="28">
        <f t="shared" si="0"/>
        <v>22</v>
      </c>
      <c r="Y4" s="28">
        <f t="shared" si="0"/>
        <v>23</v>
      </c>
      <c r="Z4" s="28">
        <f t="shared" si="0"/>
        <v>24</v>
      </c>
      <c r="AA4" s="28">
        <f t="shared" si="0"/>
        <v>25</v>
      </c>
      <c r="AB4" s="28">
        <f t="shared" si="0"/>
        <v>26</v>
      </c>
      <c r="AC4" s="28">
        <f t="shared" si="0"/>
        <v>27</v>
      </c>
      <c r="AD4" s="28">
        <f t="shared" si="0"/>
        <v>28</v>
      </c>
      <c r="AE4" s="28">
        <f t="shared" si="0"/>
        <v>29</v>
      </c>
      <c r="AF4" s="28">
        <f t="shared" si="0"/>
        <v>30</v>
      </c>
      <c r="AG4" s="28">
        <f t="shared" si="0"/>
        <v>31</v>
      </c>
      <c r="AH4" s="8" t="s">
        <v>9</v>
      </c>
      <c r="AI4" s="54"/>
      <c r="AJ4" s="53" t="s">
        <v>9</v>
      </c>
      <c r="AK4" s="71" t="s">
        <v>35</v>
      </c>
      <c r="AL4" s="82" t="s">
        <v>33</v>
      </c>
      <c r="AM4" s="85"/>
      <c r="AN4" s="35"/>
      <c r="AO4" s="59" t="s">
        <v>2</v>
      </c>
      <c r="AP4" s="59"/>
      <c r="AQ4" s="49" t="s">
        <v>36</v>
      </c>
    </row>
    <row r="5" spans="1:43" x14ac:dyDescent="0.2">
      <c r="A5" s="148"/>
      <c r="B5" s="148"/>
      <c r="C5" s="119">
        <f>DATE(JANV!$A$1,JUIN!$B$2,JUIN!C4)</f>
        <v>43252</v>
      </c>
      <c r="D5" s="26">
        <f>C5+1</f>
        <v>43253</v>
      </c>
      <c r="E5" s="26">
        <f t="shared" ref="E5:AG5" si="1">D5+1</f>
        <v>43254</v>
      </c>
      <c r="F5" s="26">
        <f t="shared" si="1"/>
        <v>43255</v>
      </c>
      <c r="G5" s="26">
        <f t="shared" si="1"/>
        <v>43256</v>
      </c>
      <c r="H5" s="26">
        <f t="shared" si="1"/>
        <v>43257</v>
      </c>
      <c r="I5" s="26">
        <f t="shared" si="1"/>
        <v>43258</v>
      </c>
      <c r="J5" s="26">
        <f t="shared" si="1"/>
        <v>43259</v>
      </c>
      <c r="K5" s="26">
        <f t="shared" si="1"/>
        <v>43260</v>
      </c>
      <c r="L5" s="26">
        <f t="shared" si="1"/>
        <v>43261</v>
      </c>
      <c r="M5" s="26">
        <f t="shared" si="1"/>
        <v>43262</v>
      </c>
      <c r="N5" s="26">
        <f t="shared" si="1"/>
        <v>43263</v>
      </c>
      <c r="O5" s="26">
        <f t="shared" si="1"/>
        <v>43264</v>
      </c>
      <c r="P5" s="26">
        <f t="shared" si="1"/>
        <v>43265</v>
      </c>
      <c r="Q5" s="26">
        <f t="shared" si="1"/>
        <v>43266</v>
      </c>
      <c r="R5" s="26">
        <f t="shared" si="1"/>
        <v>43267</v>
      </c>
      <c r="S5" s="26">
        <f t="shared" si="1"/>
        <v>43268</v>
      </c>
      <c r="T5" s="26">
        <f t="shared" si="1"/>
        <v>43269</v>
      </c>
      <c r="U5" s="26">
        <f t="shared" si="1"/>
        <v>43270</v>
      </c>
      <c r="V5" s="26">
        <f t="shared" si="1"/>
        <v>43271</v>
      </c>
      <c r="W5" s="26">
        <f t="shared" si="1"/>
        <v>43272</v>
      </c>
      <c r="X5" s="26">
        <f t="shared" si="1"/>
        <v>43273</v>
      </c>
      <c r="Y5" s="26">
        <f t="shared" si="1"/>
        <v>43274</v>
      </c>
      <c r="Z5" s="26">
        <f t="shared" si="1"/>
        <v>43275</v>
      </c>
      <c r="AA5" s="26">
        <f t="shared" si="1"/>
        <v>43276</v>
      </c>
      <c r="AB5" s="26">
        <f t="shared" si="1"/>
        <v>43277</v>
      </c>
      <c r="AC5" s="26">
        <f t="shared" si="1"/>
        <v>43278</v>
      </c>
      <c r="AD5" s="26">
        <f t="shared" si="1"/>
        <v>43279</v>
      </c>
      <c r="AE5" s="26">
        <f t="shared" si="1"/>
        <v>43280</v>
      </c>
      <c r="AF5" s="26">
        <f t="shared" si="1"/>
        <v>43281</v>
      </c>
      <c r="AG5" s="26">
        <f t="shared" si="1"/>
        <v>43282</v>
      </c>
      <c r="AH5" s="8" t="s">
        <v>11</v>
      </c>
      <c r="AI5" s="54"/>
      <c r="AJ5" s="53" t="s">
        <v>37</v>
      </c>
      <c r="AK5" s="72" t="s">
        <v>38</v>
      </c>
      <c r="AL5" s="83">
        <v>42736</v>
      </c>
      <c r="AM5" s="85"/>
      <c r="AN5" s="45">
        <v>1</v>
      </c>
      <c r="AO5" s="162" t="s">
        <v>39</v>
      </c>
      <c r="AP5" s="163"/>
      <c r="AQ5" s="164"/>
    </row>
    <row r="6" spans="1:43" x14ac:dyDescent="0.2">
      <c r="A6" s="1" t="s">
        <v>16</v>
      </c>
      <c r="B6" s="1" t="s">
        <v>0</v>
      </c>
      <c r="C6" s="10"/>
      <c r="D6" s="98"/>
      <c r="E6" s="15"/>
      <c r="F6" s="17"/>
      <c r="G6" s="10"/>
      <c r="H6" s="98"/>
      <c r="I6" s="10"/>
      <c r="J6" s="98"/>
      <c r="K6" s="98"/>
      <c r="L6" s="15"/>
      <c r="M6" s="17"/>
      <c r="N6" s="10"/>
      <c r="O6" s="98"/>
      <c r="P6" s="10"/>
      <c r="Q6" s="98"/>
      <c r="R6" s="98"/>
      <c r="S6" s="15"/>
      <c r="T6" s="17"/>
      <c r="U6" s="10"/>
      <c r="V6" s="98"/>
      <c r="W6" s="10"/>
      <c r="X6" s="98"/>
      <c r="Y6" s="98"/>
      <c r="Z6" s="15"/>
      <c r="AA6" s="17"/>
      <c r="AB6" s="10"/>
      <c r="AC6" s="98"/>
      <c r="AD6" s="98"/>
      <c r="AE6" s="98"/>
      <c r="AF6" s="98"/>
      <c r="AG6" s="15"/>
      <c r="AH6" s="6">
        <f t="shared" ref="AH6" si="2">SUM(C6:AG6)</f>
        <v>0</v>
      </c>
      <c r="AI6" s="39"/>
      <c r="AJ6" s="52">
        <f>AH6*$AL$2</f>
        <v>0</v>
      </c>
      <c r="AK6" s="47">
        <f>SUM(AH6)</f>
        <v>0</v>
      </c>
      <c r="AL6" s="84">
        <f>SUM(AK6*$AL$2)</f>
        <v>0</v>
      </c>
      <c r="AM6" s="85"/>
      <c r="AN6" s="75" t="s">
        <v>41</v>
      </c>
      <c r="AO6" s="162" t="s">
        <v>42</v>
      </c>
      <c r="AP6" s="163"/>
      <c r="AQ6" s="164"/>
    </row>
    <row r="7" spans="1:43" s="31" customFormat="1" x14ac:dyDescent="0.2">
      <c r="A7" s="120" t="s">
        <v>4</v>
      </c>
      <c r="B7" s="120" t="s">
        <v>3</v>
      </c>
      <c r="C7" s="10"/>
      <c r="D7" s="98"/>
      <c r="E7" s="15"/>
      <c r="F7" s="17"/>
      <c r="G7" s="10"/>
      <c r="H7" s="98"/>
      <c r="I7" s="10"/>
      <c r="J7" s="98"/>
      <c r="K7" s="98"/>
      <c r="L7" s="15"/>
      <c r="M7" s="17"/>
      <c r="N7" s="10"/>
      <c r="O7" s="98"/>
      <c r="P7" s="10"/>
      <c r="Q7" s="98"/>
      <c r="R7" s="98"/>
      <c r="S7" s="15"/>
      <c r="T7" s="17"/>
      <c r="U7" s="10"/>
      <c r="V7" s="98"/>
      <c r="W7" s="10"/>
      <c r="X7" s="98"/>
      <c r="Y7" s="98"/>
      <c r="Z7" s="15"/>
      <c r="AA7" s="17"/>
      <c r="AB7" s="10"/>
      <c r="AC7" s="98"/>
      <c r="AD7" s="98"/>
      <c r="AE7" s="98"/>
      <c r="AF7" s="98"/>
      <c r="AG7" s="15"/>
      <c r="AH7" s="6"/>
      <c r="AI7" s="39"/>
      <c r="AJ7" s="52"/>
      <c r="AK7" s="47"/>
      <c r="AL7" s="84"/>
      <c r="AM7" s="85"/>
      <c r="AN7" s="75"/>
      <c r="AO7" s="93"/>
      <c r="AP7" s="94"/>
      <c r="AQ7" s="95"/>
    </row>
    <row r="8" spans="1:43" x14ac:dyDescent="0.2">
      <c r="A8" s="19" t="s">
        <v>17</v>
      </c>
      <c r="B8" s="19" t="s">
        <v>18</v>
      </c>
      <c r="C8" s="10"/>
      <c r="D8" s="98"/>
      <c r="E8" s="15"/>
      <c r="F8" s="17"/>
      <c r="G8" s="10"/>
      <c r="H8" s="98"/>
      <c r="I8" s="10"/>
      <c r="J8" s="98"/>
      <c r="K8" s="98"/>
      <c r="L8" s="15"/>
      <c r="M8" s="17"/>
      <c r="N8" s="10"/>
      <c r="O8" s="98"/>
      <c r="P8" s="10"/>
      <c r="Q8" s="98"/>
      <c r="R8" s="98"/>
      <c r="S8" s="15"/>
      <c r="T8" s="17"/>
      <c r="U8" s="10"/>
      <c r="V8" s="98"/>
      <c r="W8" s="10"/>
      <c r="X8" s="98"/>
      <c r="Y8" s="98"/>
      <c r="Z8" s="15"/>
      <c r="AA8" s="17"/>
      <c r="AB8" s="10"/>
      <c r="AC8" s="98"/>
      <c r="AD8" s="98"/>
      <c r="AE8" s="98"/>
      <c r="AF8" s="98"/>
      <c r="AG8" s="15"/>
      <c r="AH8" s="6">
        <f t="shared" ref="AH8:AH71" si="3">SUM(C8:AG8)</f>
        <v>0</v>
      </c>
      <c r="AI8" s="39"/>
      <c r="AJ8" s="52">
        <f t="shared" ref="AJ8:AJ71" si="4">AH8*$AL$2</f>
        <v>0</v>
      </c>
      <c r="AK8" s="47">
        <f t="shared" ref="AK8:AK71" si="5">SUM(AH8)</f>
        <v>0</v>
      </c>
      <c r="AL8" s="84">
        <f t="shared" ref="AL8:AL71" si="6">SUM(AK8*$AL$2)</f>
        <v>0</v>
      </c>
      <c r="AM8" s="85"/>
      <c r="AN8" s="76"/>
      <c r="AO8" s="162" t="s">
        <v>43</v>
      </c>
      <c r="AP8" s="163"/>
      <c r="AQ8" s="164"/>
    </row>
    <row r="9" spans="1:43" x14ac:dyDescent="0.2">
      <c r="A9" s="19" t="s">
        <v>1</v>
      </c>
      <c r="B9" s="19" t="s">
        <v>2</v>
      </c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1"/>
      <c r="N9" s="121"/>
      <c r="O9" s="121"/>
      <c r="P9" s="121"/>
      <c r="Q9" s="121"/>
      <c r="R9" s="121"/>
      <c r="S9" s="121"/>
      <c r="T9" s="121"/>
      <c r="U9" s="121"/>
      <c r="V9" s="121"/>
      <c r="W9" s="121"/>
      <c r="X9" s="121"/>
      <c r="Y9" s="121"/>
      <c r="Z9" s="121"/>
      <c r="AA9" s="121"/>
      <c r="AB9" s="121"/>
      <c r="AC9" s="121"/>
      <c r="AD9" s="121"/>
      <c r="AE9" s="121"/>
      <c r="AF9" s="121"/>
      <c r="AG9" s="121"/>
      <c r="AH9" s="6">
        <f t="shared" si="3"/>
        <v>0</v>
      </c>
      <c r="AI9" s="39"/>
      <c r="AJ9" s="52">
        <f t="shared" si="4"/>
        <v>0</v>
      </c>
      <c r="AK9" s="47">
        <f t="shared" si="5"/>
        <v>0</v>
      </c>
      <c r="AL9" s="84">
        <f t="shared" si="6"/>
        <v>0</v>
      </c>
      <c r="AM9" s="85"/>
      <c r="AN9" s="77"/>
      <c r="AO9" s="162" t="s">
        <v>44</v>
      </c>
      <c r="AP9" s="163"/>
      <c r="AQ9" s="164"/>
    </row>
    <row r="10" spans="1:43" x14ac:dyDescent="0.2">
      <c r="A10" s="5" t="s">
        <v>148</v>
      </c>
      <c r="B10" s="5" t="s">
        <v>149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6">
        <f t="shared" si="3"/>
        <v>0</v>
      </c>
      <c r="AI10" s="39"/>
      <c r="AJ10" s="52">
        <f t="shared" si="4"/>
        <v>0</v>
      </c>
      <c r="AK10" s="47">
        <f t="shared" si="5"/>
        <v>0</v>
      </c>
      <c r="AL10" s="84">
        <f t="shared" si="6"/>
        <v>0</v>
      </c>
      <c r="AM10" s="85"/>
      <c r="AN10" s="78"/>
      <c r="AO10" s="168" t="s">
        <v>45</v>
      </c>
      <c r="AP10" s="168"/>
      <c r="AQ10" s="168"/>
    </row>
    <row r="11" spans="1:43" x14ac:dyDescent="0.2">
      <c r="A11" s="133" t="s">
        <v>102</v>
      </c>
      <c r="B11" s="133" t="s">
        <v>103</v>
      </c>
      <c r="C11" s="121"/>
      <c r="D11" s="122"/>
      <c r="E11" s="15"/>
      <c r="F11" s="15"/>
      <c r="G11" s="121"/>
      <c r="H11" s="121"/>
      <c r="I11" s="121"/>
      <c r="J11" s="121"/>
      <c r="K11" s="122"/>
      <c r="L11" s="15"/>
      <c r="M11" s="15"/>
      <c r="N11" s="121"/>
      <c r="O11" s="98"/>
      <c r="P11" s="10"/>
      <c r="Q11" s="121"/>
      <c r="R11" s="122"/>
      <c r="S11" s="15"/>
      <c r="T11" s="15"/>
      <c r="U11" s="10"/>
      <c r="V11" s="10"/>
      <c r="W11" s="121"/>
      <c r="X11" s="121"/>
      <c r="Y11" s="122"/>
      <c r="Z11" s="15"/>
      <c r="AA11" s="15"/>
      <c r="AB11" s="121"/>
      <c r="AC11" s="121"/>
      <c r="AD11" s="121"/>
      <c r="AE11" s="121"/>
      <c r="AF11" s="122"/>
      <c r="AG11" s="15"/>
      <c r="AH11" s="6">
        <f t="shared" si="3"/>
        <v>0</v>
      </c>
      <c r="AI11" s="39"/>
      <c r="AJ11" s="52">
        <f t="shared" si="4"/>
        <v>0</v>
      </c>
      <c r="AK11" s="47">
        <f t="shared" si="5"/>
        <v>0</v>
      </c>
      <c r="AL11" s="84">
        <f t="shared" si="6"/>
        <v>0</v>
      </c>
      <c r="AM11" s="85"/>
      <c r="AN11" s="79"/>
      <c r="AO11" s="168" t="s">
        <v>46</v>
      </c>
      <c r="AP11" s="168"/>
      <c r="AQ11" s="168"/>
    </row>
    <row r="12" spans="1:43" x14ac:dyDescent="0.2">
      <c r="A12" s="134" t="s">
        <v>104</v>
      </c>
      <c r="B12" s="134" t="s">
        <v>105</v>
      </c>
      <c r="C12" s="121"/>
      <c r="D12" s="122"/>
      <c r="E12" s="15"/>
      <c r="F12" s="15"/>
      <c r="G12" s="121"/>
      <c r="H12" s="121"/>
      <c r="I12" s="121"/>
      <c r="J12" s="121"/>
      <c r="K12" s="122"/>
      <c r="L12" s="15"/>
      <c r="M12" s="15"/>
      <c r="N12" s="121"/>
      <c r="O12" s="121"/>
      <c r="P12" s="121"/>
      <c r="Q12" s="121"/>
      <c r="R12" s="122"/>
      <c r="S12" s="15"/>
      <c r="T12" s="15"/>
      <c r="U12" s="121"/>
      <c r="V12" s="121"/>
      <c r="W12" s="121"/>
      <c r="X12" s="121"/>
      <c r="Y12" s="122"/>
      <c r="Z12" s="15"/>
      <c r="AA12" s="15"/>
      <c r="AB12" s="121"/>
      <c r="AC12" s="121"/>
      <c r="AD12" s="121"/>
      <c r="AE12" s="121"/>
      <c r="AF12" s="122"/>
      <c r="AG12" s="15"/>
      <c r="AH12" s="6">
        <f t="shared" si="3"/>
        <v>0</v>
      </c>
      <c r="AI12" s="39"/>
      <c r="AJ12" s="52">
        <f t="shared" si="4"/>
        <v>0</v>
      </c>
      <c r="AK12" s="47">
        <f t="shared" si="5"/>
        <v>0</v>
      </c>
      <c r="AL12" s="84">
        <f t="shared" si="6"/>
        <v>0</v>
      </c>
      <c r="AM12" s="85"/>
      <c r="AN12" s="60" t="s">
        <v>47</v>
      </c>
      <c r="AO12" s="168" t="s">
        <v>48</v>
      </c>
      <c r="AP12" s="168"/>
      <c r="AQ12" s="168"/>
    </row>
    <row r="13" spans="1:43" x14ac:dyDescent="0.2">
      <c r="A13" s="134" t="s">
        <v>106</v>
      </c>
      <c r="B13" s="134" t="s">
        <v>107</v>
      </c>
      <c r="C13" s="121"/>
      <c r="D13" s="122"/>
      <c r="E13" s="15"/>
      <c r="F13" s="15"/>
      <c r="G13" s="121"/>
      <c r="H13" s="121"/>
      <c r="I13" s="121"/>
      <c r="J13" s="121"/>
      <c r="K13" s="122"/>
      <c r="L13" s="15"/>
      <c r="M13" s="15"/>
      <c r="N13" s="10"/>
      <c r="O13" s="98"/>
      <c r="P13" s="10"/>
      <c r="Q13" s="121"/>
      <c r="R13" s="122"/>
      <c r="S13" s="15"/>
      <c r="T13" s="15"/>
      <c r="U13" s="10"/>
      <c r="V13" s="121"/>
      <c r="W13" s="121"/>
      <c r="X13" s="121"/>
      <c r="Y13" s="122"/>
      <c r="Z13" s="15"/>
      <c r="AA13" s="15"/>
      <c r="AB13" s="121"/>
      <c r="AC13" s="121"/>
      <c r="AD13" s="121"/>
      <c r="AE13" s="121"/>
      <c r="AF13" s="122"/>
      <c r="AG13" s="15"/>
      <c r="AH13" s="6">
        <f t="shared" si="3"/>
        <v>0</v>
      </c>
      <c r="AI13" s="39"/>
      <c r="AJ13" s="52">
        <f t="shared" si="4"/>
        <v>0</v>
      </c>
      <c r="AK13" s="47">
        <f t="shared" si="5"/>
        <v>0</v>
      </c>
      <c r="AL13" s="84">
        <f t="shared" si="6"/>
        <v>0</v>
      </c>
      <c r="AM13" s="85"/>
      <c r="AN13" s="80"/>
      <c r="AO13" s="168" t="s">
        <v>49</v>
      </c>
      <c r="AP13" s="168"/>
      <c r="AQ13" s="168"/>
    </row>
    <row r="14" spans="1:43" x14ac:dyDescent="0.2">
      <c r="A14" s="133" t="s">
        <v>108</v>
      </c>
      <c r="B14" s="133" t="s">
        <v>109</v>
      </c>
      <c r="C14" s="121"/>
      <c r="D14" s="122"/>
      <c r="E14" s="15"/>
      <c r="F14" s="15"/>
      <c r="G14" s="121"/>
      <c r="H14" s="121"/>
      <c r="I14" s="121"/>
      <c r="J14" s="121"/>
      <c r="K14" s="122"/>
      <c r="L14" s="15"/>
      <c r="M14" s="15"/>
      <c r="N14" s="121"/>
      <c r="O14" s="98"/>
      <c r="P14" s="10"/>
      <c r="Q14" s="121"/>
      <c r="R14" s="122"/>
      <c r="S14" s="15"/>
      <c r="T14" s="98"/>
      <c r="U14" s="98"/>
      <c r="V14" s="121"/>
      <c r="W14" s="121"/>
      <c r="X14" s="121"/>
      <c r="Y14" s="122"/>
      <c r="Z14" s="15"/>
      <c r="AA14" s="15"/>
      <c r="AB14" s="121"/>
      <c r="AC14" s="121"/>
      <c r="AD14" s="121"/>
      <c r="AE14" s="121"/>
      <c r="AF14" s="122"/>
      <c r="AG14" s="15"/>
      <c r="AH14" s="6">
        <f t="shared" si="3"/>
        <v>0</v>
      </c>
      <c r="AI14" s="39"/>
      <c r="AJ14" s="52">
        <f t="shared" si="4"/>
        <v>0</v>
      </c>
      <c r="AK14" s="47">
        <f t="shared" si="5"/>
        <v>0</v>
      </c>
      <c r="AL14" s="84">
        <f t="shared" si="6"/>
        <v>0</v>
      </c>
      <c r="AM14" s="87"/>
      <c r="AN14" s="86"/>
      <c r="AO14" s="169" t="s">
        <v>50</v>
      </c>
      <c r="AP14" s="169"/>
      <c r="AQ14" s="170"/>
    </row>
    <row r="15" spans="1:43" x14ac:dyDescent="0.2">
      <c r="A15" s="133" t="s">
        <v>110</v>
      </c>
      <c r="B15" s="133" t="s">
        <v>111</v>
      </c>
      <c r="C15" s="121"/>
      <c r="D15" s="122"/>
      <c r="E15" s="15"/>
      <c r="F15" s="15"/>
      <c r="G15" s="121"/>
      <c r="H15" s="121"/>
      <c r="I15" s="121"/>
      <c r="J15" s="121"/>
      <c r="K15" s="122"/>
      <c r="L15" s="15"/>
      <c r="M15" s="15"/>
      <c r="N15" s="121"/>
      <c r="O15" s="121"/>
      <c r="P15" s="121"/>
      <c r="Q15" s="121"/>
      <c r="R15" s="122"/>
      <c r="S15" s="15"/>
      <c r="T15" s="98"/>
      <c r="U15" s="98"/>
      <c r="V15" s="121"/>
      <c r="W15" s="121"/>
      <c r="X15" s="121"/>
      <c r="Y15" s="122"/>
      <c r="Z15" s="15"/>
      <c r="AA15" s="15"/>
      <c r="AB15" s="121"/>
      <c r="AC15" s="121"/>
      <c r="AD15" s="121"/>
      <c r="AE15" s="121"/>
      <c r="AF15" s="122"/>
      <c r="AG15" s="15"/>
      <c r="AH15" s="6">
        <f t="shared" si="3"/>
        <v>0</v>
      </c>
      <c r="AI15" s="39"/>
      <c r="AJ15" s="52">
        <f t="shared" si="4"/>
        <v>0</v>
      </c>
      <c r="AK15" s="47">
        <f t="shared" si="5"/>
        <v>0</v>
      </c>
      <c r="AL15" s="84">
        <f t="shared" si="6"/>
        <v>0</v>
      </c>
      <c r="AM15" s="87"/>
      <c r="AN15" s="88"/>
      <c r="AO15" s="61"/>
      <c r="AP15" s="46" t="s">
        <v>51</v>
      </c>
      <c r="AQ15" s="50" t="s">
        <v>52</v>
      </c>
    </row>
    <row r="16" spans="1:43" x14ac:dyDescent="0.2">
      <c r="A16" s="135" t="s">
        <v>112</v>
      </c>
      <c r="B16" s="135" t="s">
        <v>113</v>
      </c>
      <c r="C16" s="121"/>
      <c r="D16" s="122"/>
      <c r="E16" s="15"/>
      <c r="F16" s="15"/>
      <c r="G16" s="121"/>
      <c r="H16" s="121"/>
      <c r="I16" s="121"/>
      <c r="J16" s="121"/>
      <c r="K16" s="122"/>
      <c r="L16" s="15"/>
      <c r="M16" s="15"/>
      <c r="N16" s="121"/>
      <c r="O16" s="98"/>
      <c r="P16" s="98"/>
      <c r="Q16" s="121"/>
      <c r="R16" s="122"/>
      <c r="S16" s="15"/>
      <c r="T16" s="15"/>
      <c r="U16" s="121"/>
      <c r="V16" s="121"/>
      <c r="W16" s="121"/>
      <c r="X16" s="121"/>
      <c r="Y16" s="122"/>
      <c r="Z16" s="15"/>
      <c r="AA16" s="15"/>
      <c r="AB16" s="121"/>
      <c r="AC16" s="121"/>
      <c r="AD16" s="121"/>
      <c r="AE16" s="121"/>
      <c r="AF16" s="122"/>
      <c r="AG16" s="15"/>
      <c r="AH16" s="6">
        <f t="shared" si="3"/>
        <v>0</v>
      </c>
      <c r="AI16" s="39"/>
      <c r="AJ16" s="52">
        <f t="shared" si="4"/>
        <v>0</v>
      </c>
      <c r="AK16" s="47">
        <f t="shared" si="5"/>
        <v>0</v>
      </c>
      <c r="AL16" s="84">
        <f t="shared" si="6"/>
        <v>0</v>
      </c>
      <c r="AM16" s="87"/>
      <c r="AN16" s="88"/>
      <c r="AO16" s="62" t="s">
        <v>53</v>
      </c>
      <c r="AP16" s="57">
        <v>42757</v>
      </c>
      <c r="AQ16" s="57">
        <v>42758</v>
      </c>
    </row>
    <row r="17" spans="1:43" x14ac:dyDescent="0.2">
      <c r="A17" s="135" t="s">
        <v>114</v>
      </c>
      <c r="B17" s="135" t="s">
        <v>115</v>
      </c>
      <c r="C17" s="121"/>
      <c r="D17" s="122"/>
      <c r="E17" s="15"/>
      <c r="F17" s="15"/>
      <c r="G17" s="121"/>
      <c r="H17" s="121"/>
      <c r="I17" s="121"/>
      <c r="J17" s="121"/>
      <c r="K17" s="122"/>
      <c r="L17" s="15"/>
      <c r="M17" s="15"/>
      <c r="N17" s="121"/>
      <c r="O17" s="121"/>
      <c r="P17" s="121"/>
      <c r="Q17" s="121"/>
      <c r="R17" s="122"/>
      <c r="S17" s="15"/>
      <c r="T17" s="15"/>
      <c r="U17" s="121"/>
      <c r="V17" s="121"/>
      <c r="W17" s="121"/>
      <c r="X17" s="121"/>
      <c r="Y17" s="122"/>
      <c r="Z17" s="15"/>
      <c r="AA17" s="15"/>
      <c r="AB17" s="121"/>
      <c r="AC17" s="121"/>
      <c r="AD17" s="121"/>
      <c r="AE17" s="121"/>
      <c r="AF17" s="122"/>
      <c r="AG17" s="15"/>
      <c r="AH17" s="6">
        <f t="shared" si="3"/>
        <v>0</v>
      </c>
      <c r="AI17" s="39"/>
      <c r="AJ17" s="52">
        <f t="shared" si="4"/>
        <v>0</v>
      </c>
      <c r="AK17" s="47">
        <f t="shared" si="5"/>
        <v>0</v>
      </c>
      <c r="AL17" s="84">
        <f t="shared" si="6"/>
        <v>0</v>
      </c>
      <c r="AM17" s="87"/>
      <c r="AN17" s="88"/>
      <c r="AO17" s="63" t="s">
        <v>44</v>
      </c>
      <c r="AP17" s="73">
        <v>42786</v>
      </c>
      <c r="AQ17" s="58"/>
    </row>
    <row r="18" spans="1:43" x14ac:dyDescent="0.2">
      <c r="A18" s="135" t="s">
        <v>116</v>
      </c>
      <c r="B18" s="135" t="s">
        <v>117</v>
      </c>
      <c r="C18" s="92"/>
      <c r="D18" s="123"/>
      <c r="E18" s="15"/>
      <c r="F18" s="15"/>
      <c r="G18" s="121"/>
      <c r="H18" s="121"/>
      <c r="I18" s="121"/>
      <c r="J18" s="121"/>
      <c r="K18" s="122"/>
      <c r="L18" s="15"/>
      <c r="M18" s="15"/>
      <c r="N18" s="121"/>
      <c r="O18" s="121"/>
      <c r="P18" s="121"/>
      <c r="Q18" s="121"/>
      <c r="R18" s="122"/>
      <c r="S18" s="15"/>
      <c r="T18" s="15"/>
      <c r="U18" s="121"/>
      <c r="V18" s="121"/>
      <c r="W18" s="121"/>
      <c r="X18" s="121"/>
      <c r="Y18" s="122"/>
      <c r="Z18" s="15"/>
      <c r="AA18" s="15"/>
      <c r="AB18" s="121"/>
      <c r="AC18" s="121"/>
      <c r="AD18" s="121"/>
      <c r="AE18" s="121"/>
      <c r="AF18" s="122"/>
      <c r="AG18" s="15"/>
      <c r="AH18" s="6">
        <f t="shared" si="3"/>
        <v>0</v>
      </c>
      <c r="AI18" s="39"/>
      <c r="AJ18" s="52">
        <f t="shared" si="4"/>
        <v>0</v>
      </c>
      <c r="AK18" s="47">
        <f t="shared" si="5"/>
        <v>0</v>
      </c>
      <c r="AL18" s="84">
        <f t="shared" si="6"/>
        <v>0</v>
      </c>
      <c r="AM18" s="87"/>
      <c r="AN18" s="88"/>
      <c r="AO18" s="64" t="s">
        <v>53</v>
      </c>
      <c r="AP18" s="57">
        <v>42808</v>
      </c>
      <c r="AQ18" s="57">
        <v>42809</v>
      </c>
    </row>
    <row r="19" spans="1:43" x14ac:dyDescent="0.2">
      <c r="A19" s="136" t="s">
        <v>118</v>
      </c>
      <c r="B19" s="136" t="s">
        <v>119</v>
      </c>
      <c r="C19" s="92"/>
      <c r="D19" s="123"/>
      <c r="E19" s="15"/>
      <c r="F19" s="15"/>
      <c r="G19" s="121"/>
      <c r="H19" s="121"/>
      <c r="I19" s="121"/>
      <c r="J19" s="121"/>
      <c r="K19" s="122"/>
      <c r="L19" s="15"/>
      <c r="M19" s="15"/>
      <c r="N19" s="121"/>
      <c r="O19" s="121"/>
      <c r="P19" s="121"/>
      <c r="Q19" s="121"/>
      <c r="R19" s="122"/>
      <c r="S19" s="15"/>
      <c r="T19" s="15"/>
      <c r="U19" s="121"/>
      <c r="V19" s="121"/>
      <c r="W19" s="121"/>
      <c r="X19" s="121"/>
      <c r="Y19" s="122"/>
      <c r="Z19" s="15"/>
      <c r="AA19" s="15"/>
      <c r="AB19" s="121"/>
      <c r="AC19" s="121"/>
      <c r="AD19" s="121"/>
      <c r="AE19" s="121"/>
      <c r="AF19" s="122"/>
      <c r="AG19" s="15"/>
      <c r="AH19" s="6">
        <f t="shared" si="3"/>
        <v>0</v>
      </c>
      <c r="AI19" s="39"/>
      <c r="AJ19" s="52">
        <f t="shared" si="4"/>
        <v>0</v>
      </c>
      <c r="AK19" s="47">
        <f t="shared" si="5"/>
        <v>0</v>
      </c>
      <c r="AL19" s="84">
        <f t="shared" si="6"/>
        <v>0</v>
      </c>
      <c r="AM19" s="87"/>
      <c r="AN19" s="67"/>
      <c r="AO19" s="63" t="s">
        <v>44</v>
      </c>
      <c r="AP19" s="73">
        <v>42839</v>
      </c>
      <c r="AQ19" s="58"/>
    </row>
    <row r="20" spans="1:43" x14ac:dyDescent="0.2">
      <c r="A20" s="135" t="s">
        <v>120</v>
      </c>
      <c r="B20" s="135" t="s">
        <v>121</v>
      </c>
      <c r="C20" s="92"/>
      <c r="D20" s="123"/>
      <c r="E20" s="15"/>
      <c r="F20" s="15"/>
      <c r="G20" s="121"/>
      <c r="H20" s="121"/>
      <c r="I20" s="121"/>
      <c r="J20" s="121"/>
      <c r="K20" s="122"/>
      <c r="L20" s="15"/>
      <c r="M20" s="15"/>
      <c r="N20" s="121"/>
      <c r="O20" s="121"/>
      <c r="P20" s="121"/>
      <c r="Q20" s="121"/>
      <c r="R20" s="122"/>
      <c r="S20" s="15"/>
      <c r="T20" s="15"/>
      <c r="U20" s="121"/>
      <c r="V20" s="121"/>
      <c r="W20" s="121"/>
      <c r="X20" s="121"/>
      <c r="Y20" s="122"/>
      <c r="Z20" s="15"/>
      <c r="AA20" s="15"/>
      <c r="AB20" s="121"/>
      <c r="AC20" s="121"/>
      <c r="AD20" s="121"/>
      <c r="AE20" s="121"/>
      <c r="AF20" s="122"/>
      <c r="AG20" s="15"/>
      <c r="AH20" s="6">
        <f t="shared" si="3"/>
        <v>0</v>
      </c>
      <c r="AI20" s="39"/>
      <c r="AJ20" s="52">
        <f t="shared" si="4"/>
        <v>0</v>
      </c>
      <c r="AK20" s="47">
        <f t="shared" si="5"/>
        <v>0</v>
      </c>
      <c r="AL20" s="84">
        <f t="shared" si="6"/>
        <v>0</v>
      </c>
      <c r="AM20" s="87"/>
      <c r="AN20" s="67"/>
      <c r="AO20" s="62" t="s">
        <v>54</v>
      </c>
      <c r="AP20" s="57">
        <v>42898</v>
      </c>
      <c r="AQ20" s="57">
        <v>42900</v>
      </c>
    </row>
    <row r="21" spans="1:43" x14ac:dyDescent="0.2">
      <c r="A21" s="135" t="s">
        <v>122</v>
      </c>
      <c r="B21" s="135" t="s">
        <v>123</v>
      </c>
      <c r="C21" s="92"/>
      <c r="D21" s="123"/>
      <c r="E21" s="15"/>
      <c r="F21" s="15"/>
      <c r="G21" s="121"/>
      <c r="H21" s="121"/>
      <c r="I21" s="121"/>
      <c r="J21" s="121"/>
      <c r="K21" s="122"/>
      <c r="L21" s="15"/>
      <c r="M21" s="15"/>
      <c r="N21" s="121"/>
      <c r="O21" s="121"/>
      <c r="P21" s="121"/>
      <c r="Q21" s="121"/>
      <c r="R21" s="122"/>
      <c r="S21" s="15"/>
      <c r="T21" s="15"/>
      <c r="U21" s="98"/>
      <c r="V21" s="121"/>
      <c r="W21" s="121"/>
      <c r="X21" s="121"/>
      <c r="Y21" s="122"/>
      <c r="Z21" s="15"/>
      <c r="AA21" s="15"/>
      <c r="AB21" s="121"/>
      <c r="AC21" s="98"/>
      <c r="AD21" s="121"/>
      <c r="AE21" s="121"/>
      <c r="AF21" s="122"/>
      <c r="AG21" s="15"/>
      <c r="AH21" s="6">
        <f t="shared" si="3"/>
        <v>0</v>
      </c>
      <c r="AI21" s="39"/>
      <c r="AJ21" s="52">
        <f t="shared" si="4"/>
        <v>0</v>
      </c>
      <c r="AK21" s="47">
        <f t="shared" si="5"/>
        <v>0</v>
      </c>
      <c r="AL21" s="84">
        <f t="shared" si="6"/>
        <v>0</v>
      </c>
      <c r="AM21" s="87"/>
      <c r="AN21" s="67"/>
      <c r="AO21" s="63" t="s">
        <v>44</v>
      </c>
      <c r="AP21" s="73">
        <v>42920</v>
      </c>
      <c r="AQ21" s="58"/>
    </row>
    <row r="22" spans="1:43" x14ac:dyDescent="0.2">
      <c r="A22" s="135" t="s">
        <v>124</v>
      </c>
      <c r="B22" s="135" t="s">
        <v>103</v>
      </c>
      <c r="C22" s="92"/>
      <c r="D22" s="123"/>
      <c r="E22" s="15"/>
      <c r="F22" s="15"/>
      <c r="G22" s="121"/>
      <c r="H22" s="121"/>
      <c r="I22" s="121"/>
      <c r="J22" s="121"/>
      <c r="K22" s="122"/>
      <c r="L22" s="15"/>
      <c r="M22" s="15"/>
      <c r="N22" s="121"/>
      <c r="O22" s="121"/>
      <c r="P22" s="121"/>
      <c r="Q22" s="121"/>
      <c r="R22" s="122"/>
      <c r="S22" s="15"/>
      <c r="T22" s="15"/>
      <c r="U22" s="121"/>
      <c r="V22" s="121"/>
      <c r="W22" s="121"/>
      <c r="X22" s="121"/>
      <c r="Y22" s="122"/>
      <c r="Z22" s="15"/>
      <c r="AA22" s="15"/>
      <c r="AB22" s="121"/>
      <c r="AC22" s="121"/>
      <c r="AD22" s="121"/>
      <c r="AE22" s="121"/>
      <c r="AF22" s="122"/>
      <c r="AG22" s="15"/>
      <c r="AH22" s="6">
        <f t="shared" si="3"/>
        <v>0</v>
      </c>
      <c r="AI22" s="39"/>
      <c r="AJ22" s="52">
        <f t="shared" si="4"/>
        <v>0</v>
      </c>
      <c r="AK22" s="47">
        <f t="shared" si="5"/>
        <v>0</v>
      </c>
      <c r="AL22" s="84">
        <f t="shared" si="6"/>
        <v>0</v>
      </c>
      <c r="AM22" s="87"/>
      <c r="AN22" s="67"/>
      <c r="AO22" s="63" t="s">
        <v>44</v>
      </c>
      <c r="AP22" s="73">
        <v>42982</v>
      </c>
      <c r="AQ22" s="58"/>
    </row>
    <row r="23" spans="1:43" x14ac:dyDescent="0.2">
      <c r="A23" s="135" t="s">
        <v>125</v>
      </c>
      <c r="B23" s="135" t="s">
        <v>126</v>
      </c>
      <c r="C23" s="92"/>
      <c r="D23" s="123"/>
      <c r="E23" s="15"/>
      <c r="F23" s="15"/>
      <c r="G23" s="121"/>
      <c r="H23" s="121"/>
      <c r="I23" s="121"/>
      <c r="J23" s="121"/>
      <c r="K23" s="122"/>
      <c r="L23" s="15"/>
      <c r="M23" s="15"/>
      <c r="N23" s="121"/>
      <c r="O23" s="121"/>
      <c r="P23" s="121"/>
      <c r="Q23" s="121"/>
      <c r="R23" s="122"/>
      <c r="S23" s="15"/>
      <c r="T23" s="15"/>
      <c r="U23" s="121"/>
      <c r="V23" s="121"/>
      <c r="W23" s="121"/>
      <c r="X23" s="121"/>
      <c r="Y23" s="122"/>
      <c r="Z23" s="15"/>
      <c r="AA23" s="15"/>
      <c r="AB23" s="121"/>
      <c r="AC23" s="121"/>
      <c r="AD23" s="121"/>
      <c r="AE23" s="121"/>
      <c r="AF23" s="122"/>
      <c r="AG23" s="15"/>
      <c r="AH23" s="6">
        <f t="shared" si="3"/>
        <v>0</v>
      </c>
      <c r="AI23" s="39"/>
      <c r="AJ23" s="52">
        <f t="shared" si="4"/>
        <v>0</v>
      </c>
      <c r="AK23" s="47">
        <f t="shared" si="5"/>
        <v>0</v>
      </c>
      <c r="AL23" s="84">
        <f t="shared" si="6"/>
        <v>0</v>
      </c>
      <c r="AM23" s="87"/>
      <c r="AN23" s="67"/>
      <c r="AO23" s="62" t="s">
        <v>53</v>
      </c>
      <c r="AP23" s="57">
        <v>42989</v>
      </c>
      <c r="AQ23" s="57">
        <v>42990</v>
      </c>
    </row>
    <row r="24" spans="1:43" x14ac:dyDescent="0.2">
      <c r="A24" s="135" t="s">
        <v>127</v>
      </c>
      <c r="B24" s="135" t="s">
        <v>128</v>
      </c>
      <c r="C24" s="92"/>
      <c r="D24" s="123"/>
      <c r="E24" s="15"/>
      <c r="F24" s="15"/>
      <c r="G24" s="121"/>
      <c r="H24" s="121"/>
      <c r="I24" s="121"/>
      <c r="J24" s="121"/>
      <c r="K24" s="122"/>
      <c r="L24" s="15"/>
      <c r="M24" s="15"/>
      <c r="N24" s="121"/>
      <c r="O24" s="121"/>
      <c r="P24" s="121"/>
      <c r="Q24" s="121"/>
      <c r="R24" s="122"/>
      <c r="S24" s="15"/>
      <c r="T24" s="15"/>
      <c r="U24" s="121"/>
      <c r="V24" s="121"/>
      <c r="W24" s="121"/>
      <c r="X24" s="121"/>
      <c r="Y24" s="122"/>
      <c r="Z24" s="15"/>
      <c r="AA24" s="15"/>
      <c r="AB24" s="121"/>
      <c r="AC24" s="121"/>
      <c r="AD24" s="121"/>
      <c r="AE24" s="121"/>
      <c r="AF24" s="122"/>
      <c r="AG24" s="15"/>
      <c r="AH24" s="6">
        <f t="shared" si="3"/>
        <v>0</v>
      </c>
      <c r="AI24" s="39"/>
      <c r="AJ24" s="52">
        <f t="shared" si="4"/>
        <v>0</v>
      </c>
      <c r="AK24" s="47">
        <f t="shared" si="5"/>
        <v>0</v>
      </c>
      <c r="AL24" s="84">
        <f t="shared" si="6"/>
        <v>0</v>
      </c>
      <c r="AM24" s="87"/>
      <c r="AN24" s="67"/>
      <c r="AO24" s="35" t="s">
        <v>55</v>
      </c>
      <c r="AP24" s="70">
        <v>42991</v>
      </c>
      <c r="AQ24" s="70" t="s">
        <v>56</v>
      </c>
    </row>
    <row r="25" spans="1:43" x14ac:dyDescent="0.2">
      <c r="A25" s="135" t="s">
        <v>129</v>
      </c>
      <c r="B25" s="135" t="s">
        <v>130</v>
      </c>
      <c r="C25" s="92"/>
      <c r="D25" s="123"/>
      <c r="E25" s="15"/>
      <c r="F25" s="15"/>
      <c r="G25" s="121"/>
      <c r="H25" s="121"/>
      <c r="I25" s="121"/>
      <c r="J25" s="121"/>
      <c r="K25" s="122"/>
      <c r="L25" s="15"/>
      <c r="M25" s="15"/>
      <c r="N25" s="121"/>
      <c r="O25" s="121"/>
      <c r="P25" s="121"/>
      <c r="Q25" s="121"/>
      <c r="R25" s="122"/>
      <c r="S25" s="15"/>
      <c r="T25" s="15"/>
      <c r="U25" s="121"/>
      <c r="V25" s="121"/>
      <c r="W25" s="121"/>
      <c r="X25" s="121"/>
      <c r="Y25" s="122"/>
      <c r="Z25" s="15"/>
      <c r="AA25" s="15"/>
      <c r="AB25" s="121"/>
      <c r="AC25" s="121"/>
      <c r="AD25" s="121"/>
      <c r="AE25" s="121"/>
      <c r="AF25" s="122"/>
      <c r="AG25" s="15"/>
      <c r="AH25" s="6">
        <f t="shared" si="3"/>
        <v>0</v>
      </c>
      <c r="AI25" s="39"/>
      <c r="AJ25" s="52">
        <f t="shared" si="4"/>
        <v>0</v>
      </c>
      <c r="AK25" s="47">
        <f t="shared" si="5"/>
        <v>0</v>
      </c>
      <c r="AL25" s="84">
        <f t="shared" si="6"/>
        <v>0</v>
      </c>
      <c r="AM25" s="87"/>
      <c r="AN25" s="67"/>
      <c r="AO25" s="63" t="s">
        <v>44</v>
      </c>
      <c r="AP25" s="73">
        <v>43017</v>
      </c>
      <c r="AQ25" s="58"/>
    </row>
    <row r="26" spans="1:43" x14ac:dyDescent="0.2">
      <c r="A26" s="135" t="s">
        <v>131</v>
      </c>
      <c r="B26" s="135" t="s">
        <v>132</v>
      </c>
      <c r="C26" s="92"/>
      <c r="D26" s="123"/>
      <c r="E26" s="15"/>
      <c r="F26" s="15"/>
      <c r="G26" s="121"/>
      <c r="H26" s="121"/>
      <c r="I26" s="121"/>
      <c r="J26" s="121"/>
      <c r="K26" s="122"/>
      <c r="L26" s="15"/>
      <c r="M26" s="15"/>
      <c r="N26" s="121"/>
      <c r="O26" s="121"/>
      <c r="P26" s="121"/>
      <c r="Q26" s="121"/>
      <c r="R26" s="122"/>
      <c r="S26" s="15"/>
      <c r="T26" s="98"/>
      <c r="U26" s="121"/>
      <c r="V26" s="121"/>
      <c r="W26" s="121"/>
      <c r="X26" s="121"/>
      <c r="Y26" s="122"/>
      <c r="Z26" s="15"/>
      <c r="AA26" s="15"/>
      <c r="AB26" s="121"/>
      <c r="AC26" s="121"/>
      <c r="AD26" s="121"/>
      <c r="AE26" s="121"/>
      <c r="AF26" s="122"/>
      <c r="AG26" s="15"/>
      <c r="AH26" s="6">
        <f t="shared" si="3"/>
        <v>0</v>
      </c>
      <c r="AI26" s="39"/>
      <c r="AJ26" s="52">
        <f t="shared" si="4"/>
        <v>0</v>
      </c>
      <c r="AK26" s="47">
        <f t="shared" si="5"/>
        <v>0</v>
      </c>
      <c r="AL26" s="84">
        <f t="shared" si="6"/>
        <v>0</v>
      </c>
      <c r="AM26" s="87"/>
      <c r="AN26" s="67"/>
      <c r="AO26" s="65" t="s">
        <v>53</v>
      </c>
      <c r="AP26" s="57">
        <v>43052</v>
      </c>
      <c r="AQ26" s="57">
        <v>43053</v>
      </c>
    </row>
    <row r="27" spans="1:43" x14ac:dyDescent="0.2">
      <c r="A27" s="135" t="s">
        <v>133</v>
      </c>
      <c r="B27" s="135" t="s">
        <v>134</v>
      </c>
      <c r="C27" s="92"/>
      <c r="D27" s="123"/>
      <c r="E27" s="15"/>
      <c r="F27" s="15"/>
      <c r="G27" s="121"/>
      <c r="H27" s="121"/>
      <c r="I27" s="121"/>
      <c r="J27" s="121"/>
      <c r="K27" s="122"/>
      <c r="L27" s="15"/>
      <c r="M27" s="15"/>
      <c r="N27" s="121"/>
      <c r="O27" s="121"/>
      <c r="P27" s="121"/>
      <c r="Q27" s="121"/>
      <c r="R27" s="122"/>
      <c r="S27" s="15"/>
      <c r="T27" s="15"/>
      <c r="U27" s="121"/>
      <c r="V27" s="121"/>
      <c r="W27" s="121"/>
      <c r="X27" s="121"/>
      <c r="Y27" s="122"/>
      <c r="Z27" s="15"/>
      <c r="AA27" s="15"/>
      <c r="AB27" s="121"/>
      <c r="AC27" s="121"/>
      <c r="AD27" s="121"/>
      <c r="AE27" s="121"/>
      <c r="AF27" s="122"/>
      <c r="AG27" s="15"/>
      <c r="AH27" s="6">
        <f t="shared" si="3"/>
        <v>0</v>
      </c>
      <c r="AI27" s="39"/>
      <c r="AJ27" s="52">
        <f t="shared" si="4"/>
        <v>0</v>
      </c>
      <c r="AK27" s="47">
        <f t="shared" si="5"/>
        <v>0</v>
      </c>
      <c r="AL27" s="84">
        <f t="shared" si="6"/>
        <v>0</v>
      </c>
      <c r="AM27" s="87"/>
      <c r="AN27" s="67"/>
      <c r="AO27" s="63" t="s">
        <v>44</v>
      </c>
      <c r="AP27" s="73">
        <v>43080</v>
      </c>
      <c r="AQ27" s="58"/>
    </row>
    <row r="28" spans="1:43" x14ac:dyDescent="0.2">
      <c r="A28" s="135" t="s">
        <v>135</v>
      </c>
      <c r="B28" s="135" t="s">
        <v>136</v>
      </c>
      <c r="C28" s="92"/>
      <c r="D28" s="123"/>
      <c r="E28" s="15"/>
      <c r="F28" s="15"/>
      <c r="G28" s="121"/>
      <c r="H28" s="121"/>
      <c r="I28" s="121"/>
      <c r="J28" s="121"/>
      <c r="K28" s="122"/>
      <c r="L28" s="15"/>
      <c r="M28" s="15"/>
      <c r="N28" s="121"/>
      <c r="O28" s="121"/>
      <c r="P28" s="121"/>
      <c r="Q28" s="121"/>
      <c r="R28" s="122"/>
      <c r="S28" s="15"/>
      <c r="T28" s="15"/>
      <c r="U28" s="121"/>
      <c r="V28" s="121"/>
      <c r="W28" s="121"/>
      <c r="X28" s="121"/>
      <c r="Y28" s="122"/>
      <c r="Z28" s="15"/>
      <c r="AA28" s="15"/>
      <c r="AB28" s="121"/>
      <c r="AC28" s="121"/>
      <c r="AD28" s="121"/>
      <c r="AE28" s="121"/>
      <c r="AF28" s="122"/>
      <c r="AG28" s="15"/>
      <c r="AH28" s="6">
        <f t="shared" si="3"/>
        <v>0</v>
      </c>
      <c r="AI28" s="39"/>
      <c r="AJ28" s="52">
        <f t="shared" si="4"/>
        <v>0</v>
      </c>
      <c r="AK28" s="47">
        <f t="shared" si="5"/>
        <v>0</v>
      </c>
      <c r="AL28" s="84">
        <f t="shared" si="6"/>
        <v>0</v>
      </c>
      <c r="AM28" s="87"/>
      <c r="AN28" s="67"/>
      <c r="AO28" s="169" t="s">
        <v>57</v>
      </c>
      <c r="AP28" s="169"/>
      <c r="AQ28" s="170"/>
    </row>
    <row r="29" spans="1:43" x14ac:dyDescent="0.2">
      <c r="A29" s="135" t="s">
        <v>137</v>
      </c>
      <c r="B29" s="135" t="s">
        <v>138</v>
      </c>
      <c r="C29" s="92"/>
      <c r="D29" s="123"/>
      <c r="E29" s="15"/>
      <c r="F29" s="15"/>
      <c r="G29" s="121"/>
      <c r="H29" s="121"/>
      <c r="I29" s="121"/>
      <c r="J29" s="121"/>
      <c r="K29" s="122"/>
      <c r="L29" s="15"/>
      <c r="M29" s="15"/>
      <c r="N29" s="121"/>
      <c r="O29" s="121"/>
      <c r="P29" s="121"/>
      <c r="Q29" s="121"/>
      <c r="R29" s="122"/>
      <c r="S29" s="15"/>
      <c r="T29" s="15"/>
      <c r="U29" s="121"/>
      <c r="V29" s="121"/>
      <c r="W29" s="121"/>
      <c r="X29" s="121"/>
      <c r="Y29" s="122"/>
      <c r="Z29" s="15"/>
      <c r="AA29" s="15"/>
      <c r="AB29" s="121"/>
      <c r="AC29" s="121"/>
      <c r="AD29" s="121"/>
      <c r="AE29" s="121"/>
      <c r="AF29" s="122"/>
      <c r="AG29" s="15"/>
      <c r="AH29" s="6">
        <f t="shared" si="3"/>
        <v>0</v>
      </c>
      <c r="AI29" s="39"/>
      <c r="AJ29" s="52">
        <f t="shared" si="4"/>
        <v>0</v>
      </c>
      <c r="AK29" s="47">
        <f t="shared" si="5"/>
        <v>0</v>
      </c>
      <c r="AL29" s="84">
        <f t="shared" si="6"/>
        <v>0</v>
      </c>
      <c r="AM29" s="87"/>
      <c r="AN29" s="67"/>
      <c r="AO29" s="61"/>
      <c r="AP29" s="46" t="s">
        <v>58</v>
      </c>
      <c r="AQ29" s="50" t="s">
        <v>59</v>
      </c>
    </row>
    <row r="30" spans="1:43" x14ac:dyDescent="0.2">
      <c r="A30" s="32"/>
      <c r="B30" s="32"/>
      <c r="C30" s="92"/>
      <c r="D30" s="123"/>
      <c r="E30" s="15"/>
      <c r="F30" s="15"/>
      <c r="G30" s="121"/>
      <c r="H30" s="121"/>
      <c r="I30" s="121"/>
      <c r="J30" s="121"/>
      <c r="K30" s="122"/>
      <c r="L30" s="15"/>
      <c r="M30" s="15"/>
      <c r="N30" s="121"/>
      <c r="O30" s="98"/>
      <c r="P30" s="98"/>
      <c r="Q30" s="121"/>
      <c r="R30" s="122"/>
      <c r="S30" s="15"/>
      <c r="T30" s="15"/>
      <c r="U30" s="121"/>
      <c r="V30" s="121"/>
      <c r="W30" s="121"/>
      <c r="X30" s="121"/>
      <c r="Y30" s="122"/>
      <c r="Z30" s="15"/>
      <c r="AA30" s="15"/>
      <c r="AB30" s="121"/>
      <c r="AC30" s="121"/>
      <c r="AD30" s="121"/>
      <c r="AE30" s="121"/>
      <c r="AF30" s="122"/>
      <c r="AG30" s="15"/>
      <c r="AH30" s="6">
        <f t="shared" si="3"/>
        <v>0</v>
      </c>
      <c r="AI30" s="39"/>
      <c r="AJ30" s="52">
        <f t="shared" si="4"/>
        <v>0</v>
      </c>
      <c r="AK30" s="47">
        <f t="shared" si="5"/>
        <v>0</v>
      </c>
      <c r="AL30" s="84">
        <f t="shared" si="6"/>
        <v>0</v>
      </c>
      <c r="AM30" s="87"/>
      <c r="AN30" s="67"/>
      <c r="AO30" s="48" t="s">
        <v>60</v>
      </c>
      <c r="AP30" s="56">
        <v>42764</v>
      </c>
      <c r="AQ30" s="56">
        <v>42767</v>
      </c>
    </row>
    <row r="31" spans="1:43" x14ac:dyDescent="0.2">
      <c r="A31" s="32"/>
      <c r="B31" s="32"/>
      <c r="C31" s="92"/>
      <c r="D31" s="123"/>
      <c r="E31" s="15"/>
      <c r="F31" s="15"/>
      <c r="G31" s="121"/>
      <c r="H31" s="121"/>
      <c r="I31" s="121"/>
      <c r="J31" s="121"/>
      <c r="K31" s="122"/>
      <c r="L31" s="15"/>
      <c r="M31" s="15"/>
      <c r="N31" s="121"/>
      <c r="O31" s="98"/>
      <c r="P31" s="121"/>
      <c r="Q31" s="121"/>
      <c r="R31" s="122"/>
      <c r="S31" s="15"/>
      <c r="T31" s="15"/>
      <c r="U31" s="121"/>
      <c r="V31" s="121"/>
      <c r="W31" s="121"/>
      <c r="X31" s="121"/>
      <c r="Y31" s="122"/>
      <c r="Z31" s="15"/>
      <c r="AA31" s="15"/>
      <c r="AB31" s="121"/>
      <c r="AC31" s="121"/>
      <c r="AD31" s="121"/>
      <c r="AE31" s="121"/>
      <c r="AF31" s="122"/>
      <c r="AG31" s="15"/>
      <c r="AH31" s="6">
        <f t="shared" si="3"/>
        <v>0</v>
      </c>
      <c r="AI31" s="39"/>
      <c r="AJ31" s="52">
        <f t="shared" si="4"/>
        <v>0</v>
      </c>
      <c r="AK31" s="47">
        <f t="shared" si="5"/>
        <v>0</v>
      </c>
      <c r="AL31" s="84">
        <f t="shared" si="6"/>
        <v>0</v>
      </c>
      <c r="AM31" s="87"/>
      <c r="AN31" s="67"/>
      <c r="AO31" s="61" t="s">
        <v>61</v>
      </c>
      <c r="AP31" s="38">
        <v>42771</v>
      </c>
      <c r="AQ31" s="38">
        <v>42775</v>
      </c>
    </row>
    <row r="32" spans="1:43" ht="15" customHeight="1" x14ac:dyDescent="0.2">
      <c r="A32" s="32"/>
      <c r="B32" s="32"/>
      <c r="C32" s="92"/>
      <c r="D32" s="123"/>
      <c r="E32" s="15"/>
      <c r="F32" s="15"/>
      <c r="G32" s="121"/>
      <c r="H32" s="121"/>
      <c r="I32" s="121"/>
      <c r="J32" s="121"/>
      <c r="K32" s="122"/>
      <c r="L32" s="15"/>
      <c r="M32" s="15"/>
      <c r="N32" s="121"/>
      <c r="O32" s="121"/>
      <c r="P32" s="121"/>
      <c r="Q32" s="121"/>
      <c r="R32" s="122"/>
      <c r="S32" s="15"/>
      <c r="T32" s="15"/>
      <c r="U32" s="121"/>
      <c r="V32" s="121"/>
      <c r="W32" s="121"/>
      <c r="X32" s="121"/>
      <c r="Y32" s="122"/>
      <c r="Z32" s="15"/>
      <c r="AA32" s="15"/>
      <c r="AB32" s="121"/>
      <c r="AC32" s="121"/>
      <c r="AD32" s="121"/>
      <c r="AE32" s="121"/>
      <c r="AF32" s="122"/>
      <c r="AG32" s="15"/>
      <c r="AH32" s="6">
        <f t="shared" si="3"/>
        <v>0</v>
      </c>
      <c r="AI32" s="39"/>
      <c r="AJ32" s="52">
        <f t="shared" si="4"/>
        <v>0</v>
      </c>
      <c r="AK32" s="47">
        <f t="shared" si="5"/>
        <v>0</v>
      </c>
      <c r="AL32" s="84">
        <f t="shared" si="6"/>
        <v>0</v>
      </c>
      <c r="AM32" s="87"/>
      <c r="AN32" s="67"/>
      <c r="AO32" s="48" t="s">
        <v>62</v>
      </c>
      <c r="AP32" s="56">
        <v>42779</v>
      </c>
      <c r="AQ32" s="56">
        <v>42781</v>
      </c>
    </row>
    <row r="33" spans="1:43" x14ac:dyDescent="0.2">
      <c r="A33" s="137" t="s">
        <v>139</v>
      </c>
      <c r="B33" s="137" t="s">
        <v>130</v>
      </c>
      <c r="C33" s="92"/>
      <c r="D33" s="123"/>
      <c r="E33" s="15"/>
      <c r="F33" s="15"/>
      <c r="G33" s="121"/>
      <c r="H33" s="121"/>
      <c r="I33" s="121"/>
      <c r="J33" s="121"/>
      <c r="K33" s="122"/>
      <c r="L33" s="15"/>
      <c r="M33" s="15"/>
      <c r="N33" s="121"/>
      <c r="O33" s="121"/>
      <c r="P33" s="121"/>
      <c r="Q33" s="121"/>
      <c r="R33" s="122"/>
      <c r="S33" s="15"/>
      <c r="T33" s="15"/>
      <c r="U33" s="121"/>
      <c r="V33" s="121"/>
      <c r="W33" s="121"/>
      <c r="X33" s="121"/>
      <c r="Y33" s="122"/>
      <c r="Z33" s="15"/>
      <c r="AA33" s="15"/>
      <c r="AB33" s="121"/>
      <c r="AC33" s="121"/>
      <c r="AD33" s="121"/>
      <c r="AE33" s="121"/>
      <c r="AF33" s="122"/>
      <c r="AG33" s="15"/>
      <c r="AH33" s="6">
        <f t="shared" si="3"/>
        <v>0</v>
      </c>
      <c r="AI33" s="39"/>
      <c r="AJ33" s="52">
        <f t="shared" si="4"/>
        <v>0</v>
      </c>
      <c r="AK33" s="47">
        <f t="shared" si="5"/>
        <v>0</v>
      </c>
      <c r="AL33" s="84">
        <f t="shared" si="6"/>
        <v>0</v>
      </c>
      <c r="AM33" s="87"/>
      <c r="AN33" s="67"/>
      <c r="AO33" s="66" t="s">
        <v>63</v>
      </c>
      <c r="AP33" s="69">
        <v>42792</v>
      </c>
      <c r="AQ33" s="69">
        <v>42796</v>
      </c>
    </row>
    <row r="34" spans="1:43" x14ac:dyDescent="0.2">
      <c r="A34" s="137"/>
      <c r="B34" s="137"/>
      <c r="C34" s="92"/>
      <c r="D34" s="123"/>
      <c r="E34" s="15"/>
      <c r="F34" s="15"/>
      <c r="G34" s="121"/>
      <c r="H34" s="121"/>
      <c r="I34" s="121"/>
      <c r="J34" s="121"/>
      <c r="K34" s="122"/>
      <c r="L34" s="15"/>
      <c r="M34" s="15"/>
      <c r="N34" s="121"/>
      <c r="O34" s="121"/>
      <c r="P34" s="121"/>
      <c r="Q34" s="121"/>
      <c r="R34" s="122"/>
      <c r="S34" s="15"/>
      <c r="T34" s="15"/>
      <c r="U34" s="121"/>
      <c r="V34" s="121"/>
      <c r="W34" s="121"/>
      <c r="X34" s="121"/>
      <c r="Y34" s="122"/>
      <c r="Z34" s="15"/>
      <c r="AA34" s="15"/>
      <c r="AB34" s="121"/>
      <c r="AC34" s="121"/>
      <c r="AD34" s="121"/>
      <c r="AE34" s="121"/>
      <c r="AF34" s="122"/>
      <c r="AG34" s="15"/>
      <c r="AH34" s="6">
        <f t="shared" si="3"/>
        <v>0</v>
      </c>
      <c r="AI34" s="39"/>
      <c r="AJ34" s="52">
        <f t="shared" si="4"/>
        <v>0</v>
      </c>
      <c r="AK34" s="47">
        <f t="shared" si="5"/>
        <v>0</v>
      </c>
      <c r="AL34" s="84">
        <f t="shared" si="6"/>
        <v>0</v>
      </c>
      <c r="AM34" s="87"/>
      <c r="AN34" s="67"/>
      <c r="AO34" s="48" t="s">
        <v>61</v>
      </c>
      <c r="AP34" s="56">
        <v>42834</v>
      </c>
      <c r="AQ34" s="56">
        <v>42838</v>
      </c>
    </row>
    <row r="35" spans="1:43" x14ac:dyDescent="0.2">
      <c r="A35" s="32"/>
      <c r="B35" s="32"/>
      <c r="C35" s="92"/>
      <c r="D35" s="123"/>
      <c r="E35" s="15"/>
      <c r="F35" s="15"/>
      <c r="G35" s="121"/>
      <c r="H35" s="121"/>
      <c r="I35" s="121"/>
      <c r="J35" s="121"/>
      <c r="K35" s="122"/>
      <c r="L35" s="15"/>
      <c r="M35" s="15"/>
      <c r="N35" s="121"/>
      <c r="O35" s="121"/>
      <c r="P35" s="121"/>
      <c r="Q35" s="121"/>
      <c r="R35" s="122"/>
      <c r="S35" s="15"/>
      <c r="T35" s="15"/>
      <c r="U35" s="121"/>
      <c r="V35" s="121"/>
      <c r="W35" s="121"/>
      <c r="X35" s="121"/>
      <c r="Y35" s="122"/>
      <c r="Z35" s="15"/>
      <c r="AA35" s="15"/>
      <c r="AB35" s="121"/>
      <c r="AC35" s="121"/>
      <c r="AD35" s="121"/>
      <c r="AE35" s="121"/>
      <c r="AF35" s="122"/>
      <c r="AG35" s="15"/>
      <c r="AH35" s="6">
        <f t="shared" si="3"/>
        <v>0</v>
      </c>
      <c r="AI35" s="39"/>
      <c r="AJ35" s="52">
        <f t="shared" si="4"/>
        <v>0</v>
      </c>
      <c r="AK35" s="47">
        <f t="shared" si="5"/>
        <v>0</v>
      </c>
      <c r="AL35" s="84">
        <f t="shared" si="6"/>
        <v>0</v>
      </c>
      <c r="AM35" s="87"/>
      <c r="AN35" s="67"/>
      <c r="AO35" s="35" t="s">
        <v>64</v>
      </c>
      <c r="AP35" s="70">
        <v>42869</v>
      </c>
      <c r="AQ35" s="70">
        <v>42873</v>
      </c>
    </row>
    <row r="36" spans="1:43" x14ac:dyDescent="0.2">
      <c r="A36" s="137" t="s">
        <v>140</v>
      </c>
      <c r="B36" s="137" t="s">
        <v>141</v>
      </c>
      <c r="C36" s="92"/>
      <c r="D36" s="123"/>
      <c r="E36" s="15"/>
      <c r="F36" s="15"/>
      <c r="G36" s="121"/>
      <c r="H36" s="121"/>
      <c r="I36" s="121"/>
      <c r="J36" s="121"/>
      <c r="K36" s="122"/>
      <c r="L36" s="15"/>
      <c r="M36" s="15"/>
      <c r="N36" s="121"/>
      <c r="O36" s="121"/>
      <c r="P36" s="121"/>
      <c r="Q36" s="121"/>
      <c r="R36" s="122"/>
      <c r="S36" s="15"/>
      <c r="T36" s="15"/>
      <c r="U36" s="121"/>
      <c r="V36" s="121"/>
      <c r="W36" s="121"/>
      <c r="X36" s="121"/>
      <c r="Y36" s="122"/>
      <c r="Z36" s="15"/>
      <c r="AA36" s="15"/>
      <c r="AB36" s="121"/>
      <c r="AC36" s="121"/>
      <c r="AD36" s="121"/>
      <c r="AE36" s="121"/>
      <c r="AF36" s="122"/>
      <c r="AG36" s="15"/>
      <c r="AH36" s="6">
        <f t="shared" si="3"/>
        <v>0</v>
      </c>
      <c r="AI36" s="39"/>
      <c r="AJ36" s="52">
        <f t="shared" si="4"/>
        <v>0</v>
      </c>
      <c r="AK36" s="47">
        <f t="shared" si="5"/>
        <v>0</v>
      </c>
      <c r="AL36" s="84">
        <f t="shared" si="6"/>
        <v>0</v>
      </c>
      <c r="AM36" s="87"/>
      <c r="AN36" s="67"/>
      <c r="AO36" s="48" t="s">
        <v>62</v>
      </c>
      <c r="AP36" s="56">
        <v>42870</v>
      </c>
      <c r="AQ36" s="56">
        <v>42872</v>
      </c>
    </row>
    <row r="37" spans="1:43" x14ac:dyDescent="0.2">
      <c r="A37" s="137" t="s">
        <v>142</v>
      </c>
      <c r="B37" s="137" t="s">
        <v>143</v>
      </c>
      <c r="C37" s="92"/>
      <c r="D37" s="123"/>
      <c r="E37" s="15"/>
      <c r="F37" s="15"/>
      <c r="G37" s="121"/>
      <c r="H37" s="121"/>
      <c r="I37" s="121"/>
      <c r="J37" s="121"/>
      <c r="K37" s="122"/>
      <c r="L37" s="15"/>
      <c r="M37" s="15"/>
      <c r="N37" s="121"/>
      <c r="O37" s="121"/>
      <c r="P37" s="121"/>
      <c r="Q37" s="121"/>
      <c r="R37" s="122"/>
      <c r="S37" s="15"/>
      <c r="T37" s="15"/>
      <c r="U37" s="121"/>
      <c r="V37" s="121"/>
      <c r="W37" s="121"/>
      <c r="X37" s="121"/>
      <c r="Y37" s="122"/>
      <c r="Z37" s="15"/>
      <c r="AA37" s="15"/>
      <c r="AB37" s="121"/>
      <c r="AC37" s="121"/>
      <c r="AD37" s="121"/>
      <c r="AE37" s="121"/>
      <c r="AF37" s="122"/>
      <c r="AG37" s="15"/>
      <c r="AH37" s="6">
        <f t="shared" si="3"/>
        <v>0</v>
      </c>
      <c r="AI37" s="39"/>
      <c r="AJ37" s="52">
        <f t="shared" si="4"/>
        <v>0</v>
      </c>
      <c r="AK37" s="47">
        <f t="shared" si="5"/>
        <v>0</v>
      </c>
      <c r="AL37" s="84">
        <f t="shared" si="6"/>
        <v>0</v>
      </c>
      <c r="AM37" s="87"/>
      <c r="AN37" s="67"/>
      <c r="AO37" s="35" t="s">
        <v>61</v>
      </c>
      <c r="AP37" s="70">
        <v>42911</v>
      </c>
      <c r="AQ37" s="70">
        <v>42915</v>
      </c>
    </row>
    <row r="38" spans="1:43" x14ac:dyDescent="0.2">
      <c r="A38" s="138"/>
      <c r="B38" s="138"/>
      <c r="C38" s="92"/>
      <c r="D38" s="123"/>
      <c r="E38" s="15"/>
      <c r="F38" s="15"/>
      <c r="G38" s="121"/>
      <c r="H38" s="121"/>
      <c r="I38" s="121"/>
      <c r="J38" s="121"/>
      <c r="K38" s="122"/>
      <c r="L38" s="15"/>
      <c r="M38" s="15"/>
      <c r="N38" s="121"/>
      <c r="O38" s="121"/>
      <c r="P38" s="121"/>
      <c r="Q38" s="121"/>
      <c r="R38" s="122"/>
      <c r="S38" s="15"/>
      <c r="T38" s="15"/>
      <c r="U38" s="121"/>
      <c r="V38" s="121"/>
      <c r="W38" s="121"/>
      <c r="X38" s="121"/>
      <c r="Y38" s="122"/>
      <c r="Z38" s="15"/>
      <c r="AA38" s="15"/>
      <c r="AB38" s="121"/>
      <c r="AC38" s="121"/>
      <c r="AD38" s="121"/>
      <c r="AE38" s="121"/>
      <c r="AF38" s="122"/>
      <c r="AG38" s="15"/>
      <c r="AH38" s="6">
        <f t="shared" si="3"/>
        <v>0</v>
      </c>
      <c r="AI38" s="39"/>
      <c r="AJ38" s="52">
        <f t="shared" si="4"/>
        <v>0</v>
      </c>
      <c r="AK38" s="47">
        <f t="shared" si="5"/>
        <v>0</v>
      </c>
      <c r="AL38" s="84">
        <f t="shared" si="6"/>
        <v>0</v>
      </c>
      <c r="AM38" s="87"/>
      <c r="AN38" s="67"/>
      <c r="AO38" s="48" t="s">
        <v>61</v>
      </c>
      <c r="AP38" s="56">
        <v>43002</v>
      </c>
      <c r="AQ38" s="56">
        <v>43006</v>
      </c>
    </row>
    <row r="39" spans="1:43" x14ac:dyDescent="0.2">
      <c r="A39" s="137" t="s">
        <v>144</v>
      </c>
      <c r="B39" s="137" t="s">
        <v>145</v>
      </c>
      <c r="C39" s="92"/>
      <c r="D39" s="123"/>
      <c r="E39" s="15"/>
      <c r="F39" s="15"/>
      <c r="G39" s="121"/>
      <c r="H39" s="121"/>
      <c r="I39" s="121"/>
      <c r="J39" s="121"/>
      <c r="K39" s="122"/>
      <c r="L39" s="15"/>
      <c r="M39" s="15"/>
      <c r="N39" s="121"/>
      <c r="O39" s="121"/>
      <c r="P39" s="121"/>
      <c r="Q39" s="121"/>
      <c r="R39" s="122"/>
      <c r="S39" s="15"/>
      <c r="T39" s="15"/>
      <c r="U39" s="121"/>
      <c r="V39" s="121"/>
      <c r="W39" s="121"/>
      <c r="X39" s="121"/>
      <c r="Y39" s="122"/>
      <c r="Z39" s="15"/>
      <c r="AA39" s="15"/>
      <c r="AB39" s="121"/>
      <c r="AC39" s="121"/>
      <c r="AD39" s="121"/>
      <c r="AE39" s="121"/>
      <c r="AF39" s="122"/>
      <c r="AG39" s="15"/>
      <c r="AH39" s="6">
        <f t="shared" si="3"/>
        <v>0</v>
      </c>
      <c r="AI39" s="39"/>
      <c r="AJ39" s="52">
        <f t="shared" si="4"/>
        <v>0</v>
      </c>
      <c r="AK39" s="47">
        <f t="shared" si="5"/>
        <v>0</v>
      </c>
      <c r="AL39" s="84">
        <f t="shared" si="6"/>
        <v>0</v>
      </c>
      <c r="AM39" s="87"/>
      <c r="AN39" s="67"/>
      <c r="AO39" s="35" t="s">
        <v>63</v>
      </c>
      <c r="AP39" s="70">
        <v>43023</v>
      </c>
      <c r="AQ39" s="70">
        <v>43027</v>
      </c>
    </row>
    <row r="40" spans="1:43" x14ac:dyDescent="0.2">
      <c r="A40" s="137" t="s">
        <v>146</v>
      </c>
      <c r="B40" s="137" t="s">
        <v>147</v>
      </c>
      <c r="C40" s="92"/>
      <c r="D40" s="123"/>
      <c r="E40" s="15"/>
      <c r="F40" s="15"/>
      <c r="G40" s="121"/>
      <c r="H40" s="121"/>
      <c r="I40" s="121"/>
      <c r="J40" s="121"/>
      <c r="K40" s="122"/>
      <c r="L40" s="15"/>
      <c r="M40" s="15"/>
      <c r="N40" s="121"/>
      <c r="O40" s="121"/>
      <c r="P40" s="121"/>
      <c r="Q40" s="121"/>
      <c r="R40" s="122"/>
      <c r="S40" s="15"/>
      <c r="T40" s="15"/>
      <c r="U40" s="121"/>
      <c r="V40" s="121"/>
      <c r="W40" s="121"/>
      <c r="X40" s="121"/>
      <c r="Y40" s="122"/>
      <c r="Z40" s="15"/>
      <c r="AA40" s="15"/>
      <c r="AB40" s="121"/>
      <c r="AC40" s="98"/>
      <c r="AD40" s="121"/>
      <c r="AE40" s="121"/>
      <c r="AF40" s="122"/>
      <c r="AG40" s="15"/>
      <c r="AH40" s="6">
        <f t="shared" si="3"/>
        <v>0</v>
      </c>
      <c r="AI40" s="39"/>
      <c r="AJ40" s="52">
        <f t="shared" si="4"/>
        <v>0</v>
      </c>
      <c r="AK40" s="47">
        <f t="shared" si="5"/>
        <v>0</v>
      </c>
      <c r="AL40" s="84">
        <f t="shared" si="6"/>
        <v>0</v>
      </c>
      <c r="AM40" s="87"/>
      <c r="AN40" s="67"/>
      <c r="AO40" s="48" t="s">
        <v>62</v>
      </c>
      <c r="AP40" s="56">
        <v>43024</v>
      </c>
      <c r="AQ40" s="56">
        <v>43026</v>
      </c>
    </row>
    <row r="41" spans="1:43" x14ac:dyDescent="0.2">
      <c r="A41" s="19"/>
      <c r="B41" s="19"/>
      <c r="C41" s="92"/>
      <c r="D41" s="123"/>
      <c r="E41" s="15"/>
      <c r="F41" s="15"/>
      <c r="G41" s="121"/>
      <c r="H41" s="121"/>
      <c r="I41" s="121"/>
      <c r="J41" s="121"/>
      <c r="K41" s="122"/>
      <c r="L41" s="15"/>
      <c r="M41" s="15"/>
      <c r="N41" s="121"/>
      <c r="O41" s="121"/>
      <c r="P41" s="121"/>
      <c r="Q41" s="121"/>
      <c r="R41" s="122"/>
      <c r="S41" s="15"/>
      <c r="T41" s="15"/>
      <c r="U41" s="121"/>
      <c r="V41" s="121"/>
      <c r="W41" s="121"/>
      <c r="X41" s="121"/>
      <c r="Y41" s="122"/>
      <c r="Z41" s="15"/>
      <c r="AA41" s="15"/>
      <c r="AB41" s="121"/>
      <c r="AC41" s="98"/>
      <c r="AD41" s="121"/>
      <c r="AE41" s="121"/>
      <c r="AF41" s="122"/>
      <c r="AG41" s="15"/>
      <c r="AH41" s="6">
        <f t="shared" si="3"/>
        <v>0</v>
      </c>
      <c r="AI41" s="39"/>
      <c r="AJ41" s="52">
        <f t="shared" si="4"/>
        <v>0</v>
      </c>
      <c r="AK41" s="47">
        <f t="shared" si="5"/>
        <v>0</v>
      </c>
      <c r="AL41" s="84">
        <f t="shared" si="6"/>
        <v>0</v>
      </c>
      <c r="AM41" s="87"/>
      <c r="AN41" s="67"/>
      <c r="AO41" s="61"/>
      <c r="AP41" s="32"/>
      <c r="AQ41" s="51"/>
    </row>
    <row r="42" spans="1:43" x14ac:dyDescent="0.2">
      <c r="A42" s="18"/>
      <c r="B42" s="18"/>
      <c r="C42" s="92"/>
      <c r="D42" s="123"/>
      <c r="E42" s="15"/>
      <c r="F42" s="15"/>
      <c r="G42" s="121"/>
      <c r="H42" s="121"/>
      <c r="I42" s="121"/>
      <c r="J42" s="121"/>
      <c r="K42" s="122"/>
      <c r="L42" s="15"/>
      <c r="M42" s="15"/>
      <c r="N42" s="121"/>
      <c r="O42" s="121"/>
      <c r="P42" s="121"/>
      <c r="Q42" s="121"/>
      <c r="R42" s="122"/>
      <c r="S42" s="15"/>
      <c r="T42" s="15"/>
      <c r="U42" s="121"/>
      <c r="V42" s="121"/>
      <c r="W42" s="121"/>
      <c r="X42" s="121"/>
      <c r="Y42" s="122"/>
      <c r="Z42" s="15"/>
      <c r="AA42" s="15"/>
      <c r="AB42" s="121"/>
      <c r="AC42" s="121"/>
      <c r="AD42" s="121"/>
      <c r="AE42" s="121"/>
      <c r="AF42" s="122"/>
      <c r="AG42" s="15"/>
      <c r="AH42" s="6">
        <f t="shared" si="3"/>
        <v>0</v>
      </c>
      <c r="AI42" s="39"/>
      <c r="AJ42" s="52">
        <f t="shared" si="4"/>
        <v>0</v>
      </c>
      <c r="AK42" s="47">
        <f t="shared" si="5"/>
        <v>0</v>
      </c>
      <c r="AL42" s="84">
        <f t="shared" si="6"/>
        <v>0</v>
      </c>
      <c r="AM42" s="87"/>
      <c r="AN42" s="67"/>
      <c r="AO42" s="169" t="s">
        <v>65</v>
      </c>
      <c r="AP42" s="169"/>
      <c r="AQ42" s="170"/>
    </row>
    <row r="43" spans="1:43" x14ac:dyDescent="0.2">
      <c r="A43" s="18"/>
      <c r="B43" s="18"/>
      <c r="C43" s="92"/>
      <c r="D43" s="123"/>
      <c r="E43" s="15"/>
      <c r="F43" s="15"/>
      <c r="G43" s="121"/>
      <c r="H43" s="121"/>
      <c r="I43" s="121"/>
      <c r="J43" s="121"/>
      <c r="K43" s="122"/>
      <c r="L43" s="15"/>
      <c r="M43" s="15"/>
      <c r="N43" s="121"/>
      <c r="O43" s="121"/>
      <c r="P43" s="121"/>
      <c r="Q43" s="121"/>
      <c r="R43" s="122"/>
      <c r="S43" s="15"/>
      <c r="T43" s="15"/>
      <c r="U43" s="121"/>
      <c r="V43" s="121"/>
      <c r="W43" s="121"/>
      <c r="X43" s="121"/>
      <c r="Y43" s="122"/>
      <c r="Z43" s="15"/>
      <c r="AA43" s="15"/>
      <c r="AB43" s="121"/>
      <c r="AC43" s="121"/>
      <c r="AD43" s="121"/>
      <c r="AE43" s="121"/>
      <c r="AF43" s="122"/>
      <c r="AG43" s="15"/>
      <c r="AH43" s="6">
        <f t="shared" si="3"/>
        <v>0</v>
      </c>
      <c r="AI43" s="39"/>
      <c r="AJ43" s="52">
        <f t="shared" si="4"/>
        <v>0</v>
      </c>
      <c r="AK43" s="47">
        <f t="shared" si="5"/>
        <v>0</v>
      </c>
      <c r="AL43" s="84">
        <f t="shared" si="6"/>
        <v>0</v>
      </c>
      <c r="AM43" s="87"/>
      <c r="AN43" s="67"/>
      <c r="AO43" s="61" t="s">
        <v>66</v>
      </c>
      <c r="AP43" s="46" t="s">
        <v>67</v>
      </c>
      <c r="AQ43" s="50" t="s">
        <v>68</v>
      </c>
    </row>
    <row r="44" spans="1:43" x14ac:dyDescent="0.2">
      <c r="A44" s="19"/>
      <c r="B44" s="19"/>
      <c r="C44" s="92"/>
      <c r="D44" s="123"/>
      <c r="E44" s="15"/>
      <c r="F44" s="15"/>
      <c r="G44" s="121"/>
      <c r="H44" s="121"/>
      <c r="I44" s="121"/>
      <c r="J44" s="121"/>
      <c r="K44" s="122"/>
      <c r="L44" s="15"/>
      <c r="M44" s="15"/>
      <c r="N44" s="121"/>
      <c r="O44" s="121"/>
      <c r="P44" s="121"/>
      <c r="Q44" s="121"/>
      <c r="R44" s="122"/>
      <c r="S44" s="15"/>
      <c r="T44" s="15"/>
      <c r="U44" s="121"/>
      <c r="V44" s="121"/>
      <c r="W44" s="121"/>
      <c r="X44" s="121"/>
      <c r="Y44" s="122"/>
      <c r="Z44" s="15"/>
      <c r="AA44" s="15"/>
      <c r="AB44" s="121"/>
      <c r="AC44" s="121"/>
      <c r="AD44" s="121"/>
      <c r="AE44" s="121"/>
      <c r="AF44" s="122"/>
      <c r="AG44" s="15"/>
      <c r="AH44" s="6">
        <f t="shared" si="3"/>
        <v>0</v>
      </c>
      <c r="AI44" s="39"/>
      <c r="AJ44" s="52">
        <f t="shared" si="4"/>
        <v>0</v>
      </c>
      <c r="AK44" s="47">
        <f t="shared" si="5"/>
        <v>0</v>
      </c>
      <c r="AL44" s="84">
        <f t="shared" si="6"/>
        <v>0</v>
      </c>
      <c r="AM44" s="87"/>
      <c r="AN44" s="67"/>
      <c r="AO44" s="61" t="s">
        <v>69</v>
      </c>
      <c r="AP44" s="46" t="s">
        <v>70</v>
      </c>
      <c r="AQ44" s="50"/>
    </row>
    <row r="45" spans="1:43" x14ac:dyDescent="0.2">
      <c r="A45" s="19"/>
      <c r="B45" s="19"/>
      <c r="C45" s="92"/>
      <c r="D45" s="123"/>
      <c r="E45" s="15"/>
      <c r="F45" s="15"/>
      <c r="G45" s="121"/>
      <c r="H45" s="121"/>
      <c r="I45" s="121"/>
      <c r="J45" s="121"/>
      <c r="K45" s="122"/>
      <c r="L45" s="15"/>
      <c r="M45" s="15"/>
      <c r="N45" s="121"/>
      <c r="O45" s="121"/>
      <c r="P45" s="121"/>
      <c r="Q45" s="121"/>
      <c r="R45" s="122"/>
      <c r="S45" s="15"/>
      <c r="T45" s="15"/>
      <c r="U45" s="121"/>
      <c r="V45" s="121"/>
      <c r="W45" s="121"/>
      <c r="X45" s="121"/>
      <c r="Y45" s="122"/>
      <c r="Z45" s="15"/>
      <c r="AA45" s="15"/>
      <c r="AB45" s="121"/>
      <c r="AC45" s="121"/>
      <c r="AD45" s="121"/>
      <c r="AE45" s="121"/>
      <c r="AF45" s="122"/>
      <c r="AG45" s="15"/>
      <c r="AH45" s="6">
        <f t="shared" si="3"/>
        <v>0</v>
      </c>
      <c r="AI45" s="39"/>
      <c r="AJ45" s="52">
        <f t="shared" si="4"/>
        <v>0</v>
      </c>
      <c r="AK45" s="47">
        <f t="shared" si="5"/>
        <v>0</v>
      </c>
      <c r="AL45" s="84">
        <f t="shared" si="6"/>
        <v>0</v>
      </c>
      <c r="AM45" s="87"/>
      <c r="AN45" s="67"/>
      <c r="AO45" s="61" t="s">
        <v>71</v>
      </c>
      <c r="AP45" s="46" t="s">
        <v>72</v>
      </c>
      <c r="AQ45" s="50"/>
    </row>
    <row r="46" spans="1:43" x14ac:dyDescent="0.2">
      <c r="A46" s="18"/>
      <c r="B46" s="18"/>
      <c r="C46" s="92"/>
      <c r="D46" s="123"/>
      <c r="E46" s="15"/>
      <c r="F46" s="15"/>
      <c r="G46" s="121"/>
      <c r="H46" s="121"/>
      <c r="I46" s="121"/>
      <c r="J46" s="121"/>
      <c r="K46" s="122"/>
      <c r="L46" s="15"/>
      <c r="M46" s="15"/>
      <c r="N46" s="121"/>
      <c r="O46" s="121"/>
      <c r="P46" s="121"/>
      <c r="Q46" s="121"/>
      <c r="R46" s="122"/>
      <c r="S46" s="15"/>
      <c r="T46" s="15"/>
      <c r="U46" s="121"/>
      <c r="V46" s="121"/>
      <c r="W46" s="121"/>
      <c r="X46" s="121"/>
      <c r="Y46" s="122"/>
      <c r="Z46" s="15"/>
      <c r="AA46" s="15"/>
      <c r="AB46" s="121"/>
      <c r="AC46" s="121"/>
      <c r="AD46" s="121"/>
      <c r="AE46" s="121"/>
      <c r="AF46" s="122"/>
      <c r="AG46" s="15"/>
      <c r="AH46" s="6">
        <f t="shared" si="3"/>
        <v>0</v>
      </c>
      <c r="AI46" s="39"/>
      <c r="AJ46" s="52">
        <f t="shared" si="4"/>
        <v>0</v>
      </c>
      <c r="AK46" s="47">
        <f t="shared" si="5"/>
        <v>0</v>
      </c>
      <c r="AL46" s="84">
        <f t="shared" si="6"/>
        <v>0</v>
      </c>
      <c r="AM46" s="87"/>
      <c r="AN46" s="67"/>
      <c r="AO46" s="61" t="s">
        <v>73</v>
      </c>
      <c r="AP46" s="46" t="s">
        <v>74</v>
      </c>
      <c r="AQ46" s="50" t="s">
        <v>75</v>
      </c>
    </row>
    <row r="47" spans="1:43" x14ac:dyDescent="0.2">
      <c r="A47" s="19"/>
      <c r="B47" s="19"/>
      <c r="C47" s="92"/>
      <c r="D47" s="123"/>
      <c r="E47" s="15"/>
      <c r="F47" s="15"/>
      <c r="G47" s="121"/>
      <c r="H47" s="121"/>
      <c r="I47" s="121"/>
      <c r="J47" s="121"/>
      <c r="K47" s="122"/>
      <c r="L47" s="15"/>
      <c r="M47" s="15"/>
      <c r="N47" s="121"/>
      <c r="O47" s="121"/>
      <c r="P47" s="121"/>
      <c r="Q47" s="121"/>
      <c r="R47" s="122"/>
      <c r="S47" s="15"/>
      <c r="T47" s="15"/>
      <c r="U47" s="121"/>
      <c r="V47" s="121"/>
      <c r="W47" s="121"/>
      <c r="X47" s="121"/>
      <c r="Y47" s="122"/>
      <c r="Z47" s="15"/>
      <c r="AA47" s="15"/>
      <c r="AB47" s="121"/>
      <c r="AC47" s="121"/>
      <c r="AD47" s="121"/>
      <c r="AE47" s="121"/>
      <c r="AF47" s="122"/>
      <c r="AG47" s="15"/>
      <c r="AH47" s="6">
        <f t="shared" si="3"/>
        <v>0</v>
      </c>
      <c r="AI47" s="39"/>
      <c r="AJ47" s="52">
        <f t="shared" si="4"/>
        <v>0</v>
      </c>
      <c r="AK47" s="47">
        <f t="shared" si="5"/>
        <v>0</v>
      </c>
      <c r="AL47" s="84">
        <f t="shared" si="6"/>
        <v>0</v>
      </c>
      <c r="AM47" s="87"/>
      <c r="AN47" s="67"/>
      <c r="AO47" s="61" t="s">
        <v>76</v>
      </c>
      <c r="AP47" s="46" t="s">
        <v>77</v>
      </c>
      <c r="AQ47" s="50"/>
    </row>
    <row r="48" spans="1:43" x14ac:dyDescent="0.2">
      <c r="A48" s="19"/>
      <c r="B48" s="19"/>
      <c r="C48" s="92"/>
      <c r="D48" s="123"/>
      <c r="E48" s="15"/>
      <c r="F48" s="15"/>
      <c r="G48" s="121"/>
      <c r="H48" s="121"/>
      <c r="I48" s="121"/>
      <c r="J48" s="121"/>
      <c r="K48" s="122"/>
      <c r="L48" s="15"/>
      <c r="M48" s="15"/>
      <c r="N48" s="121"/>
      <c r="O48" s="121"/>
      <c r="P48" s="121"/>
      <c r="Q48" s="121"/>
      <c r="R48" s="122"/>
      <c r="S48" s="15"/>
      <c r="T48" s="15"/>
      <c r="U48" s="121"/>
      <c r="V48" s="121"/>
      <c r="W48" s="121"/>
      <c r="X48" s="121"/>
      <c r="Y48" s="122"/>
      <c r="Z48" s="15"/>
      <c r="AA48" s="15"/>
      <c r="AB48" s="121"/>
      <c r="AC48" s="121"/>
      <c r="AD48" s="121"/>
      <c r="AE48" s="121"/>
      <c r="AF48" s="122"/>
      <c r="AG48" s="15"/>
      <c r="AH48" s="6">
        <f t="shared" si="3"/>
        <v>0</v>
      </c>
      <c r="AI48" s="39"/>
      <c r="AJ48" s="52">
        <f t="shared" si="4"/>
        <v>0</v>
      </c>
      <c r="AK48" s="47">
        <f t="shared" si="5"/>
        <v>0</v>
      </c>
      <c r="AL48" s="84">
        <f t="shared" si="6"/>
        <v>0</v>
      </c>
      <c r="AM48" s="87"/>
      <c r="AN48" s="67"/>
      <c r="AO48" s="61" t="s">
        <v>78</v>
      </c>
      <c r="AP48" s="46" t="s">
        <v>79</v>
      </c>
      <c r="AQ48" s="50"/>
    </row>
    <row r="49" spans="1:43" x14ac:dyDescent="0.2">
      <c r="A49" s="19"/>
      <c r="B49" s="19"/>
      <c r="C49" s="92"/>
      <c r="D49" s="123"/>
      <c r="E49" s="15"/>
      <c r="F49" s="15"/>
      <c r="G49" s="121"/>
      <c r="H49" s="121"/>
      <c r="I49" s="121"/>
      <c r="J49" s="121"/>
      <c r="K49" s="122"/>
      <c r="L49" s="15"/>
      <c r="M49" s="15"/>
      <c r="N49" s="121"/>
      <c r="O49" s="98"/>
      <c r="P49" s="98"/>
      <c r="Q49" s="121"/>
      <c r="R49" s="122"/>
      <c r="S49" s="15"/>
      <c r="T49" s="15"/>
      <c r="U49" s="121"/>
      <c r="V49" s="121"/>
      <c r="W49" s="121"/>
      <c r="X49" s="121"/>
      <c r="Y49" s="122"/>
      <c r="Z49" s="15"/>
      <c r="AA49" s="15"/>
      <c r="AB49" s="121"/>
      <c r="AC49" s="121"/>
      <c r="AD49" s="121"/>
      <c r="AE49" s="121"/>
      <c r="AF49" s="122"/>
      <c r="AG49" s="15"/>
      <c r="AH49" s="6">
        <f t="shared" si="3"/>
        <v>0</v>
      </c>
      <c r="AI49" s="39"/>
      <c r="AJ49" s="52">
        <f t="shared" si="4"/>
        <v>0</v>
      </c>
      <c r="AK49" s="47">
        <f t="shared" si="5"/>
        <v>0</v>
      </c>
      <c r="AL49" s="84">
        <f t="shared" si="6"/>
        <v>0</v>
      </c>
      <c r="AM49" s="87"/>
      <c r="AN49" s="67"/>
      <c r="AO49" s="169" t="s">
        <v>80</v>
      </c>
      <c r="AP49" s="169"/>
      <c r="AQ49" s="170"/>
    </row>
    <row r="50" spans="1:43" x14ac:dyDescent="0.2">
      <c r="A50" s="19"/>
      <c r="B50" s="19"/>
      <c r="C50" s="92"/>
      <c r="D50" s="123"/>
      <c r="E50" s="15"/>
      <c r="F50" s="15"/>
      <c r="G50" s="121"/>
      <c r="H50" s="121"/>
      <c r="I50" s="121"/>
      <c r="J50" s="121"/>
      <c r="K50" s="122"/>
      <c r="L50" s="15"/>
      <c r="M50" s="15"/>
      <c r="N50" s="121"/>
      <c r="O50" s="98"/>
      <c r="P50" s="98"/>
      <c r="Q50" s="121"/>
      <c r="R50" s="122"/>
      <c r="S50" s="15"/>
      <c r="T50" s="15"/>
      <c r="U50" s="121"/>
      <c r="V50" s="121"/>
      <c r="W50" s="121"/>
      <c r="X50" s="121"/>
      <c r="Y50" s="122"/>
      <c r="Z50" s="15"/>
      <c r="AA50" s="15"/>
      <c r="AB50" s="121"/>
      <c r="AC50" s="121"/>
      <c r="AD50" s="121"/>
      <c r="AE50" s="121"/>
      <c r="AF50" s="122"/>
      <c r="AG50" s="15"/>
      <c r="AH50" s="6">
        <f t="shared" si="3"/>
        <v>0</v>
      </c>
      <c r="AI50" s="39"/>
      <c r="AJ50" s="52">
        <f t="shared" si="4"/>
        <v>0</v>
      </c>
      <c r="AK50" s="47">
        <f t="shared" si="5"/>
        <v>0</v>
      </c>
      <c r="AL50" s="84">
        <f t="shared" si="6"/>
        <v>0</v>
      </c>
      <c r="AM50" s="87"/>
      <c r="AN50" s="67"/>
      <c r="AO50" s="61" t="s">
        <v>66</v>
      </c>
      <c r="AP50" s="50" t="s">
        <v>81</v>
      </c>
      <c r="AQ50" s="50"/>
    </row>
    <row r="51" spans="1:43" x14ac:dyDescent="0.2">
      <c r="A51" s="19"/>
      <c r="B51" s="19"/>
      <c r="C51" s="92"/>
      <c r="D51" s="123"/>
      <c r="E51" s="15"/>
      <c r="F51" s="15"/>
      <c r="G51" s="121"/>
      <c r="H51" s="121"/>
      <c r="I51" s="121"/>
      <c r="J51" s="121"/>
      <c r="K51" s="122"/>
      <c r="L51" s="15"/>
      <c r="M51" s="15"/>
      <c r="N51" s="121"/>
      <c r="O51" s="98"/>
      <c r="P51" s="98"/>
      <c r="Q51" s="121"/>
      <c r="R51" s="122"/>
      <c r="S51" s="15"/>
      <c r="T51" s="15"/>
      <c r="U51" s="121"/>
      <c r="V51" s="121"/>
      <c r="W51" s="121"/>
      <c r="X51" s="121"/>
      <c r="Y51" s="122"/>
      <c r="Z51" s="15"/>
      <c r="AA51" s="15"/>
      <c r="AB51" s="121"/>
      <c r="AC51" s="121"/>
      <c r="AD51" s="121"/>
      <c r="AE51" s="121"/>
      <c r="AF51" s="122"/>
      <c r="AG51" s="15"/>
      <c r="AH51" s="6">
        <f t="shared" si="3"/>
        <v>0</v>
      </c>
      <c r="AI51" s="39"/>
      <c r="AJ51" s="52">
        <f t="shared" si="4"/>
        <v>0</v>
      </c>
      <c r="AK51" s="47">
        <f t="shared" si="5"/>
        <v>0</v>
      </c>
      <c r="AL51" s="84">
        <f t="shared" si="6"/>
        <v>0</v>
      </c>
      <c r="AM51" s="87"/>
      <c r="AN51" s="67"/>
      <c r="AO51" s="61" t="s">
        <v>69</v>
      </c>
      <c r="AP51" s="50" t="s">
        <v>82</v>
      </c>
      <c r="AQ51" s="50"/>
    </row>
    <row r="52" spans="1:43" x14ac:dyDescent="0.2">
      <c r="A52" s="19"/>
      <c r="B52" s="19"/>
      <c r="C52" s="92"/>
      <c r="D52" s="123"/>
      <c r="E52" s="15"/>
      <c r="F52" s="15"/>
      <c r="G52" s="121"/>
      <c r="H52" s="121"/>
      <c r="I52" s="121"/>
      <c r="J52" s="121"/>
      <c r="K52" s="122"/>
      <c r="L52" s="15"/>
      <c r="M52" s="15"/>
      <c r="N52" s="121"/>
      <c r="O52" s="98"/>
      <c r="P52" s="98"/>
      <c r="Q52" s="121"/>
      <c r="R52" s="122"/>
      <c r="S52" s="15"/>
      <c r="T52" s="15"/>
      <c r="U52" s="121"/>
      <c r="V52" s="121"/>
      <c r="W52" s="121"/>
      <c r="X52" s="121"/>
      <c r="Y52" s="122"/>
      <c r="Z52" s="15"/>
      <c r="AA52" s="15"/>
      <c r="AB52" s="121"/>
      <c r="AC52" s="121"/>
      <c r="AD52" s="121"/>
      <c r="AE52" s="121"/>
      <c r="AF52" s="122"/>
      <c r="AG52" s="15"/>
      <c r="AH52" s="6">
        <f t="shared" si="3"/>
        <v>0</v>
      </c>
      <c r="AI52" s="39"/>
      <c r="AJ52" s="52">
        <f t="shared" si="4"/>
        <v>0</v>
      </c>
      <c r="AK52" s="47">
        <f t="shared" si="5"/>
        <v>0</v>
      </c>
      <c r="AL52" s="84">
        <f t="shared" si="6"/>
        <v>0</v>
      </c>
      <c r="AM52" s="87"/>
      <c r="AN52" s="67"/>
      <c r="AO52" s="61" t="s">
        <v>71</v>
      </c>
      <c r="AP52" s="50" t="s">
        <v>83</v>
      </c>
      <c r="AQ52" s="50"/>
    </row>
    <row r="53" spans="1:43" x14ac:dyDescent="0.2">
      <c r="A53" s="19"/>
      <c r="B53" s="19"/>
      <c r="C53" s="92"/>
      <c r="D53" s="123"/>
      <c r="E53" s="15"/>
      <c r="F53" s="15"/>
      <c r="G53" s="121"/>
      <c r="H53" s="121"/>
      <c r="I53" s="121"/>
      <c r="J53" s="121"/>
      <c r="K53" s="122"/>
      <c r="L53" s="15"/>
      <c r="M53" s="15"/>
      <c r="N53" s="121"/>
      <c r="O53" s="98"/>
      <c r="P53" s="98"/>
      <c r="Q53" s="121"/>
      <c r="R53" s="122"/>
      <c r="S53" s="15"/>
      <c r="T53" s="15"/>
      <c r="U53" s="121"/>
      <c r="V53" s="121"/>
      <c r="W53" s="121"/>
      <c r="X53" s="121"/>
      <c r="Y53" s="122"/>
      <c r="Z53" s="15"/>
      <c r="AA53" s="15"/>
      <c r="AB53" s="121"/>
      <c r="AC53" s="121"/>
      <c r="AD53" s="121"/>
      <c r="AE53" s="121"/>
      <c r="AF53" s="122"/>
      <c r="AG53" s="15"/>
      <c r="AH53" s="6">
        <f t="shared" si="3"/>
        <v>0</v>
      </c>
      <c r="AI53" s="39"/>
      <c r="AJ53" s="52">
        <f t="shared" si="4"/>
        <v>0</v>
      </c>
      <c r="AK53" s="47">
        <f t="shared" si="5"/>
        <v>0</v>
      </c>
      <c r="AL53" s="84">
        <f t="shared" si="6"/>
        <v>0</v>
      </c>
      <c r="AM53" s="87"/>
      <c r="AN53" s="67"/>
      <c r="AO53" s="61" t="s">
        <v>73</v>
      </c>
      <c r="AP53" s="50" t="s">
        <v>84</v>
      </c>
      <c r="AQ53" s="50" t="s">
        <v>56</v>
      </c>
    </row>
    <row r="54" spans="1:43" x14ac:dyDescent="0.2">
      <c r="A54" s="19"/>
      <c r="B54" s="19"/>
      <c r="C54" s="92"/>
      <c r="D54" s="123"/>
      <c r="E54" s="15"/>
      <c r="F54" s="15"/>
      <c r="G54" s="121"/>
      <c r="H54" s="121"/>
      <c r="I54" s="121"/>
      <c r="J54" s="121"/>
      <c r="K54" s="122"/>
      <c r="L54" s="15"/>
      <c r="M54" s="15"/>
      <c r="N54" s="121"/>
      <c r="O54" s="98"/>
      <c r="P54" s="98"/>
      <c r="Q54" s="121"/>
      <c r="R54" s="122"/>
      <c r="S54" s="15"/>
      <c r="T54" s="15"/>
      <c r="U54" s="121"/>
      <c r="V54" s="121"/>
      <c r="W54" s="121"/>
      <c r="X54" s="121"/>
      <c r="Y54" s="122"/>
      <c r="Z54" s="15"/>
      <c r="AA54" s="15"/>
      <c r="AB54" s="121"/>
      <c r="AC54" s="121"/>
      <c r="AD54" s="121"/>
      <c r="AE54" s="121"/>
      <c r="AF54" s="122"/>
      <c r="AG54" s="15"/>
      <c r="AH54" s="6">
        <f t="shared" si="3"/>
        <v>0</v>
      </c>
      <c r="AI54" s="39"/>
      <c r="AJ54" s="52">
        <f t="shared" si="4"/>
        <v>0</v>
      </c>
      <c r="AK54" s="47">
        <f t="shared" si="5"/>
        <v>0</v>
      </c>
      <c r="AL54" s="84">
        <f t="shared" si="6"/>
        <v>0</v>
      </c>
      <c r="AM54" s="87"/>
      <c r="AN54" s="67"/>
      <c r="AO54" s="61" t="s">
        <v>76</v>
      </c>
      <c r="AP54" s="50" t="s">
        <v>85</v>
      </c>
      <c r="AQ54" s="50"/>
    </row>
    <row r="55" spans="1:43" x14ac:dyDescent="0.2">
      <c r="A55" s="19"/>
      <c r="B55" s="19"/>
      <c r="C55" s="92"/>
      <c r="D55" s="123"/>
      <c r="E55" s="15"/>
      <c r="F55" s="15"/>
      <c r="G55" s="121"/>
      <c r="H55" s="121"/>
      <c r="I55" s="121"/>
      <c r="J55" s="121"/>
      <c r="K55" s="122"/>
      <c r="L55" s="15"/>
      <c r="M55" s="15"/>
      <c r="N55" s="121"/>
      <c r="O55" s="121"/>
      <c r="P55" s="121"/>
      <c r="Q55" s="121"/>
      <c r="R55" s="122"/>
      <c r="S55" s="15"/>
      <c r="T55" s="15"/>
      <c r="U55" s="121"/>
      <c r="V55" s="121"/>
      <c r="W55" s="121"/>
      <c r="X55" s="121"/>
      <c r="Y55" s="122"/>
      <c r="Z55" s="15"/>
      <c r="AA55" s="15"/>
      <c r="AB55" s="121"/>
      <c r="AC55" s="121"/>
      <c r="AD55" s="121"/>
      <c r="AE55" s="121"/>
      <c r="AF55" s="122"/>
      <c r="AG55" s="15"/>
      <c r="AH55" s="6">
        <f t="shared" si="3"/>
        <v>0</v>
      </c>
      <c r="AI55" s="39"/>
      <c r="AJ55" s="52">
        <f t="shared" si="4"/>
        <v>0</v>
      </c>
      <c r="AK55" s="47">
        <f t="shared" si="5"/>
        <v>0</v>
      </c>
      <c r="AL55" s="84">
        <f t="shared" si="6"/>
        <v>0</v>
      </c>
      <c r="AM55" s="87"/>
      <c r="AN55" s="68"/>
      <c r="AO55" s="61" t="s">
        <v>78</v>
      </c>
      <c r="AP55" s="50" t="s">
        <v>82</v>
      </c>
      <c r="AQ55" s="50"/>
    </row>
    <row r="56" spans="1:43" ht="15" x14ac:dyDescent="0.25">
      <c r="A56" s="19"/>
      <c r="B56" s="19"/>
      <c r="C56" s="92"/>
      <c r="D56" s="123"/>
      <c r="E56" s="15"/>
      <c r="F56" s="15"/>
      <c r="G56" s="121"/>
      <c r="H56" s="121"/>
      <c r="I56" s="121"/>
      <c r="J56" s="121"/>
      <c r="K56" s="122"/>
      <c r="L56" s="15"/>
      <c r="M56" s="15"/>
      <c r="N56" s="121"/>
      <c r="O56" s="98"/>
      <c r="P56" s="98"/>
      <c r="Q56" s="121"/>
      <c r="R56" s="122"/>
      <c r="S56" s="15"/>
      <c r="T56" s="15"/>
      <c r="U56" s="121"/>
      <c r="V56" s="121"/>
      <c r="W56" s="121"/>
      <c r="X56" s="121"/>
      <c r="Y56" s="122"/>
      <c r="Z56" s="15"/>
      <c r="AA56" s="15"/>
      <c r="AB56" s="121"/>
      <c r="AC56" s="121"/>
      <c r="AD56" s="121"/>
      <c r="AE56" s="121"/>
      <c r="AF56" s="122"/>
      <c r="AG56" s="15"/>
      <c r="AH56" s="6">
        <f t="shared" si="3"/>
        <v>0</v>
      </c>
      <c r="AI56" s="39"/>
      <c r="AJ56" s="52">
        <f t="shared" si="4"/>
        <v>0</v>
      </c>
      <c r="AK56" s="47">
        <f t="shared" si="5"/>
        <v>0</v>
      </c>
      <c r="AL56" s="84">
        <f t="shared" si="6"/>
        <v>0</v>
      </c>
      <c r="AM56" s="85"/>
      <c r="AN56" s="34"/>
      <c r="AO56" s="30"/>
      <c r="AP56" s="30"/>
      <c r="AQ56" s="30"/>
    </row>
    <row r="57" spans="1:43" ht="15" x14ac:dyDescent="0.25">
      <c r="A57" s="19"/>
      <c r="B57" s="19"/>
      <c r="C57" s="92"/>
      <c r="D57" s="123"/>
      <c r="E57" s="15"/>
      <c r="F57" s="15"/>
      <c r="G57" s="121"/>
      <c r="H57" s="121"/>
      <c r="I57" s="121"/>
      <c r="J57" s="121"/>
      <c r="K57" s="122"/>
      <c r="L57" s="15"/>
      <c r="M57" s="15"/>
      <c r="N57" s="121"/>
      <c r="O57" s="98"/>
      <c r="P57" s="98"/>
      <c r="Q57" s="121"/>
      <c r="R57" s="122"/>
      <c r="S57" s="15"/>
      <c r="T57" s="15"/>
      <c r="U57" s="121"/>
      <c r="V57" s="121"/>
      <c r="W57" s="121"/>
      <c r="X57" s="121"/>
      <c r="Y57" s="122"/>
      <c r="Z57" s="15"/>
      <c r="AA57" s="15"/>
      <c r="AB57" s="121"/>
      <c r="AC57" s="121"/>
      <c r="AD57" s="121"/>
      <c r="AE57" s="121"/>
      <c r="AF57" s="122"/>
      <c r="AG57" s="15"/>
      <c r="AH57" s="6">
        <f t="shared" si="3"/>
        <v>0</v>
      </c>
      <c r="AI57" s="39"/>
      <c r="AJ57" s="52">
        <f t="shared" si="4"/>
        <v>0</v>
      </c>
      <c r="AK57" s="47">
        <f t="shared" si="5"/>
        <v>0</v>
      </c>
      <c r="AL57" s="84">
        <f t="shared" si="6"/>
        <v>0</v>
      </c>
      <c r="AM57" s="85"/>
      <c r="AN57" s="34"/>
      <c r="AO57" s="30"/>
      <c r="AP57" s="30"/>
      <c r="AQ57" s="30"/>
    </row>
    <row r="58" spans="1:43" ht="15" x14ac:dyDescent="0.25">
      <c r="A58" s="19"/>
      <c r="B58" s="19"/>
      <c r="C58" s="92"/>
      <c r="D58" s="123"/>
      <c r="E58" s="15"/>
      <c r="F58" s="15"/>
      <c r="G58" s="121"/>
      <c r="H58" s="121"/>
      <c r="I58" s="121"/>
      <c r="J58" s="121"/>
      <c r="K58" s="122"/>
      <c r="L58" s="15"/>
      <c r="M58" s="15"/>
      <c r="N58" s="121"/>
      <c r="O58" s="98"/>
      <c r="P58" s="98"/>
      <c r="Q58" s="121"/>
      <c r="R58" s="122"/>
      <c r="S58" s="15"/>
      <c r="T58" s="15"/>
      <c r="U58" s="121"/>
      <c r="V58" s="121"/>
      <c r="W58" s="121"/>
      <c r="X58" s="121"/>
      <c r="Y58" s="122"/>
      <c r="Z58" s="15"/>
      <c r="AA58" s="15"/>
      <c r="AB58" s="121"/>
      <c r="AC58" s="121"/>
      <c r="AD58" s="121"/>
      <c r="AE58" s="121"/>
      <c r="AF58" s="122"/>
      <c r="AG58" s="15"/>
      <c r="AH58" s="6">
        <f t="shared" si="3"/>
        <v>0</v>
      </c>
      <c r="AI58" s="39"/>
      <c r="AJ58" s="52">
        <f t="shared" si="4"/>
        <v>0</v>
      </c>
      <c r="AK58" s="47">
        <f t="shared" si="5"/>
        <v>0</v>
      </c>
      <c r="AL58" s="84">
        <f t="shared" si="6"/>
        <v>0</v>
      </c>
      <c r="AM58" s="85"/>
      <c r="AN58" s="34"/>
      <c r="AO58" s="30"/>
      <c r="AP58" s="30"/>
      <c r="AQ58" s="30"/>
    </row>
    <row r="59" spans="1:43" ht="15" x14ac:dyDescent="0.25">
      <c r="A59" s="19"/>
      <c r="B59" s="19"/>
      <c r="C59" s="92"/>
      <c r="D59" s="123"/>
      <c r="E59" s="15"/>
      <c r="F59" s="15"/>
      <c r="G59" s="121"/>
      <c r="H59" s="121"/>
      <c r="I59" s="121"/>
      <c r="J59" s="121"/>
      <c r="K59" s="122"/>
      <c r="L59" s="15"/>
      <c r="M59" s="15"/>
      <c r="N59" s="121"/>
      <c r="O59" s="98"/>
      <c r="P59" s="98"/>
      <c r="Q59" s="121"/>
      <c r="R59" s="122"/>
      <c r="S59" s="15"/>
      <c r="T59" s="15"/>
      <c r="U59" s="121"/>
      <c r="V59" s="121"/>
      <c r="W59" s="121"/>
      <c r="X59" s="121"/>
      <c r="Y59" s="122"/>
      <c r="Z59" s="15"/>
      <c r="AA59" s="15"/>
      <c r="AB59" s="121"/>
      <c r="AC59" s="121"/>
      <c r="AD59" s="121"/>
      <c r="AE59" s="121"/>
      <c r="AF59" s="122"/>
      <c r="AG59" s="15"/>
      <c r="AH59" s="6">
        <f t="shared" si="3"/>
        <v>0</v>
      </c>
      <c r="AI59" s="39"/>
      <c r="AJ59" s="52">
        <f t="shared" si="4"/>
        <v>0</v>
      </c>
      <c r="AK59" s="47">
        <f t="shared" si="5"/>
        <v>0</v>
      </c>
      <c r="AL59" s="84">
        <f t="shared" si="6"/>
        <v>0</v>
      </c>
      <c r="AM59" s="85"/>
      <c r="AN59" s="34"/>
      <c r="AO59" s="30"/>
      <c r="AP59" s="30"/>
      <c r="AQ59" s="30"/>
    </row>
    <row r="60" spans="1:43" ht="15" x14ac:dyDescent="0.25">
      <c r="A60" s="20"/>
      <c r="B60" s="20"/>
      <c r="C60" s="92"/>
      <c r="D60" s="123"/>
      <c r="E60" s="15"/>
      <c r="F60" s="15"/>
      <c r="G60" s="121"/>
      <c r="H60" s="121"/>
      <c r="I60" s="121"/>
      <c r="J60" s="121"/>
      <c r="K60" s="122"/>
      <c r="L60" s="15"/>
      <c r="M60" s="15"/>
      <c r="N60" s="121"/>
      <c r="O60" s="121"/>
      <c r="P60" s="121"/>
      <c r="Q60" s="121"/>
      <c r="R60" s="122"/>
      <c r="S60" s="15"/>
      <c r="T60" s="15"/>
      <c r="U60" s="121"/>
      <c r="V60" s="121"/>
      <c r="W60" s="121"/>
      <c r="X60" s="121"/>
      <c r="Y60" s="122"/>
      <c r="Z60" s="15"/>
      <c r="AA60" s="15"/>
      <c r="AB60" s="121"/>
      <c r="AC60" s="121"/>
      <c r="AD60" s="121"/>
      <c r="AE60" s="121"/>
      <c r="AF60" s="122"/>
      <c r="AG60" s="15"/>
      <c r="AH60" s="6">
        <f t="shared" si="3"/>
        <v>0</v>
      </c>
      <c r="AI60" s="39"/>
      <c r="AJ60" s="52">
        <f t="shared" si="4"/>
        <v>0</v>
      </c>
      <c r="AK60" s="47">
        <f t="shared" si="5"/>
        <v>0</v>
      </c>
      <c r="AL60" s="84">
        <f t="shared" si="6"/>
        <v>0</v>
      </c>
      <c r="AM60" s="85"/>
      <c r="AN60" s="34"/>
      <c r="AO60" s="125" t="s">
        <v>98</v>
      </c>
      <c r="AP60" s="32" t="s">
        <v>101</v>
      </c>
      <c r="AQ60" s="30"/>
    </row>
    <row r="61" spans="1:43" ht="15" x14ac:dyDescent="0.25">
      <c r="A61" s="20"/>
      <c r="B61" s="20"/>
      <c r="C61" s="92"/>
      <c r="D61" s="123"/>
      <c r="E61" s="15"/>
      <c r="F61" s="15"/>
      <c r="G61" s="121"/>
      <c r="H61" s="121"/>
      <c r="I61" s="121"/>
      <c r="J61" s="121"/>
      <c r="K61" s="122"/>
      <c r="L61" s="15"/>
      <c r="M61" s="15"/>
      <c r="N61" s="121"/>
      <c r="O61" s="121"/>
      <c r="P61" s="121"/>
      <c r="Q61" s="121"/>
      <c r="R61" s="122"/>
      <c r="S61" s="15"/>
      <c r="T61" s="15"/>
      <c r="U61" s="121"/>
      <c r="V61" s="121"/>
      <c r="W61" s="121"/>
      <c r="X61" s="121"/>
      <c r="Y61" s="122"/>
      <c r="Z61" s="15"/>
      <c r="AA61" s="15"/>
      <c r="AB61" s="121"/>
      <c r="AC61" s="121"/>
      <c r="AD61" s="121"/>
      <c r="AE61" s="121"/>
      <c r="AF61" s="122"/>
      <c r="AG61" s="15"/>
      <c r="AH61" s="6">
        <f t="shared" si="3"/>
        <v>0</v>
      </c>
      <c r="AI61" s="39"/>
      <c r="AJ61" s="52">
        <f t="shared" si="4"/>
        <v>0</v>
      </c>
      <c r="AK61" s="47">
        <f t="shared" si="5"/>
        <v>0</v>
      </c>
      <c r="AL61" s="84">
        <f t="shared" si="6"/>
        <v>0</v>
      </c>
      <c r="AM61" s="85"/>
      <c r="AN61" s="34"/>
      <c r="AO61" s="124" t="s">
        <v>41</v>
      </c>
      <c r="AP61" s="126" t="s">
        <v>100</v>
      </c>
      <c r="AQ61" s="30"/>
    </row>
    <row r="62" spans="1:43" ht="15" x14ac:dyDescent="0.25">
      <c r="A62" s="20"/>
      <c r="B62" s="20"/>
      <c r="C62" s="92"/>
      <c r="D62" s="123"/>
      <c r="E62" s="15"/>
      <c r="F62" s="15"/>
      <c r="G62" s="121"/>
      <c r="H62" s="121"/>
      <c r="I62" s="121"/>
      <c r="J62" s="121"/>
      <c r="K62" s="122"/>
      <c r="L62" s="15"/>
      <c r="M62" s="15"/>
      <c r="N62" s="121"/>
      <c r="O62" s="121"/>
      <c r="P62" s="121"/>
      <c r="Q62" s="121"/>
      <c r="R62" s="122"/>
      <c r="S62" s="15"/>
      <c r="T62" s="15"/>
      <c r="U62" s="121"/>
      <c r="V62" s="121"/>
      <c r="W62" s="121"/>
      <c r="X62" s="121"/>
      <c r="Y62" s="122"/>
      <c r="Z62" s="15"/>
      <c r="AA62" s="15"/>
      <c r="AB62" s="121"/>
      <c r="AC62" s="121"/>
      <c r="AD62" s="121"/>
      <c r="AE62" s="121"/>
      <c r="AF62" s="122"/>
      <c r="AG62" s="15"/>
      <c r="AH62" s="6">
        <f t="shared" si="3"/>
        <v>0</v>
      </c>
      <c r="AI62" s="39"/>
      <c r="AJ62" s="52">
        <f t="shared" si="4"/>
        <v>0</v>
      </c>
      <c r="AK62" s="47">
        <f t="shared" si="5"/>
        <v>0</v>
      </c>
      <c r="AL62" s="84">
        <f t="shared" si="6"/>
        <v>0</v>
      </c>
      <c r="AM62" s="85"/>
      <c r="AN62" s="34"/>
      <c r="AO62" s="7">
        <v>1</v>
      </c>
      <c r="AP62" s="126" t="s">
        <v>99</v>
      </c>
      <c r="AQ62" s="30"/>
    </row>
    <row r="63" spans="1:43" ht="15" x14ac:dyDescent="0.25">
      <c r="A63" s="20"/>
      <c r="B63" s="20"/>
      <c r="C63" s="92"/>
      <c r="D63" s="123"/>
      <c r="E63" s="15"/>
      <c r="F63" s="15"/>
      <c r="G63" s="121"/>
      <c r="H63" s="121"/>
      <c r="I63" s="121"/>
      <c r="J63" s="121"/>
      <c r="K63" s="122"/>
      <c r="L63" s="15"/>
      <c r="M63" s="15"/>
      <c r="N63" s="121"/>
      <c r="O63" s="121"/>
      <c r="P63" s="121"/>
      <c r="Q63" s="121"/>
      <c r="R63" s="122"/>
      <c r="S63" s="15"/>
      <c r="T63" s="15"/>
      <c r="U63" s="121"/>
      <c r="V63" s="121"/>
      <c r="W63" s="121"/>
      <c r="X63" s="121"/>
      <c r="Y63" s="122"/>
      <c r="Z63" s="15"/>
      <c r="AA63" s="15"/>
      <c r="AB63" s="121"/>
      <c r="AC63" s="121"/>
      <c r="AD63" s="121"/>
      <c r="AE63" s="121"/>
      <c r="AF63" s="122"/>
      <c r="AG63" s="15"/>
      <c r="AH63" s="6">
        <f t="shared" si="3"/>
        <v>0</v>
      </c>
      <c r="AI63" s="39"/>
      <c r="AJ63" s="52">
        <f t="shared" si="4"/>
        <v>0</v>
      </c>
      <c r="AK63" s="47">
        <f t="shared" si="5"/>
        <v>0</v>
      </c>
      <c r="AL63" s="84">
        <f t="shared" si="6"/>
        <v>0</v>
      </c>
      <c r="AM63" s="85"/>
      <c r="AN63" s="34"/>
      <c r="AO63" s="30"/>
      <c r="AP63" s="30"/>
      <c r="AQ63" s="30"/>
    </row>
    <row r="64" spans="1:43" ht="15" x14ac:dyDescent="0.25">
      <c r="A64" s="20"/>
      <c r="B64" s="20"/>
      <c r="C64" s="92"/>
      <c r="D64" s="123"/>
      <c r="E64" s="15"/>
      <c r="F64" s="15"/>
      <c r="G64" s="121"/>
      <c r="H64" s="121"/>
      <c r="I64" s="121"/>
      <c r="J64" s="121"/>
      <c r="K64" s="122"/>
      <c r="L64" s="15"/>
      <c r="M64" s="15"/>
      <c r="N64" s="121"/>
      <c r="O64" s="121"/>
      <c r="P64" s="121"/>
      <c r="Q64" s="121"/>
      <c r="R64" s="122"/>
      <c r="S64" s="15"/>
      <c r="T64" s="15"/>
      <c r="U64" s="121"/>
      <c r="V64" s="121"/>
      <c r="W64" s="121"/>
      <c r="X64" s="121"/>
      <c r="Y64" s="122"/>
      <c r="Z64" s="15"/>
      <c r="AA64" s="15"/>
      <c r="AB64" s="121"/>
      <c r="AC64" s="121"/>
      <c r="AD64" s="121"/>
      <c r="AE64" s="121"/>
      <c r="AF64" s="122"/>
      <c r="AG64" s="15"/>
      <c r="AH64" s="6">
        <f t="shared" si="3"/>
        <v>0</v>
      </c>
      <c r="AI64" s="39"/>
      <c r="AJ64" s="52">
        <f t="shared" si="4"/>
        <v>0</v>
      </c>
      <c r="AK64" s="47">
        <f t="shared" si="5"/>
        <v>0</v>
      </c>
      <c r="AL64" s="84">
        <f t="shared" si="6"/>
        <v>0</v>
      </c>
      <c r="AM64" s="85"/>
      <c r="AN64" s="34"/>
      <c r="AO64" s="30"/>
      <c r="AP64" s="30"/>
      <c r="AQ64" s="30"/>
    </row>
    <row r="65" spans="1:42" ht="15" x14ac:dyDescent="0.25">
      <c r="A65" s="20"/>
      <c r="B65" s="20"/>
      <c r="C65" s="92"/>
      <c r="D65" s="123"/>
      <c r="E65" s="15"/>
      <c r="F65" s="15"/>
      <c r="G65" s="121"/>
      <c r="H65" s="121"/>
      <c r="I65" s="121"/>
      <c r="J65" s="121"/>
      <c r="K65" s="122"/>
      <c r="L65" s="15"/>
      <c r="M65" s="15"/>
      <c r="N65" s="121"/>
      <c r="O65" s="121"/>
      <c r="P65" s="121"/>
      <c r="Q65" s="121"/>
      <c r="R65" s="122"/>
      <c r="S65" s="15"/>
      <c r="T65" s="15"/>
      <c r="U65" s="121"/>
      <c r="V65" s="121"/>
      <c r="W65" s="121"/>
      <c r="X65" s="121"/>
      <c r="Y65" s="122"/>
      <c r="Z65" s="15"/>
      <c r="AA65" s="15"/>
      <c r="AB65" s="121"/>
      <c r="AC65" s="121"/>
      <c r="AD65" s="121"/>
      <c r="AE65" s="121"/>
      <c r="AF65" s="122"/>
      <c r="AG65" s="15"/>
      <c r="AH65" s="6">
        <f t="shared" si="3"/>
        <v>0</v>
      </c>
      <c r="AI65" s="39"/>
      <c r="AJ65" s="52">
        <f t="shared" si="4"/>
        <v>0</v>
      </c>
      <c r="AK65" s="47">
        <f t="shared" si="5"/>
        <v>0</v>
      </c>
      <c r="AL65" s="84">
        <f t="shared" si="6"/>
        <v>0</v>
      </c>
      <c r="AM65" s="85"/>
      <c r="AN65" s="34"/>
      <c r="AO65" s="30"/>
      <c r="AP65" s="30"/>
    </row>
    <row r="66" spans="1:42" ht="15" x14ac:dyDescent="0.25">
      <c r="A66" s="20"/>
      <c r="B66" s="20"/>
      <c r="C66" s="92"/>
      <c r="D66" s="123"/>
      <c r="E66" s="15"/>
      <c r="F66" s="15"/>
      <c r="G66" s="121"/>
      <c r="H66" s="121"/>
      <c r="I66" s="121"/>
      <c r="J66" s="121"/>
      <c r="K66" s="122"/>
      <c r="L66" s="15"/>
      <c r="M66" s="15"/>
      <c r="N66" s="121"/>
      <c r="O66" s="121"/>
      <c r="P66" s="121"/>
      <c r="Q66" s="121"/>
      <c r="R66" s="122"/>
      <c r="S66" s="15"/>
      <c r="T66" s="15"/>
      <c r="U66" s="121"/>
      <c r="V66" s="121"/>
      <c r="W66" s="121"/>
      <c r="X66" s="121"/>
      <c r="Y66" s="122"/>
      <c r="Z66" s="15"/>
      <c r="AA66" s="15"/>
      <c r="AB66" s="121"/>
      <c r="AC66" s="121"/>
      <c r="AD66" s="121"/>
      <c r="AE66" s="121"/>
      <c r="AF66" s="122"/>
      <c r="AG66" s="15"/>
      <c r="AH66" s="6">
        <f t="shared" si="3"/>
        <v>0</v>
      </c>
      <c r="AI66" s="39"/>
      <c r="AJ66" s="52">
        <f t="shared" si="4"/>
        <v>0</v>
      </c>
      <c r="AK66" s="47">
        <f t="shared" si="5"/>
        <v>0</v>
      </c>
      <c r="AL66" s="84">
        <f t="shared" si="6"/>
        <v>0</v>
      </c>
      <c r="AM66" s="85"/>
      <c r="AN66" s="34"/>
      <c r="AO66" s="30"/>
      <c r="AP66" s="30"/>
    </row>
    <row r="67" spans="1:42" ht="15" x14ac:dyDescent="0.25">
      <c r="A67" s="20"/>
      <c r="B67" s="20"/>
      <c r="C67" s="92"/>
      <c r="D67" s="123"/>
      <c r="E67" s="15"/>
      <c r="F67" s="15"/>
      <c r="G67" s="121"/>
      <c r="H67" s="121"/>
      <c r="I67" s="121"/>
      <c r="J67" s="121"/>
      <c r="K67" s="122"/>
      <c r="L67" s="15"/>
      <c r="M67" s="15"/>
      <c r="N67" s="121"/>
      <c r="O67" s="121"/>
      <c r="P67" s="121"/>
      <c r="Q67" s="121"/>
      <c r="R67" s="122"/>
      <c r="S67" s="15"/>
      <c r="T67" s="15"/>
      <c r="U67" s="121"/>
      <c r="V67" s="121"/>
      <c r="W67" s="121"/>
      <c r="X67" s="121"/>
      <c r="Y67" s="122"/>
      <c r="Z67" s="15"/>
      <c r="AA67" s="15"/>
      <c r="AB67" s="121"/>
      <c r="AC67" s="121"/>
      <c r="AD67" s="121"/>
      <c r="AE67" s="121"/>
      <c r="AF67" s="122"/>
      <c r="AG67" s="15"/>
      <c r="AH67" s="6">
        <f t="shared" si="3"/>
        <v>0</v>
      </c>
      <c r="AI67" s="39"/>
      <c r="AJ67" s="52">
        <f t="shared" si="4"/>
        <v>0</v>
      </c>
      <c r="AK67" s="47">
        <f t="shared" si="5"/>
        <v>0</v>
      </c>
      <c r="AL67" s="84">
        <f t="shared" si="6"/>
        <v>0</v>
      </c>
      <c r="AM67" s="85"/>
      <c r="AN67" s="34"/>
      <c r="AO67" s="30"/>
      <c r="AP67" s="30"/>
    </row>
    <row r="68" spans="1:42" ht="15" x14ac:dyDescent="0.25">
      <c r="A68" s="20"/>
      <c r="B68" s="20"/>
      <c r="C68" s="92"/>
      <c r="D68" s="123"/>
      <c r="E68" s="15"/>
      <c r="F68" s="15"/>
      <c r="G68" s="121"/>
      <c r="H68" s="121"/>
      <c r="I68" s="121"/>
      <c r="J68" s="121"/>
      <c r="K68" s="122"/>
      <c r="L68" s="15"/>
      <c r="M68" s="15"/>
      <c r="N68" s="121"/>
      <c r="O68" s="121"/>
      <c r="P68" s="121"/>
      <c r="Q68" s="121"/>
      <c r="R68" s="122"/>
      <c r="S68" s="15"/>
      <c r="T68" s="15"/>
      <c r="U68" s="121"/>
      <c r="V68" s="121"/>
      <c r="W68" s="121"/>
      <c r="X68" s="121"/>
      <c r="Y68" s="122"/>
      <c r="Z68" s="15"/>
      <c r="AA68" s="15"/>
      <c r="AB68" s="121"/>
      <c r="AC68" s="121"/>
      <c r="AD68" s="121"/>
      <c r="AE68" s="121"/>
      <c r="AF68" s="122"/>
      <c r="AG68" s="15"/>
      <c r="AH68" s="6">
        <f t="shared" si="3"/>
        <v>0</v>
      </c>
      <c r="AI68" s="39"/>
      <c r="AJ68" s="52">
        <f t="shared" si="4"/>
        <v>0</v>
      </c>
      <c r="AK68" s="47">
        <f t="shared" si="5"/>
        <v>0</v>
      </c>
      <c r="AL68" s="84">
        <f t="shared" si="6"/>
        <v>0</v>
      </c>
      <c r="AM68" s="85"/>
      <c r="AN68" s="34"/>
      <c r="AO68" s="30"/>
      <c r="AP68" s="30"/>
    </row>
    <row r="69" spans="1:42" ht="15" x14ac:dyDescent="0.25">
      <c r="A69" s="20"/>
      <c r="B69" s="20"/>
      <c r="C69" s="92"/>
      <c r="D69" s="123"/>
      <c r="E69" s="15"/>
      <c r="F69" s="15"/>
      <c r="G69" s="121"/>
      <c r="H69" s="121"/>
      <c r="I69" s="121"/>
      <c r="J69" s="121"/>
      <c r="K69" s="122"/>
      <c r="L69" s="15"/>
      <c r="M69" s="15"/>
      <c r="N69" s="121"/>
      <c r="O69" s="121"/>
      <c r="P69" s="121"/>
      <c r="Q69" s="121"/>
      <c r="R69" s="122"/>
      <c r="S69" s="15"/>
      <c r="T69" s="15"/>
      <c r="U69" s="121"/>
      <c r="V69" s="121"/>
      <c r="W69" s="121"/>
      <c r="X69" s="121"/>
      <c r="Y69" s="122"/>
      <c r="Z69" s="15"/>
      <c r="AA69" s="15"/>
      <c r="AB69" s="121"/>
      <c r="AC69" s="121"/>
      <c r="AD69" s="121"/>
      <c r="AE69" s="121"/>
      <c r="AF69" s="122"/>
      <c r="AG69" s="15"/>
      <c r="AH69" s="6">
        <f t="shared" si="3"/>
        <v>0</v>
      </c>
      <c r="AI69" s="39"/>
      <c r="AJ69" s="52">
        <f t="shared" si="4"/>
        <v>0</v>
      </c>
      <c r="AK69" s="47">
        <f t="shared" si="5"/>
        <v>0</v>
      </c>
      <c r="AL69" s="84">
        <f t="shared" si="6"/>
        <v>0</v>
      </c>
      <c r="AM69" s="85"/>
      <c r="AN69" s="34"/>
      <c r="AO69" s="30"/>
      <c r="AP69" s="30"/>
    </row>
    <row r="70" spans="1:42" ht="15" x14ac:dyDescent="0.25">
      <c r="A70" s="20"/>
      <c r="B70" s="20"/>
      <c r="C70" s="92"/>
      <c r="D70" s="123"/>
      <c r="E70" s="15"/>
      <c r="F70" s="15"/>
      <c r="G70" s="121"/>
      <c r="H70" s="121"/>
      <c r="I70" s="121"/>
      <c r="J70" s="121"/>
      <c r="K70" s="122"/>
      <c r="L70" s="15"/>
      <c r="M70" s="15"/>
      <c r="N70" s="121"/>
      <c r="O70" s="121"/>
      <c r="P70" s="121"/>
      <c r="Q70" s="121"/>
      <c r="R70" s="122"/>
      <c r="S70" s="15"/>
      <c r="T70" s="15"/>
      <c r="U70" s="121"/>
      <c r="V70" s="121"/>
      <c r="W70" s="121"/>
      <c r="X70" s="121"/>
      <c r="Y70" s="122"/>
      <c r="Z70" s="15"/>
      <c r="AA70" s="15"/>
      <c r="AB70" s="121"/>
      <c r="AC70" s="121"/>
      <c r="AD70" s="121"/>
      <c r="AE70" s="121"/>
      <c r="AF70" s="122"/>
      <c r="AG70" s="15"/>
      <c r="AH70" s="6">
        <f t="shared" si="3"/>
        <v>0</v>
      </c>
      <c r="AI70" s="39"/>
      <c r="AJ70" s="52">
        <f t="shared" si="4"/>
        <v>0</v>
      </c>
      <c r="AK70" s="47">
        <f t="shared" si="5"/>
        <v>0</v>
      </c>
      <c r="AL70" s="84">
        <f t="shared" si="6"/>
        <v>0</v>
      </c>
      <c r="AM70" s="85"/>
      <c r="AN70" s="34"/>
      <c r="AO70" s="30"/>
      <c r="AP70" s="30"/>
    </row>
    <row r="71" spans="1:42" ht="15" x14ac:dyDescent="0.25">
      <c r="A71" s="20"/>
      <c r="B71" s="20"/>
      <c r="C71" s="92"/>
      <c r="D71" s="123"/>
      <c r="E71" s="15"/>
      <c r="F71" s="15"/>
      <c r="G71" s="121"/>
      <c r="H71" s="121"/>
      <c r="I71" s="121"/>
      <c r="J71" s="121"/>
      <c r="K71" s="122"/>
      <c r="L71" s="15"/>
      <c r="M71" s="15"/>
      <c r="N71" s="121"/>
      <c r="O71" s="121"/>
      <c r="P71" s="121"/>
      <c r="Q71" s="121"/>
      <c r="R71" s="122"/>
      <c r="S71" s="15"/>
      <c r="T71" s="15"/>
      <c r="U71" s="121"/>
      <c r="V71" s="121"/>
      <c r="W71" s="121"/>
      <c r="X71" s="121"/>
      <c r="Y71" s="122"/>
      <c r="Z71" s="15"/>
      <c r="AA71" s="15"/>
      <c r="AB71" s="121"/>
      <c r="AC71" s="121"/>
      <c r="AD71" s="121"/>
      <c r="AE71" s="121"/>
      <c r="AF71" s="122"/>
      <c r="AG71" s="15"/>
      <c r="AH71" s="6">
        <f t="shared" si="3"/>
        <v>0</v>
      </c>
      <c r="AI71" s="39"/>
      <c r="AJ71" s="52">
        <f t="shared" si="4"/>
        <v>0</v>
      </c>
      <c r="AK71" s="47">
        <f t="shared" si="5"/>
        <v>0</v>
      </c>
      <c r="AL71" s="84">
        <f t="shared" si="6"/>
        <v>0</v>
      </c>
      <c r="AM71" s="85"/>
      <c r="AN71" s="34"/>
      <c r="AO71" s="30"/>
      <c r="AP71" s="30"/>
    </row>
    <row r="72" spans="1:42" ht="15" x14ac:dyDescent="0.25">
      <c r="A72" s="20"/>
      <c r="B72" s="20"/>
      <c r="C72" s="92"/>
      <c r="D72" s="123"/>
      <c r="E72" s="15"/>
      <c r="F72" s="15"/>
      <c r="G72" s="121"/>
      <c r="H72" s="121"/>
      <c r="I72" s="121"/>
      <c r="J72" s="121"/>
      <c r="K72" s="122"/>
      <c r="L72" s="15"/>
      <c r="M72" s="15"/>
      <c r="N72" s="121"/>
      <c r="O72" s="121"/>
      <c r="P72" s="121"/>
      <c r="Q72" s="121"/>
      <c r="R72" s="122"/>
      <c r="S72" s="15"/>
      <c r="T72" s="15"/>
      <c r="U72" s="121"/>
      <c r="V72" s="121"/>
      <c r="W72" s="121"/>
      <c r="X72" s="121"/>
      <c r="Y72" s="122"/>
      <c r="Z72" s="15"/>
      <c r="AA72" s="15"/>
      <c r="AB72" s="121"/>
      <c r="AC72" s="121"/>
      <c r="AD72" s="121"/>
      <c r="AE72" s="121"/>
      <c r="AF72" s="122"/>
      <c r="AG72" s="15"/>
      <c r="AH72" s="6">
        <f t="shared" ref="AH72:AH78" si="7">SUM(C72:AG72)</f>
        <v>0</v>
      </c>
      <c r="AI72" s="39"/>
      <c r="AJ72" s="52">
        <f t="shared" ref="AJ72:AJ78" si="8">AH72*$AL$2</f>
        <v>0</v>
      </c>
      <c r="AK72" s="47">
        <f t="shared" ref="AK72:AK78" si="9">SUM(AH72)</f>
        <v>0</v>
      </c>
      <c r="AL72" s="84">
        <f t="shared" ref="AL72:AL78" si="10">SUM(AK72*$AL$2)</f>
        <v>0</v>
      </c>
      <c r="AM72" s="85"/>
      <c r="AN72" s="34"/>
      <c r="AO72" s="30"/>
      <c r="AP72" s="30"/>
    </row>
    <row r="73" spans="1:42" ht="15" x14ac:dyDescent="0.25">
      <c r="A73" s="20"/>
      <c r="B73" s="20"/>
      <c r="C73" s="92"/>
      <c r="D73" s="123"/>
      <c r="E73" s="15"/>
      <c r="F73" s="15"/>
      <c r="G73" s="121"/>
      <c r="H73" s="121"/>
      <c r="I73" s="121"/>
      <c r="J73" s="121"/>
      <c r="K73" s="122"/>
      <c r="L73" s="15"/>
      <c r="M73" s="15"/>
      <c r="N73" s="121"/>
      <c r="O73" s="121"/>
      <c r="P73" s="121"/>
      <c r="Q73" s="121"/>
      <c r="R73" s="122"/>
      <c r="S73" s="15"/>
      <c r="T73" s="15"/>
      <c r="U73" s="121"/>
      <c r="V73" s="121"/>
      <c r="W73" s="121"/>
      <c r="X73" s="121"/>
      <c r="Y73" s="122"/>
      <c r="Z73" s="15"/>
      <c r="AA73" s="15"/>
      <c r="AB73" s="121"/>
      <c r="AC73" s="121"/>
      <c r="AD73" s="121"/>
      <c r="AE73" s="121"/>
      <c r="AF73" s="122"/>
      <c r="AG73" s="15"/>
      <c r="AH73" s="6">
        <f t="shared" si="7"/>
        <v>0</v>
      </c>
      <c r="AI73" s="39"/>
      <c r="AJ73" s="52">
        <f t="shared" si="8"/>
        <v>0</v>
      </c>
      <c r="AK73" s="47">
        <f t="shared" si="9"/>
        <v>0</v>
      </c>
      <c r="AL73" s="84">
        <f t="shared" si="10"/>
        <v>0</v>
      </c>
      <c r="AM73" s="85"/>
      <c r="AN73" s="34"/>
      <c r="AO73" s="30"/>
      <c r="AP73" s="30"/>
    </row>
    <row r="74" spans="1:42" ht="15" x14ac:dyDescent="0.25">
      <c r="A74" s="20"/>
      <c r="B74" s="20"/>
      <c r="C74" s="92"/>
      <c r="D74" s="123"/>
      <c r="E74" s="15"/>
      <c r="F74" s="15"/>
      <c r="G74" s="121"/>
      <c r="H74" s="121"/>
      <c r="I74" s="121"/>
      <c r="J74" s="121"/>
      <c r="K74" s="122"/>
      <c r="L74" s="15"/>
      <c r="M74" s="15"/>
      <c r="N74" s="121"/>
      <c r="O74" s="121"/>
      <c r="P74" s="121"/>
      <c r="Q74" s="121"/>
      <c r="R74" s="122"/>
      <c r="S74" s="15"/>
      <c r="T74" s="15"/>
      <c r="U74" s="121"/>
      <c r="V74" s="121"/>
      <c r="W74" s="121"/>
      <c r="X74" s="121"/>
      <c r="Y74" s="122"/>
      <c r="Z74" s="15"/>
      <c r="AA74" s="15"/>
      <c r="AB74" s="121"/>
      <c r="AC74" s="121"/>
      <c r="AD74" s="121"/>
      <c r="AE74" s="121"/>
      <c r="AF74" s="122"/>
      <c r="AG74" s="15"/>
      <c r="AH74" s="6">
        <f t="shared" si="7"/>
        <v>0</v>
      </c>
      <c r="AI74" s="39"/>
      <c r="AJ74" s="52">
        <f t="shared" si="8"/>
        <v>0</v>
      </c>
      <c r="AK74" s="47">
        <f t="shared" si="9"/>
        <v>0</v>
      </c>
      <c r="AL74" s="84">
        <f t="shared" si="10"/>
        <v>0</v>
      </c>
      <c r="AM74" s="85"/>
      <c r="AN74" s="34"/>
      <c r="AO74" s="30"/>
      <c r="AP74" s="30"/>
    </row>
    <row r="75" spans="1:42" ht="15" x14ac:dyDescent="0.25">
      <c r="A75" s="20"/>
      <c r="B75" s="20"/>
      <c r="C75" s="92"/>
      <c r="D75" s="123"/>
      <c r="E75" s="15"/>
      <c r="F75" s="15"/>
      <c r="G75" s="121"/>
      <c r="H75" s="121"/>
      <c r="I75" s="121"/>
      <c r="J75" s="121"/>
      <c r="K75" s="122"/>
      <c r="L75" s="15"/>
      <c r="M75" s="15"/>
      <c r="N75" s="121"/>
      <c r="O75" s="121"/>
      <c r="P75" s="121"/>
      <c r="Q75" s="121"/>
      <c r="R75" s="122"/>
      <c r="S75" s="15"/>
      <c r="T75" s="15"/>
      <c r="U75" s="121"/>
      <c r="V75" s="121"/>
      <c r="W75" s="121"/>
      <c r="X75" s="121"/>
      <c r="Y75" s="122"/>
      <c r="Z75" s="15"/>
      <c r="AA75" s="15"/>
      <c r="AB75" s="121"/>
      <c r="AC75" s="121"/>
      <c r="AD75" s="121"/>
      <c r="AE75" s="121"/>
      <c r="AF75" s="122"/>
      <c r="AG75" s="15"/>
      <c r="AH75" s="6">
        <f t="shared" si="7"/>
        <v>0</v>
      </c>
      <c r="AI75" s="39"/>
      <c r="AJ75" s="52">
        <f t="shared" si="8"/>
        <v>0</v>
      </c>
      <c r="AK75" s="47">
        <f t="shared" si="9"/>
        <v>0</v>
      </c>
      <c r="AL75" s="84">
        <f t="shared" si="10"/>
        <v>0</v>
      </c>
      <c r="AM75" s="85"/>
      <c r="AN75" s="34"/>
      <c r="AO75" s="30"/>
      <c r="AP75" s="30"/>
    </row>
    <row r="76" spans="1:42" ht="15" x14ac:dyDescent="0.25">
      <c r="A76" s="20"/>
      <c r="B76" s="20"/>
      <c r="C76" s="92"/>
      <c r="D76" s="123"/>
      <c r="E76" s="15"/>
      <c r="F76" s="15"/>
      <c r="G76" s="121"/>
      <c r="H76" s="121"/>
      <c r="I76" s="121"/>
      <c r="J76" s="121"/>
      <c r="K76" s="122"/>
      <c r="L76" s="15"/>
      <c r="M76" s="15"/>
      <c r="N76" s="121"/>
      <c r="O76" s="121"/>
      <c r="P76" s="121"/>
      <c r="Q76" s="121"/>
      <c r="R76" s="122"/>
      <c r="S76" s="15"/>
      <c r="T76" s="15"/>
      <c r="U76" s="121"/>
      <c r="V76" s="121"/>
      <c r="W76" s="121"/>
      <c r="X76" s="121"/>
      <c r="Y76" s="122"/>
      <c r="Z76" s="15"/>
      <c r="AA76" s="15"/>
      <c r="AB76" s="121"/>
      <c r="AC76" s="121"/>
      <c r="AD76" s="121"/>
      <c r="AE76" s="121"/>
      <c r="AF76" s="122"/>
      <c r="AG76" s="15"/>
      <c r="AH76" s="6">
        <f t="shared" si="7"/>
        <v>0</v>
      </c>
      <c r="AI76" s="39"/>
      <c r="AJ76" s="52">
        <f t="shared" si="8"/>
        <v>0</v>
      </c>
      <c r="AK76" s="47">
        <f t="shared" si="9"/>
        <v>0</v>
      </c>
      <c r="AL76" s="84">
        <f t="shared" si="10"/>
        <v>0</v>
      </c>
      <c r="AM76" s="85"/>
      <c r="AN76" s="34"/>
      <c r="AO76" s="30"/>
      <c r="AP76" s="30"/>
    </row>
    <row r="77" spans="1:42" ht="15" x14ac:dyDescent="0.25">
      <c r="A77" s="20"/>
      <c r="B77" s="20"/>
      <c r="C77" s="92"/>
      <c r="D77" s="123"/>
      <c r="E77" s="15"/>
      <c r="F77" s="15"/>
      <c r="G77" s="121"/>
      <c r="H77" s="121"/>
      <c r="I77" s="121"/>
      <c r="J77" s="121"/>
      <c r="K77" s="122"/>
      <c r="L77" s="15"/>
      <c r="M77" s="15"/>
      <c r="N77" s="121"/>
      <c r="O77" s="121"/>
      <c r="P77" s="121"/>
      <c r="Q77" s="121"/>
      <c r="R77" s="122"/>
      <c r="S77" s="15"/>
      <c r="T77" s="15"/>
      <c r="U77" s="121"/>
      <c r="V77" s="121"/>
      <c r="W77" s="121"/>
      <c r="X77" s="121"/>
      <c r="Y77" s="122"/>
      <c r="Z77" s="15"/>
      <c r="AA77" s="15"/>
      <c r="AB77" s="121"/>
      <c r="AC77" s="121"/>
      <c r="AD77" s="121"/>
      <c r="AE77" s="121"/>
      <c r="AF77" s="122"/>
      <c r="AG77" s="15"/>
      <c r="AH77" s="6">
        <f t="shared" si="7"/>
        <v>0</v>
      </c>
      <c r="AI77" s="39"/>
      <c r="AJ77" s="52">
        <f t="shared" si="8"/>
        <v>0</v>
      </c>
      <c r="AK77" s="47">
        <f t="shared" si="9"/>
        <v>0</v>
      </c>
      <c r="AL77" s="84">
        <f t="shared" si="10"/>
        <v>0</v>
      </c>
      <c r="AM77" s="85"/>
      <c r="AN77" s="34"/>
      <c r="AO77" s="30"/>
      <c r="AP77" s="30"/>
    </row>
    <row r="78" spans="1:42" ht="15" x14ac:dyDescent="0.25">
      <c r="A78" s="129" t="s">
        <v>5</v>
      </c>
      <c r="B78" s="130"/>
      <c r="C78" s="131">
        <f t="shared" ref="C78:AG78" si="11">SUM(C6:C77)</f>
        <v>0</v>
      </c>
      <c r="D78" s="131">
        <f t="shared" si="11"/>
        <v>0</v>
      </c>
      <c r="E78" s="131">
        <f t="shared" si="11"/>
        <v>0</v>
      </c>
      <c r="F78" s="131">
        <f t="shared" si="11"/>
        <v>0</v>
      </c>
      <c r="G78" s="131">
        <f t="shared" si="11"/>
        <v>0</v>
      </c>
      <c r="H78" s="131">
        <f t="shared" si="11"/>
        <v>0</v>
      </c>
      <c r="I78" s="131">
        <f t="shared" si="11"/>
        <v>0</v>
      </c>
      <c r="J78" s="131">
        <f t="shared" si="11"/>
        <v>0</v>
      </c>
      <c r="K78" s="131">
        <f t="shared" si="11"/>
        <v>0</v>
      </c>
      <c r="L78" s="131">
        <f t="shared" si="11"/>
        <v>0</v>
      </c>
      <c r="M78" s="131">
        <f t="shared" si="11"/>
        <v>0</v>
      </c>
      <c r="N78" s="131">
        <f t="shared" si="11"/>
        <v>0</v>
      </c>
      <c r="O78" s="131">
        <f t="shared" si="11"/>
        <v>0</v>
      </c>
      <c r="P78" s="131">
        <f t="shared" si="11"/>
        <v>0</v>
      </c>
      <c r="Q78" s="131">
        <f t="shared" si="11"/>
        <v>0</v>
      </c>
      <c r="R78" s="131">
        <f t="shared" si="11"/>
        <v>0</v>
      </c>
      <c r="S78" s="131">
        <f t="shared" si="11"/>
        <v>0</v>
      </c>
      <c r="T78" s="131">
        <f t="shared" si="11"/>
        <v>0</v>
      </c>
      <c r="U78" s="131">
        <f t="shared" si="11"/>
        <v>0</v>
      </c>
      <c r="V78" s="131">
        <f t="shared" si="11"/>
        <v>0</v>
      </c>
      <c r="W78" s="131">
        <f t="shared" si="11"/>
        <v>0</v>
      </c>
      <c r="X78" s="131">
        <f t="shared" si="11"/>
        <v>0</v>
      </c>
      <c r="Y78" s="131">
        <f t="shared" si="11"/>
        <v>0</v>
      </c>
      <c r="Z78" s="131">
        <f t="shared" si="11"/>
        <v>0</v>
      </c>
      <c r="AA78" s="131">
        <f t="shared" si="11"/>
        <v>0</v>
      </c>
      <c r="AB78" s="131">
        <f t="shared" si="11"/>
        <v>0</v>
      </c>
      <c r="AC78" s="131">
        <f t="shared" si="11"/>
        <v>0</v>
      </c>
      <c r="AD78" s="131">
        <f t="shared" si="11"/>
        <v>0</v>
      </c>
      <c r="AE78" s="131">
        <f t="shared" si="11"/>
        <v>0</v>
      </c>
      <c r="AF78" s="131">
        <f t="shared" si="11"/>
        <v>0</v>
      </c>
      <c r="AG78" s="131">
        <f t="shared" si="11"/>
        <v>0</v>
      </c>
      <c r="AH78" s="131">
        <f t="shared" si="7"/>
        <v>0</v>
      </c>
      <c r="AI78" s="39"/>
      <c r="AJ78" s="52">
        <f t="shared" si="8"/>
        <v>0</v>
      </c>
      <c r="AK78" s="47">
        <f t="shared" si="9"/>
        <v>0</v>
      </c>
      <c r="AL78" s="84">
        <f t="shared" si="10"/>
        <v>0</v>
      </c>
      <c r="AM78" s="85"/>
      <c r="AN78" s="34"/>
      <c r="AO78" s="30"/>
      <c r="AP78" s="30"/>
    </row>
    <row r="79" spans="1:42" ht="15" x14ac:dyDescent="0.25">
      <c r="AH79" s="31"/>
      <c r="AI79" s="41"/>
      <c r="AJ79" s="42">
        <f>SUM(AJ6:AJ78)</f>
        <v>0</v>
      </c>
      <c r="AK79" s="47">
        <f>SUM(AK6:AK78)</f>
        <v>0</v>
      </c>
      <c r="AL79" s="84">
        <f>SUM(AL6:AL78)</f>
        <v>0</v>
      </c>
      <c r="AM79" s="85"/>
      <c r="AN79" s="34"/>
      <c r="AO79" s="30"/>
      <c r="AP79" s="30"/>
    </row>
    <row r="80" spans="1:42" x14ac:dyDescent="0.2">
      <c r="AI80" s="43"/>
      <c r="AJ80" s="44">
        <v>76960</v>
      </c>
      <c r="AK80" s="89"/>
      <c r="AL80" s="32"/>
      <c r="AM80" s="85"/>
      <c r="AN80" s="34"/>
      <c r="AO80" s="36"/>
      <c r="AP80" s="36"/>
    </row>
    <row r="81" spans="35:43" ht="15" x14ac:dyDescent="0.25">
      <c r="AJ81" s="30"/>
      <c r="AK81" s="30"/>
      <c r="AL81" s="30"/>
      <c r="AM81" s="30"/>
      <c r="AN81" s="30"/>
      <c r="AO81" s="30"/>
      <c r="AP81" s="30"/>
      <c r="AQ81" s="30"/>
    </row>
    <row r="82" spans="35:43" ht="15" x14ac:dyDescent="0.25">
      <c r="AJ82" s="30"/>
      <c r="AK82" s="30"/>
      <c r="AL82" s="30"/>
      <c r="AM82" s="30"/>
      <c r="AN82" s="30"/>
      <c r="AO82" s="30"/>
      <c r="AP82" s="30"/>
      <c r="AQ82" s="30"/>
    </row>
    <row r="83" spans="35:43" ht="15" x14ac:dyDescent="0.25">
      <c r="AI83" s="30"/>
      <c r="AJ83" s="30"/>
      <c r="AK83" s="30"/>
      <c r="AL83" s="30"/>
      <c r="AM83" s="30"/>
      <c r="AN83" s="30"/>
      <c r="AO83" s="30"/>
      <c r="AP83" s="30"/>
      <c r="AQ83" s="30"/>
    </row>
    <row r="84" spans="35:43" ht="15" x14ac:dyDescent="0.25">
      <c r="AI84" s="30"/>
      <c r="AJ84" s="30"/>
      <c r="AK84" s="30"/>
      <c r="AL84" s="30"/>
      <c r="AM84" s="30"/>
      <c r="AN84" s="30"/>
      <c r="AO84" s="30"/>
      <c r="AP84" s="30"/>
      <c r="AQ84" s="30"/>
    </row>
    <row r="85" spans="35:43" ht="15" x14ac:dyDescent="0.25">
      <c r="AI85" s="30"/>
      <c r="AJ85" s="30"/>
      <c r="AK85" s="30"/>
      <c r="AL85" s="30"/>
      <c r="AM85" s="30"/>
      <c r="AN85" s="30"/>
      <c r="AO85" s="30"/>
      <c r="AP85" s="30"/>
      <c r="AQ85" s="30"/>
    </row>
    <row r="86" spans="35:43" ht="15" x14ac:dyDescent="0.25">
      <c r="AI86" s="30"/>
      <c r="AJ86" s="30"/>
      <c r="AK86" s="30"/>
      <c r="AL86" s="30"/>
      <c r="AM86" s="30"/>
      <c r="AN86" s="30"/>
      <c r="AO86" s="30"/>
      <c r="AP86" s="30"/>
      <c r="AQ86" s="30"/>
    </row>
    <row r="87" spans="35:43" ht="15" x14ac:dyDescent="0.25">
      <c r="AI87" s="30"/>
      <c r="AJ87" s="30"/>
      <c r="AK87" s="30"/>
      <c r="AL87" s="30"/>
      <c r="AM87" s="30"/>
      <c r="AN87" s="30"/>
      <c r="AO87" s="30"/>
      <c r="AP87" s="30"/>
      <c r="AQ87" s="30"/>
    </row>
    <row r="88" spans="35:43" ht="15" x14ac:dyDescent="0.25">
      <c r="AI88" s="30"/>
      <c r="AJ88" s="30"/>
      <c r="AK88" s="30"/>
      <c r="AL88" s="30"/>
      <c r="AM88" s="30"/>
      <c r="AN88" s="30"/>
      <c r="AO88" s="30"/>
      <c r="AP88" s="30"/>
      <c r="AQ88" s="30"/>
    </row>
    <row r="89" spans="35:43" ht="15" x14ac:dyDescent="0.25">
      <c r="AI89" s="30"/>
      <c r="AJ89" s="30"/>
      <c r="AK89" s="30"/>
      <c r="AL89" s="30"/>
      <c r="AM89" s="30"/>
      <c r="AN89" s="30"/>
      <c r="AO89" s="30"/>
      <c r="AP89" s="30"/>
      <c r="AQ89" s="30"/>
    </row>
    <row r="90" spans="35:43" ht="15" x14ac:dyDescent="0.25">
      <c r="AI90" s="30"/>
      <c r="AJ90" s="30"/>
      <c r="AK90" s="30"/>
      <c r="AL90" s="30"/>
      <c r="AM90" s="30"/>
      <c r="AN90" s="30"/>
      <c r="AO90" s="30"/>
      <c r="AP90" s="30"/>
      <c r="AQ90" s="30"/>
    </row>
    <row r="91" spans="35:43" ht="15" x14ac:dyDescent="0.25">
      <c r="AI91" s="30"/>
      <c r="AJ91" s="30"/>
      <c r="AK91" s="30"/>
      <c r="AL91" s="30"/>
      <c r="AM91" s="30"/>
      <c r="AN91" s="30"/>
      <c r="AO91" s="30"/>
      <c r="AP91" s="30"/>
      <c r="AQ91" s="30"/>
    </row>
    <row r="92" spans="35:43" ht="15" x14ac:dyDescent="0.25">
      <c r="AI92" s="30"/>
      <c r="AJ92" s="30"/>
      <c r="AK92" s="30"/>
      <c r="AL92" s="30"/>
      <c r="AM92" s="30"/>
      <c r="AN92" s="30"/>
      <c r="AO92" s="30"/>
      <c r="AP92" s="30"/>
      <c r="AQ92" s="30"/>
    </row>
    <row r="93" spans="35:43" ht="15" x14ac:dyDescent="0.25">
      <c r="AI93" s="30"/>
      <c r="AJ93" s="30"/>
      <c r="AK93" s="30"/>
      <c r="AL93" s="30"/>
      <c r="AM93" s="30"/>
      <c r="AN93" s="30"/>
      <c r="AO93" s="30"/>
      <c r="AP93" s="30"/>
      <c r="AQ93" s="30"/>
    </row>
    <row r="94" spans="35:43" ht="15" x14ac:dyDescent="0.25">
      <c r="AI94" s="30"/>
      <c r="AJ94" s="30"/>
      <c r="AK94" s="30"/>
      <c r="AL94" s="30"/>
      <c r="AM94" s="30"/>
      <c r="AN94" s="30"/>
      <c r="AO94" s="30"/>
      <c r="AP94" s="30"/>
      <c r="AQ94" s="30"/>
    </row>
    <row r="95" spans="35:43" ht="15" x14ac:dyDescent="0.25">
      <c r="AI95" s="30"/>
      <c r="AJ95" s="30"/>
      <c r="AK95" s="30"/>
      <c r="AL95" s="30"/>
      <c r="AM95" s="30"/>
      <c r="AN95" s="30"/>
      <c r="AO95" s="30"/>
      <c r="AP95" s="30"/>
      <c r="AQ95" s="30"/>
    </row>
    <row r="96" spans="35:43" ht="15" x14ac:dyDescent="0.25">
      <c r="AI96" s="30"/>
      <c r="AJ96" s="30"/>
      <c r="AK96" s="30"/>
      <c r="AL96" s="30"/>
      <c r="AM96" s="30"/>
      <c r="AN96" s="30"/>
      <c r="AO96" s="30"/>
      <c r="AP96" s="30"/>
      <c r="AQ96" s="30"/>
    </row>
  </sheetData>
  <mergeCells count="28">
    <mergeCell ref="AO6:AQ6"/>
    <mergeCell ref="AO8:AQ8"/>
    <mergeCell ref="AO9:AQ9"/>
    <mergeCell ref="AO10:AQ10"/>
    <mergeCell ref="AJ1:AL1"/>
    <mergeCell ref="AO1:AQ1"/>
    <mergeCell ref="AJ2:AK2"/>
    <mergeCell ref="AK3:AL3"/>
    <mergeCell ref="AO5:AQ5"/>
    <mergeCell ref="AO42:AQ42"/>
    <mergeCell ref="AO49:AQ49"/>
    <mergeCell ref="AO11:AQ11"/>
    <mergeCell ref="AO12:AQ12"/>
    <mergeCell ref="AO13:AQ13"/>
    <mergeCell ref="AO14:AQ14"/>
    <mergeCell ref="AO28:AQ28"/>
    <mergeCell ref="A4:A5"/>
    <mergeCell ref="B4:B5"/>
    <mergeCell ref="C1:AH1"/>
    <mergeCell ref="A3:B3"/>
    <mergeCell ref="C3:F3"/>
    <mergeCell ref="G3:M3"/>
    <mergeCell ref="N3:T3"/>
    <mergeCell ref="U3:AA3"/>
    <mergeCell ref="AB3:AD3"/>
    <mergeCell ref="AE3:AG3"/>
    <mergeCell ref="A1:B1"/>
    <mergeCell ref="C2:AH2"/>
  </mergeCells>
  <conditionalFormatting sqref="C4:AG77">
    <cfRule type="expression" dxfId="97" priority="13">
      <formula>WEEKDAY(C$5,2)&gt;5</formula>
    </cfRule>
    <cfRule type="expression" dxfId="96" priority="14">
      <formula>"NB.SI.ENS('JOURS FERIES'!$B$1:$B$13;C$5)&gt;0"</formula>
    </cfRule>
  </conditionalFormatting>
  <conditionalFormatting sqref="AO60">
    <cfRule type="expression" dxfId="95" priority="7">
      <formula>WEEKDAY(AO$5,2)&gt;5</formula>
    </cfRule>
  </conditionalFormatting>
  <conditionalFormatting sqref="AO60:AO62">
    <cfRule type="cellIs" dxfId="94" priority="4" operator="equal">
      <formula>"!"</formula>
    </cfRule>
    <cfRule type="cellIs" dxfId="93" priority="5" operator="equal">
      <formula>"?"</formula>
    </cfRule>
    <cfRule type="cellIs" dxfId="92" priority="6" operator="equal">
      <formula>1</formula>
    </cfRule>
  </conditionalFormatting>
  <conditionalFormatting sqref="AO61">
    <cfRule type="expression" dxfId="91" priority="9">
      <formula>WEEKDAY(AP$5,2)&gt;5</formula>
    </cfRule>
  </conditionalFormatting>
  <conditionalFormatting sqref="AO62">
    <cfRule type="expression" dxfId="90" priority="11">
      <formula>WEEKDAY(AQ$5,2)&gt;5</formula>
    </cfRule>
  </conditionalFormatting>
  <conditionalFormatting sqref="C6:AG77">
    <cfRule type="cellIs" dxfId="89" priority="1" operator="equal">
      <formula>1</formula>
    </cfRule>
    <cfRule type="cellIs" dxfId="88" priority="2" operator="equal">
      <formula>"?"</formula>
    </cfRule>
    <cfRule type="cellIs" dxfId="87" priority="3" operator="equal">
      <formula>"!"</formula>
    </cfRule>
  </conditionalFormatting>
  <pageMargins left="0" right="0" top="0" bottom="0.35433070866141736" header="0" footer="0.11811023622047245"/>
  <pageSetup paperSize="9" scale="64" orientation="portrait" r:id="rId1"/>
  <headerFooter>
    <oddFooter>&amp;L&amp;D
&amp;T&amp;C&amp;F&amp;R&amp;A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8426CEA4-F54C-4D08-8D90-5EBCC448AE27}">
            <xm:f>COUNTIFS('JOURS FERIES'!$B$1:$B$13,AO$4)&gt;0</xm:f>
            <x14:dxf>
              <fill>
                <patternFill>
                  <bgColor theme="7" tint="0.59996337778862885"/>
                </patternFill>
              </fill>
            </x14:dxf>
          </x14:cfRule>
          <xm:sqref>AO60</xm:sqref>
        </x14:conditionalFormatting>
        <x14:conditionalFormatting xmlns:xm="http://schemas.microsoft.com/office/excel/2006/main">
          <x14:cfRule type="expression" priority="10" id="{5DDE2B00-2E06-41AE-9F8F-AC09C31C6D63}">
            <xm:f>COUNTIFS('JOURS FERIES'!$B$1:$B$13,AP$4)&gt;0</xm:f>
            <x14:dxf>
              <fill>
                <patternFill>
                  <bgColor theme="7" tint="0.59996337778862885"/>
                </patternFill>
              </fill>
            </x14:dxf>
          </x14:cfRule>
          <xm:sqref>AO61</xm:sqref>
        </x14:conditionalFormatting>
        <x14:conditionalFormatting xmlns:xm="http://schemas.microsoft.com/office/excel/2006/main">
          <x14:cfRule type="expression" priority="12" id="{1118B007-B742-4503-BA43-DE6FA43FD717}">
            <xm:f>COUNTIFS('JOURS FERIES'!$B$1:$B$13,AQ$4)&gt;0</xm:f>
            <x14:dxf>
              <fill>
                <patternFill>
                  <bgColor theme="7" tint="0.59996337778862885"/>
                </patternFill>
              </fill>
            </x14:dxf>
          </x14:cfRule>
          <xm:sqref>AO62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Q96"/>
  <sheetViews>
    <sheetView zoomScale="93" zoomScaleNormal="93" workbookViewId="0">
      <pane xSplit="2" ySplit="9" topLeftCell="C10" activePane="bottomRight" state="frozen"/>
      <selection sqref="A1:B1"/>
      <selection pane="topRight" sqref="A1:B1"/>
      <selection pane="bottomLeft" sqref="A1:B1"/>
      <selection pane="bottomRight" sqref="A1:B1"/>
    </sheetView>
  </sheetViews>
  <sheetFormatPr baseColWidth="10" defaultColWidth="15.28515625" defaultRowHeight="12.75" x14ac:dyDescent="0.2"/>
  <cols>
    <col min="1" max="1" width="15.140625" style="1" bestFit="1" customWidth="1"/>
    <col min="2" max="2" width="14.28515625" style="1" bestFit="1" customWidth="1"/>
    <col min="3" max="3" width="5.42578125" style="1" customWidth="1"/>
    <col min="4" max="6" width="5" style="1" customWidth="1"/>
    <col min="7" max="7" width="4.5703125" style="1" customWidth="1"/>
    <col min="8" max="9" width="5" style="1" customWidth="1"/>
    <col min="10" max="10" width="4" style="1" customWidth="1"/>
    <col min="11" max="13" width="5" style="1" customWidth="1"/>
    <col min="14" max="14" width="5.28515625" style="1" customWidth="1"/>
    <col min="15" max="16" width="5" style="1" customWidth="1"/>
    <col min="17" max="17" width="4.140625" style="1" customWidth="1"/>
    <col min="18" max="20" width="5" style="1" customWidth="1"/>
    <col min="21" max="21" width="4.42578125" style="1" customWidth="1"/>
    <col min="22" max="23" width="5" style="1" customWidth="1"/>
    <col min="24" max="24" width="4.42578125" style="1" customWidth="1"/>
    <col min="25" max="27" width="5" style="1" customWidth="1"/>
    <col min="28" max="28" width="4.42578125" style="1" customWidth="1"/>
    <col min="29" max="30" width="5" style="1" customWidth="1"/>
    <col min="31" max="31" width="4.42578125" style="1" customWidth="1"/>
    <col min="32" max="33" width="5" style="1" customWidth="1"/>
    <col min="34" max="34" width="9.85546875" style="3" bestFit="1" customWidth="1"/>
    <col min="35" max="35" width="2.28515625" style="31" customWidth="1"/>
    <col min="36" max="36" width="10.7109375" style="31" customWidth="1"/>
    <col min="37" max="37" width="6.5703125" style="31" customWidth="1"/>
    <col min="38" max="38" width="11.42578125" style="31" customWidth="1"/>
    <col min="39" max="40" width="3" style="31" bestFit="1" customWidth="1"/>
    <col min="41" max="41" width="9.85546875" style="31" bestFit="1" customWidth="1"/>
    <col min="42" max="43" width="15.28515625" style="31"/>
    <col min="44" max="16384" width="15.28515625" style="1"/>
  </cols>
  <sheetData>
    <row r="1" spans="1:43" ht="21" x14ac:dyDescent="0.35">
      <c r="A1" s="149">
        <f>'JOURS FERIES'!D1</f>
        <v>2018</v>
      </c>
      <c r="B1" s="150"/>
      <c r="C1" s="141" t="s">
        <v>12</v>
      </c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  <c r="AC1" s="142"/>
      <c r="AD1" s="142"/>
      <c r="AE1" s="142"/>
      <c r="AF1" s="142"/>
      <c r="AG1" s="142"/>
      <c r="AH1" s="143"/>
      <c r="AI1" s="33" t="s">
        <v>28</v>
      </c>
      <c r="AJ1" s="154" t="s">
        <v>29</v>
      </c>
      <c r="AK1" s="154"/>
      <c r="AL1" s="155"/>
      <c r="AM1" s="37" t="s">
        <v>28</v>
      </c>
      <c r="AN1" s="35"/>
      <c r="AO1" s="156" t="s">
        <v>30</v>
      </c>
      <c r="AP1" s="157"/>
      <c r="AQ1" s="158"/>
    </row>
    <row r="2" spans="1:43" ht="21" x14ac:dyDescent="0.35">
      <c r="A2" s="13"/>
      <c r="B2" s="24">
        <v>7</v>
      </c>
      <c r="C2" s="142" t="s">
        <v>22</v>
      </c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  <c r="Y2" s="142"/>
      <c r="Z2" s="142"/>
      <c r="AA2" s="142"/>
      <c r="AB2" s="142"/>
      <c r="AC2" s="142"/>
      <c r="AD2" s="142"/>
      <c r="AE2" s="142"/>
      <c r="AF2" s="142"/>
      <c r="AG2" s="142"/>
      <c r="AH2" s="143"/>
      <c r="AI2" s="33"/>
      <c r="AJ2" s="159" t="s">
        <v>31</v>
      </c>
      <c r="AK2" s="159"/>
      <c r="AL2" s="81">
        <v>74</v>
      </c>
      <c r="AM2" s="85"/>
      <c r="AN2" s="35"/>
      <c r="AO2" s="59" t="s">
        <v>0</v>
      </c>
      <c r="AP2" s="59"/>
      <c r="AQ2" s="49" t="s">
        <v>32</v>
      </c>
    </row>
    <row r="3" spans="1:43" s="2" customFormat="1" ht="15" customHeight="1" x14ac:dyDescent="0.2">
      <c r="A3" s="144" t="s">
        <v>6</v>
      </c>
      <c r="B3" s="144"/>
      <c r="C3" s="165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166"/>
      <c r="Q3" s="166"/>
      <c r="R3" s="166"/>
      <c r="S3" s="166"/>
      <c r="T3" s="166"/>
      <c r="U3" s="166"/>
      <c r="V3" s="166"/>
      <c r="W3" s="166"/>
      <c r="X3" s="166"/>
      <c r="Y3" s="166"/>
      <c r="Z3" s="166"/>
      <c r="AA3" s="166"/>
      <c r="AB3" s="166"/>
      <c r="AC3" s="166"/>
      <c r="AD3" s="166"/>
      <c r="AE3" s="166"/>
      <c r="AF3" s="166"/>
      <c r="AG3" s="167"/>
      <c r="AH3" s="11" t="s">
        <v>10</v>
      </c>
      <c r="AI3" s="40"/>
      <c r="AJ3" s="55" t="s">
        <v>33</v>
      </c>
      <c r="AK3" s="160" t="s">
        <v>10</v>
      </c>
      <c r="AL3" s="161"/>
      <c r="AM3" s="85"/>
      <c r="AN3" s="35"/>
      <c r="AO3" s="59" t="s">
        <v>3</v>
      </c>
      <c r="AP3" s="59"/>
      <c r="AQ3" s="49" t="s">
        <v>34</v>
      </c>
    </row>
    <row r="4" spans="1:43" x14ac:dyDescent="0.2">
      <c r="A4" s="148" t="s">
        <v>7</v>
      </c>
      <c r="B4" s="148" t="s">
        <v>8</v>
      </c>
      <c r="C4" s="140">
        <v>1</v>
      </c>
      <c r="D4" s="27">
        <f>C4+1</f>
        <v>2</v>
      </c>
      <c r="E4" s="27">
        <f t="shared" ref="E4:AF4" si="0">D4+1</f>
        <v>3</v>
      </c>
      <c r="F4" s="27">
        <f t="shared" si="0"/>
        <v>4</v>
      </c>
      <c r="G4" s="27">
        <f t="shared" si="0"/>
        <v>5</v>
      </c>
      <c r="H4" s="27">
        <f t="shared" si="0"/>
        <v>6</v>
      </c>
      <c r="I4" s="27">
        <f t="shared" si="0"/>
        <v>7</v>
      </c>
      <c r="J4" s="27">
        <f t="shared" si="0"/>
        <v>8</v>
      </c>
      <c r="K4" s="27">
        <f t="shared" si="0"/>
        <v>9</v>
      </c>
      <c r="L4" s="27">
        <f t="shared" si="0"/>
        <v>10</v>
      </c>
      <c r="M4" s="27">
        <f t="shared" si="0"/>
        <v>11</v>
      </c>
      <c r="N4" s="27">
        <f t="shared" si="0"/>
        <v>12</v>
      </c>
      <c r="O4" s="27">
        <f t="shared" si="0"/>
        <v>13</v>
      </c>
      <c r="P4" s="27">
        <f t="shared" si="0"/>
        <v>14</v>
      </c>
      <c r="Q4" s="27">
        <f t="shared" si="0"/>
        <v>15</v>
      </c>
      <c r="R4" s="27">
        <f t="shared" si="0"/>
        <v>16</v>
      </c>
      <c r="S4" s="27">
        <f t="shared" si="0"/>
        <v>17</v>
      </c>
      <c r="T4" s="27">
        <f t="shared" si="0"/>
        <v>18</v>
      </c>
      <c r="U4" s="27">
        <f t="shared" si="0"/>
        <v>19</v>
      </c>
      <c r="V4" s="27">
        <f t="shared" si="0"/>
        <v>20</v>
      </c>
      <c r="W4" s="27">
        <f t="shared" si="0"/>
        <v>21</v>
      </c>
      <c r="X4" s="27">
        <f t="shared" si="0"/>
        <v>22</v>
      </c>
      <c r="Y4" s="27">
        <f t="shared" si="0"/>
        <v>23</v>
      </c>
      <c r="Z4" s="27">
        <f t="shared" si="0"/>
        <v>24</v>
      </c>
      <c r="AA4" s="27">
        <f t="shared" si="0"/>
        <v>25</v>
      </c>
      <c r="AB4" s="27">
        <f t="shared" si="0"/>
        <v>26</v>
      </c>
      <c r="AC4" s="27">
        <f t="shared" si="0"/>
        <v>27</v>
      </c>
      <c r="AD4" s="27">
        <f t="shared" si="0"/>
        <v>28</v>
      </c>
      <c r="AE4" s="27">
        <f t="shared" si="0"/>
        <v>29</v>
      </c>
      <c r="AF4" s="27">
        <f t="shared" si="0"/>
        <v>30</v>
      </c>
      <c r="AG4" s="27">
        <f>AF4+1</f>
        <v>31</v>
      </c>
      <c r="AH4" s="8" t="s">
        <v>9</v>
      </c>
      <c r="AI4" s="54"/>
      <c r="AJ4" s="53" t="s">
        <v>9</v>
      </c>
      <c r="AK4" s="71" t="s">
        <v>35</v>
      </c>
      <c r="AL4" s="82" t="s">
        <v>33</v>
      </c>
      <c r="AM4" s="85"/>
      <c r="AN4" s="35"/>
      <c r="AO4" s="59" t="s">
        <v>2</v>
      </c>
      <c r="AP4" s="59"/>
      <c r="AQ4" s="49" t="s">
        <v>36</v>
      </c>
    </row>
    <row r="5" spans="1:43" x14ac:dyDescent="0.2">
      <c r="A5" s="148"/>
      <c r="B5" s="148"/>
      <c r="C5" s="119">
        <f>DATE(JANV!$A$1,JUIL!$B$2,JUIL!C4)</f>
        <v>43282</v>
      </c>
      <c r="D5" s="26">
        <f>C5+1</f>
        <v>43283</v>
      </c>
      <c r="E5" s="26">
        <f t="shared" ref="E5:AG5" si="1">D5+1</f>
        <v>43284</v>
      </c>
      <c r="F5" s="26">
        <f t="shared" si="1"/>
        <v>43285</v>
      </c>
      <c r="G5" s="26">
        <f t="shared" si="1"/>
        <v>43286</v>
      </c>
      <c r="H5" s="26">
        <f t="shared" si="1"/>
        <v>43287</v>
      </c>
      <c r="I5" s="26">
        <f t="shared" si="1"/>
        <v>43288</v>
      </c>
      <c r="J5" s="26">
        <f t="shared" si="1"/>
        <v>43289</v>
      </c>
      <c r="K5" s="26">
        <f t="shared" si="1"/>
        <v>43290</v>
      </c>
      <c r="L5" s="26">
        <f t="shared" si="1"/>
        <v>43291</v>
      </c>
      <c r="M5" s="26">
        <f t="shared" si="1"/>
        <v>43292</v>
      </c>
      <c r="N5" s="26">
        <f t="shared" si="1"/>
        <v>43293</v>
      </c>
      <c r="O5" s="26">
        <f t="shared" si="1"/>
        <v>43294</v>
      </c>
      <c r="P5" s="26">
        <f t="shared" si="1"/>
        <v>43295</v>
      </c>
      <c r="Q5" s="26">
        <f t="shared" si="1"/>
        <v>43296</v>
      </c>
      <c r="R5" s="26">
        <f t="shared" si="1"/>
        <v>43297</v>
      </c>
      <c r="S5" s="26">
        <f t="shared" si="1"/>
        <v>43298</v>
      </c>
      <c r="T5" s="26">
        <f t="shared" si="1"/>
        <v>43299</v>
      </c>
      <c r="U5" s="26">
        <f t="shared" si="1"/>
        <v>43300</v>
      </c>
      <c r="V5" s="26">
        <f t="shared" si="1"/>
        <v>43301</v>
      </c>
      <c r="W5" s="26">
        <f t="shared" si="1"/>
        <v>43302</v>
      </c>
      <c r="X5" s="26">
        <f t="shared" si="1"/>
        <v>43303</v>
      </c>
      <c r="Y5" s="26">
        <f t="shared" si="1"/>
        <v>43304</v>
      </c>
      <c r="Z5" s="26">
        <f t="shared" si="1"/>
        <v>43305</v>
      </c>
      <c r="AA5" s="26">
        <f t="shared" si="1"/>
        <v>43306</v>
      </c>
      <c r="AB5" s="26">
        <f t="shared" si="1"/>
        <v>43307</v>
      </c>
      <c r="AC5" s="26">
        <f t="shared" si="1"/>
        <v>43308</v>
      </c>
      <c r="AD5" s="26">
        <f t="shared" si="1"/>
        <v>43309</v>
      </c>
      <c r="AE5" s="26">
        <f t="shared" si="1"/>
        <v>43310</v>
      </c>
      <c r="AF5" s="26">
        <f t="shared" si="1"/>
        <v>43311</v>
      </c>
      <c r="AG5" s="26">
        <f t="shared" si="1"/>
        <v>43312</v>
      </c>
      <c r="AH5" s="8" t="s">
        <v>11</v>
      </c>
      <c r="AI5" s="54"/>
      <c r="AJ5" s="53" t="s">
        <v>37</v>
      </c>
      <c r="AK5" s="72" t="s">
        <v>38</v>
      </c>
      <c r="AL5" s="83">
        <v>42736</v>
      </c>
      <c r="AM5" s="85"/>
      <c r="AN5" s="45">
        <v>1</v>
      </c>
      <c r="AO5" s="162" t="s">
        <v>39</v>
      </c>
      <c r="AP5" s="163"/>
      <c r="AQ5" s="164"/>
    </row>
    <row r="6" spans="1:43" x14ac:dyDescent="0.2">
      <c r="A6" s="1" t="s">
        <v>16</v>
      </c>
      <c r="B6" s="1" t="s">
        <v>0</v>
      </c>
      <c r="C6" s="10"/>
      <c r="D6" s="98"/>
      <c r="E6" s="15"/>
      <c r="F6" s="17"/>
      <c r="G6" s="10"/>
      <c r="H6" s="98"/>
      <c r="I6" s="10"/>
      <c r="J6" s="98"/>
      <c r="K6" s="98"/>
      <c r="L6" s="15"/>
      <c r="M6" s="17"/>
      <c r="N6" s="10"/>
      <c r="O6" s="98"/>
      <c r="P6" s="10"/>
      <c r="Q6" s="98"/>
      <c r="R6" s="98"/>
      <c r="S6" s="15"/>
      <c r="T6" s="17"/>
      <c r="U6" s="10"/>
      <c r="V6" s="98"/>
      <c r="W6" s="10"/>
      <c r="X6" s="98"/>
      <c r="Y6" s="98"/>
      <c r="Z6" s="15"/>
      <c r="AA6" s="17"/>
      <c r="AB6" s="10"/>
      <c r="AC6" s="98"/>
      <c r="AD6" s="98"/>
      <c r="AE6" s="98"/>
      <c r="AF6" s="98"/>
      <c r="AG6" s="15"/>
      <c r="AH6" s="6">
        <f t="shared" ref="AH6" si="2">SUM(C6:AG6)</f>
        <v>0</v>
      </c>
      <c r="AI6" s="39"/>
      <c r="AJ6" s="52">
        <f>AH6*$AL$2</f>
        <v>0</v>
      </c>
      <c r="AK6" s="47">
        <f>SUM(AH6)</f>
        <v>0</v>
      </c>
      <c r="AL6" s="84">
        <f>SUM(AK6*$AL$2)</f>
        <v>0</v>
      </c>
      <c r="AM6" s="85"/>
      <c r="AN6" s="75" t="s">
        <v>41</v>
      </c>
      <c r="AO6" s="162" t="s">
        <v>42</v>
      </c>
      <c r="AP6" s="163"/>
      <c r="AQ6" s="164"/>
    </row>
    <row r="7" spans="1:43" s="31" customFormat="1" x14ac:dyDescent="0.2">
      <c r="A7" s="120" t="s">
        <v>4</v>
      </c>
      <c r="B7" s="120" t="s">
        <v>3</v>
      </c>
      <c r="C7" s="10"/>
      <c r="D7" s="98"/>
      <c r="E7" s="15"/>
      <c r="F7" s="17"/>
      <c r="G7" s="10"/>
      <c r="H7" s="98"/>
      <c r="I7" s="10"/>
      <c r="J7" s="98"/>
      <c r="K7" s="98"/>
      <c r="L7" s="15"/>
      <c r="M7" s="17"/>
      <c r="N7" s="10"/>
      <c r="O7" s="98"/>
      <c r="P7" s="10"/>
      <c r="Q7" s="98"/>
      <c r="R7" s="98"/>
      <c r="S7" s="15"/>
      <c r="T7" s="17"/>
      <c r="U7" s="10"/>
      <c r="V7" s="98"/>
      <c r="W7" s="10"/>
      <c r="X7" s="98"/>
      <c r="Y7" s="98"/>
      <c r="Z7" s="15"/>
      <c r="AA7" s="17"/>
      <c r="AB7" s="10"/>
      <c r="AC7" s="98"/>
      <c r="AD7" s="98"/>
      <c r="AE7" s="98"/>
      <c r="AF7" s="98"/>
      <c r="AG7" s="15"/>
      <c r="AH7" s="6"/>
      <c r="AI7" s="39"/>
      <c r="AJ7" s="52"/>
      <c r="AK7" s="47"/>
      <c r="AL7" s="84"/>
      <c r="AM7" s="85"/>
      <c r="AN7" s="75"/>
      <c r="AO7" s="93"/>
      <c r="AP7" s="94"/>
      <c r="AQ7" s="95"/>
    </row>
    <row r="8" spans="1:43" x14ac:dyDescent="0.2">
      <c r="A8" s="19" t="s">
        <v>17</v>
      </c>
      <c r="B8" s="19" t="s">
        <v>18</v>
      </c>
      <c r="C8" s="10"/>
      <c r="D8" s="98"/>
      <c r="E8" s="15"/>
      <c r="F8" s="17"/>
      <c r="G8" s="10"/>
      <c r="H8" s="98"/>
      <c r="I8" s="10"/>
      <c r="J8" s="98"/>
      <c r="K8" s="98"/>
      <c r="L8" s="15"/>
      <c r="M8" s="17"/>
      <c r="N8" s="10"/>
      <c r="O8" s="98"/>
      <c r="P8" s="10"/>
      <c r="Q8" s="98"/>
      <c r="R8" s="98"/>
      <c r="S8" s="15"/>
      <c r="T8" s="17"/>
      <c r="U8" s="10"/>
      <c r="V8" s="98"/>
      <c r="W8" s="10"/>
      <c r="X8" s="98"/>
      <c r="Y8" s="98"/>
      <c r="Z8" s="15"/>
      <c r="AA8" s="17"/>
      <c r="AB8" s="10"/>
      <c r="AC8" s="98"/>
      <c r="AD8" s="98"/>
      <c r="AE8" s="98"/>
      <c r="AF8" s="98"/>
      <c r="AG8" s="15"/>
      <c r="AH8" s="6">
        <f t="shared" ref="AH8:AH71" si="3">SUM(C8:AG8)</f>
        <v>0</v>
      </c>
      <c r="AI8" s="39"/>
      <c r="AJ8" s="52">
        <f t="shared" ref="AJ8:AJ71" si="4">AH8*$AL$2</f>
        <v>0</v>
      </c>
      <c r="AK8" s="47">
        <f t="shared" ref="AK8:AK71" si="5">SUM(AH8)</f>
        <v>0</v>
      </c>
      <c r="AL8" s="84">
        <f t="shared" ref="AL8:AL71" si="6">SUM(AK8*$AL$2)</f>
        <v>0</v>
      </c>
      <c r="AM8" s="85"/>
      <c r="AN8" s="76"/>
      <c r="AO8" s="162" t="s">
        <v>43</v>
      </c>
      <c r="AP8" s="163"/>
      <c r="AQ8" s="164"/>
    </row>
    <row r="9" spans="1:43" x14ac:dyDescent="0.2">
      <c r="A9" s="19" t="s">
        <v>1</v>
      </c>
      <c r="B9" s="19" t="s">
        <v>2</v>
      </c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1"/>
      <c r="N9" s="121"/>
      <c r="O9" s="121"/>
      <c r="P9" s="121"/>
      <c r="Q9" s="121"/>
      <c r="R9" s="121"/>
      <c r="S9" s="121"/>
      <c r="T9" s="121"/>
      <c r="U9" s="121"/>
      <c r="V9" s="121"/>
      <c r="W9" s="121"/>
      <c r="X9" s="121"/>
      <c r="Y9" s="121"/>
      <c r="Z9" s="121"/>
      <c r="AA9" s="121"/>
      <c r="AB9" s="121"/>
      <c r="AC9" s="121"/>
      <c r="AD9" s="121"/>
      <c r="AE9" s="121"/>
      <c r="AF9" s="121"/>
      <c r="AG9" s="121"/>
      <c r="AH9" s="6">
        <f t="shared" si="3"/>
        <v>0</v>
      </c>
      <c r="AI9" s="39"/>
      <c r="AJ9" s="52">
        <f t="shared" si="4"/>
        <v>0</v>
      </c>
      <c r="AK9" s="47">
        <f t="shared" si="5"/>
        <v>0</v>
      </c>
      <c r="AL9" s="84">
        <f t="shared" si="6"/>
        <v>0</v>
      </c>
      <c r="AM9" s="85"/>
      <c r="AN9" s="77"/>
      <c r="AO9" s="162" t="s">
        <v>44</v>
      </c>
      <c r="AP9" s="163"/>
      <c r="AQ9" s="164"/>
    </row>
    <row r="10" spans="1:43" x14ac:dyDescent="0.2">
      <c r="A10" s="5" t="s">
        <v>148</v>
      </c>
      <c r="B10" s="5" t="s">
        <v>149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6">
        <f t="shared" si="3"/>
        <v>0</v>
      </c>
      <c r="AI10" s="39"/>
      <c r="AJ10" s="52">
        <f t="shared" si="4"/>
        <v>0</v>
      </c>
      <c r="AK10" s="47">
        <f t="shared" si="5"/>
        <v>0</v>
      </c>
      <c r="AL10" s="84">
        <f t="shared" si="6"/>
        <v>0</v>
      </c>
      <c r="AM10" s="85"/>
      <c r="AN10" s="78"/>
      <c r="AO10" s="168" t="s">
        <v>45</v>
      </c>
      <c r="AP10" s="168"/>
      <c r="AQ10" s="168"/>
    </row>
    <row r="11" spans="1:43" x14ac:dyDescent="0.2">
      <c r="A11" s="133" t="s">
        <v>102</v>
      </c>
      <c r="B11" s="133" t="s">
        <v>103</v>
      </c>
      <c r="C11" s="121"/>
      <c r="D11" s="122"/>
      <c r="E11" s="15"/>
      <c r="F11" s="15"/>
      <c r="G11" s="121"/>
      <c r="H11" s="121"/>
      <c r="I11" s="121"/>
      <c r="J11" s="121"/>
      <c r="K11" s="122"/>
      <c r="L11" s="15"/>
      <c r="M11" s="15"/>
      <c r="N11" s="121"/>
      <c r="O11" s="98"/>
      <c r="P11" s="10"/>
      <c r="Q11" s="121"/>
      <c r="R11" s="122"/>
      <c r="S11" s="15"/>
      <c r="T11" s="15"/>
      <c r="U11" s="10"/>
      <c r="V11" s="10"/>
      <c r="W11" s="121"/>
      <c r="X11" s="121"/>
      <c r="Y11" s="122"/>
      <c r="Z11" s="15"/>
      <c r="AA11" s="15"/>
      <c r="AB11" s="121"/>
      <c r="AC11" s="121"/>
      <c r="AD11" s="121"/>
      <c r="AE11" s="121"/>
      <c r="AF11" s="122"/>
      <c r="AG11" s="15"/>
      <c r="AH11" s="6">
        <f t="shared" si="3"/>
        <v>0</v>
      </c>
      <c r="AI11" s="39"/>
      <c r="AJ11" s="52">
        <f t="shared" si="4"/>
        <v>0</v>
      </c>
      <c r="AK11" s="47">
        <f t="shared" si="5"/>
        <v>0</v>
      </c>
      <c r="AL11" s="84">
        <f t="shared" si="6"/>
        <v>0</v>
      </c>
      <c r="AM11" s="85"/>
      <c r="AN11" s="79"/>
      <c r="AO11" s="168" t="s">
        <v>46</v>
      </c>
      <c r="AP11" s="168"/>
      <c r="AQ11" s="168"/>
    </row>
    <row r="12" spans="1:43" x14ac:dyDescent="0.2">
      <c r="A12" s="134" t="s">
        <v>104</v>
      </c>
      <c r="B12" s="134" t="s">
        <v>105</v>
      </c>
      <c r="C12" s="121"/>
      <c r="D12" s="122"/>
      <c r="E12" s="15"/>
      <c r="F12" s="15"/>
      <c r="G12" s="121"/>
      <c r="H12" s="121"/>
      <c r="I12" s="121"/>
      <c r="J12" s="121"/>
      <c r="K12" s="122"/>
      <c r="L12" s="15"/>
      <c r="M12" s="15"/>
      <c r="N12" s="121"/>
      <c r="O12" s="121"/>
      <c r="P12" s="121"/>
      <c r="Q12" s="121"/>
      <c r="R12" s="122"/>
      <c r="S12" s="15"/>
      <c r="T12" s="15"/>
      <c r="U12" s="121"/>
      <c r="V12" s="121"/>
      <c r="W12" s="121"/>
      <c r="X12" s="121"/>
      <c r="Y12" s="122"/>
      <c r="Z12" s="15"/>
      <c r="AA12" s="15"/>
      <c r="AB12" s="121"/>
      <c r="AC12" s="121"/>
      <c r="AD12" s="121"/>
      <c r="AE12" s="121"/>
      <c r="AF12" s="122"/>
      <c r="AG12" s="15"/>
      <c r="AH12" s="6">
        <f t="shared" si="3"/>
        <v>0</v>
      </c>
      <c r="AI12" s="39"/>
      <c r="AJ12" s="52">
        <f t="shared" si="4"/>
        <v>0</v>
      </c>
      <c r="AK12" s="47">
        <f t="shared" si="5"/>
        <v>0</v>
      </c>
      <c r="AL12" s="84">
        <f t="shared" si="6"/>
        <v>0</v>
      </c>
      <c r="AM12" s="85"/>
      <c r="AN12" s="60" t="s">
        <v>47</v>
      </c>
      <c r="AO12" s="168" t="s">
        <v>48</v>
      </c>
      <c r="AP12" s="168"/>
      <c r="AQ12" s="168"/>
    </row>
    <row r="13" spans="1:43" x14ac:dyDescent="0.2">
      <c r="A13" s="134" t="s">
        <v>106</v>
      </c>
      <c r="B13" s="134" t="s">
        <v>107</v>
      </c>
      <c r="C13" s="121"/>
      <c r="D13" s="122"/>
      <c r="E13" s="15"/>
      <c r="F13" s="15"/>
      <c r="G13" s="121"/>
      <c r="H13" s="121"/>
      <c r="I13" s="121"/>
      <c r="J13" s="121"/>
      <c r="K13" s="122"/>
      <c r="L13" s="15"/>
      <c r="M13" s="15"/>
      <c r="N13" s="10"/>
      <c r="O13" s="98"/>
      <c r="P13" s="10"/>
      <c r="Q13" s="121"/>
      <c r="R13" s="122"/>
      <c r="S13" s="15"/>
      <c r="T13" s="15"/>
      <c r="U13" s="10"/>
      <c r="V13" s="121"/>
      <c r="W13" s="121"/>
      <c r="X13" s="121"/>
      <c r="Y13" s="122"/>
      <c r="Z13" s="15"/>
      <c r="AA13" s="15"/>
      <c r="AB13" s="121"/>
      <c r="AC13" s="121"/>
      <c r="AD13" s="121"/>
      <c r="AE13" s="121"/>
      <c r="AF13" s="122"/>
      <c r="AG13" s="15"/>
      <c r="AH13" s="6">
        <f t="shared" si="3"/>
        <v>0</v>
      </c>
      <c r="AI13" s="39"/>
      <c r="AJ13" s="52">
        <f t="shared" si="4"/>
        <v>0</v>
      </c>
      <c r="AK13" s="47">
        <f t="shared" si="5"/>
        <v>0</v>
      </c>
      <c r="AL13" s="84">
        <f t="shared" si="6"/>
        <v>0</v>
      </c>
      <c r="AM13" s="85"/>
      <c r="AN13" s="80"/>
      <c r="AO13" s="168" t="s">
        <v>49</v>
      </c>
      <c r="AP13" s="168"/>
      <c r="AQ13" s="168"/>
    </row>
    <row r="14" spans="1:43" x14ac:dyDescent="0.2">
      <c r="A14" s="133" t="s">
        <v>108</v>
      </c>
      <c r="B14" s="133" t="s">
        <v>109</v>
      </c>
      <c r="C14" s="121"/>
      <c r="D14" s="122"/>
      <c r="E14" s="15"/>
      <c r="F14" s="15"/>
      <c r="G14" s="121"/>
      <c r="H14" s="121"/>
      <c r="I14" s="121"/>
      <c r="J14" s="121"/>
      <c r="K14" s="122"/>
      <c r="L14" s="15"/>
      <c r="M14" s="15"/>
      <c r="N14" s="121"/>
      <c r="O14" s="98"/>
      <c r="P14" s="10"/>
      <c r="Q14" s="121"/>
      <c r="R14" s="122"/>
      <c r="S14" s="15"/>
      <c r="T14" s="98"/>
      <c r="U14" s="98"/>
      <c r="V14" s="121"/>
      <c r="W14" s="121"/>
      <c r="X14" s="121"/>
      <c r="Y14" s="122"/>
      <c r="Z14" s="15"/>
      <c r="AA14" s="15"/>
      <c r="AB14" s="121"/>
      <c r="AC14" s="121"/>
      <c r="AD14" s="121"/>
      <c r="AE14" s="121"/>
      <c r="AF14" s="122"/>
      <c r="AG14" s="15"/>
      <c r="AH14" s="6">
        <f t="shared" si="3"/>
        <v>0</v>
      </c>
      <c r="AI14" s="39"/>
      <c r="AJ14" s="52">
        <f t="shared" si="4"/>
        <v>0</v>
      </c>
      <c r="AK14" s="47">
        <f t="shared" si="5"/>
        <v>0</v>
      </c>
      <c r="AL14" s="84">
        <f t="shared" si="6"/>
        <v>0</v>
      </c>
      <c r="AM14" s="87"/>
      <c r="AN14" s="86"/>
      <c r="AO14" s="169" t="s">
        <v>50</v>
      </c>
      <c r="AP14" s="169"/>
      <c r="AQ14" s="170"/>
    </row>
    <row r="15" spans="1:43" x14ac:dyDescent="0.2">
      <c r="A15" s="133" t="s">
        <v>110</v>
      </c>
      <c r="B15" s="133" t="s">
        <v>111</v>
      </c>
      <c r="C15" s="121"/>
      <c r="D15" s="122"/>
      <c r="E15" s="15"/>
      <c r="F15" s="15"/>
      <c r="G15" s="121"/>
      <c r="H15" s="121"/>
      <c r="I15" s="121"/>
      <c r="J15" s="121"/>
      <c r="K15" s="122"/>
      <c r="L15" s="15"/>
      <c r="M15" s="15"/>
      <c r="N15" s="121"/>
      <c r="O15" s="121"/>
      <c r="P15" s="121"/>
      <c r="Q15" s="121"/>
      <c r="R15" s="122"/>
      <c r="S15" s="15"/>
      <c r="T15" s="98"/>
      <c r="U15" s="98"/>
      <c r="V15" s="121"/>
      <c r="W15" s="121"/>
      <c r="X15" s="121"/>
      <c r="Y15" s="122"/>
      <c r="Z15" s="15"/>
      <c r="AA15" s="15"/>
      <c r="AB15" s="121"/>
      <c r="AC15" s="121"/>
      <c r="AD15" s="121"/>
      <c r="AE15" s="121"/>
      <c r="AF15" s="122"/>
      <c r="AG15" s="15"/>
      <c r="AH15" s="6">
        <f t="shared" si="3"/>
        <v>0</v>
      </c>
      <c r="AI15" s="39"/>
      <c r="AJ15" s="52">
        <f t="shared" si="4"/>
        <v>0</v>
      </c>
      <c r="AK15" s="47">
        <f t="shared" si="5"/>
        <v>0</v>
      </c>
      <c r="AL15" s="84">
        <f t="shared" si="6"/>
        <v>0</v>
      </c>
      <c r="AM15" s="87"/>
      <c r="AN15" s="88"/>
      <c r="AO15" s="61"/>
      <c r="AP15" s="46" t="s">
        <v>51</v>
      </c>
      <c r="AQ15" s="50" t="s">
        <v>52</v>
      </c>
    </row>
    <row r="16" spans="1:43" x14ac:dyDescent="0.2">
      <c r="A16" s="135" t="s">
        <v>112</v>
      </c>
      <c r="B16" s="135" t="s">
        <v>113</v>
      </c>
      <c r="C16" s="121"/>
      <c r="D16" s="122"/>
      <c r="E16" s="15"/>
      <c r="F16" s="15"/>
      <c r="G16" s="121"/>
      <c r="H16" s="121"/>
      <c r="I16" s="121"/>
      <c r="J16" s="121"/>
      <c r="K16" s="122"/>
      <c r="L16" s="15"/>
      <c r="M16" s="15"/>
      <c r="N16" s="121"/>
      <c r="O16" s="98"/>
      <c r="P16" s="98"/>
      <c r="Q16" s="121"/>
      <c r="R16" s="122"/>
      <c r="S16" s="15"/>
      <c r="T16" s="15"/>
      <c r="U16" s="121"/>
      <c r="V16" s="121"/>
      <c r="W16" s="121"/>
      <c r="X16" s="121"/>
      <c r="Y16" s="122"/>
      <c r="Z16" s="15"/>
      <c r="AA16" s="15"/>
      <c r="AB16" s="121"/>
      <c r="AC16" s="121"/>
      <c r="AD16" s="121"/>
      <c r="AE16" s="121"/>
      <c r="AF16" s="122"/>
      <c r="AG16" s="15"/>
      <c r="AH16" s="6">
        <f t="shared" si="3"/>
        <v>0</v>
      </c>
      <c r="AI16" s="39"/>
      <c r="AJ16" s="52">
        <f t="shared" si="4"/>
        <v>0</v>
      </c>
      <c r="AK16" s="47">
        <f t="shared" si="5"/>
        <v>0</v>
      </c>
      <c r="AL16" s="84">
        <f t="shared" si="6"/>
        <v>0</v>
      </c>
      <c r="AM16" s="87"/>
      <c r="AN16" s="88"/>
      <c r="AO16" s="62" t="s">
        <v>53</v>
      </c>
      <c r="AP16" s="57">
        <v>42757</v>
      </c>
      <c r="AQ16" s="57">
        <v>42758</v>
      </c>
    </row>
    <row r="17" spans="1:43" x14ac:dyDescent="0.2">
      <c r="A17" s="135" t="s">
        <v>114</v>
      </c>
      <c r="B17" s="135" t="s">
        <v>115</v>
      </c>
      <c r="C17" s="121"/>
      <c r="D17" s="122"/>
      <c r="E17" s="15"/>
      <c r="F17" s="15"/>
      <c r="G17" s="121"/>
      <c r="H17" s="121"/>
      <c r="I17" s="121"/>
      <c r="J17" s="121"/>
      <c r="K17" s="122"/>
      <c r="L17" s="15"/>
      <c r="M17" s="15"/>
      <c r="N17" s="121"/>
      <c r="O17" s="121"/>
      <c r="P17" s="121"/>
      <c r="Q17" s="121"/>
      <c r="R17" s="122"/>
      <c r="S17" s="15"/>
      <c r="T17" s="15"/>
      <c r="U17" s="121"/>
      <c r="V17" s="121"/>
      <c r="W17" s="121"/>
      <c r="X17" s="121"/>
      <c r="Y17" s="122"/>
      <c r="Z17" s="15"/>
      <c r="AA17" s="15"/>
      <c r="AB17" s="121"/>
      <c r="AC17" s="121"/>
      <c r="AD17" s="121"/>
      <c r="AE17" s="121"/>
      <c r="AF17" s="122"/>
      <c r="AG17" s="15"/>
      <c r="AH17" s="6">
        <f t="shared" si="3"/>
        <v>0</v>
      </c>
      <c r="AI17" s="39"/>
      <c r="AJ17" s="52">
        <f t="shared" si="4"/>
        <v>0</v>
      </c>
      <c r="AK17" s="47">
        <f t="shared" si="5"/>
        <v>0</v>
      </c>
      <c r="AL17" s="84">
        <f t="shared" si="6"/>
        <v>0</v>
      </c>
      <c r="AM17" s="87"/>
      <c r="AN17" s="88"/>
      <c r="AO17" s="63" t="s">
        <v>44</v>
      </c>
      <c r="AP17" s="73">
        <v>42786</v>
      </c>
      <c r="AQ17" s="58"/>
    </row>
    <row r="18" spans="1:43" x14ac:dyDescent="0.2">
      <c r="A18" s="135" t="s">
        <v>116</v>
      </c>
      <c r="B18" s="135" t="s">
        <v>117</v>
      </c>
      <c r="C18" s="92"/>
      <c r="D18" s="123"/>
      <c r="E18" s="15"/>
      <c r="F18" s="15"/>
      <c r="G18" s="121"/>
      <c r="H18" s="121"/>
      <c r="I18" s="121"/>
      <c r="J18" s="121"/>
      <c r="K18" s="122"/>
      <c r="L18" s="15"/>
      <c r="M18" s="15"/>
      <c r="N18" s="121"/>
      <c r="O18" s="121"/>
      <c r="P18" s="121"/>
      <c r="Q18" s="121"/>
      <c r="R18" s="122"/>
      <c r="S18" s="15"/>
      <c r="T18" s="15"/>
      <c r="U18" s="121"/>
      <c r="V18" s="121"/>
      <c r="W18" s="121"/>
      <c r="X18" s="121"/>
      <c r="Y18" s="122"/>
      <c r="Z18" s="15"/>
      <c r="AA18" s="15"/>
      <c r="AB18" s="121"/>
      <c r="AC18" s="121"/>
      <c r="AD18" s="121"/>
      <c r="AE18" s="121"/>
      <c r="AF18" s="122"/>
      <c r="AG18" s="15"/>
      <c r="AH18" s="6">
        <f t="shared" si="3"/>
        <v>0</v>
      </c>
      <c r="AI18" s="39"/>
      <c r="AJ18" s="52">
        <f t="shared" si="4"/>
        <v>0</v>
      </c>
      <c r="AK18" s="47">
        <f t="shared" si="5"/>
        <v>0</v>
      </c>
      <c r="AL18" s="84">
        <f t="shared" si="6"/>
        <v>0</v>
      </c>
      <c r="AM18" s="87"/>
      <c r="AN18" s="88"/>
      <c r="AO18" s="64" t="s">
        <v>53</v>
      </c>
      <c r="AP18" s="57">
        <v>42808</v>
      </c>
      <c r="AQ18" s="57">
        <v>42809</v>
      </c>
    </row>
    <row r="19" spans="1:43" x14ac:dyDescent="0.2">
      <c r="A19" s="136" t="s">
        <v>118</v>
      </c>
      <c r="B19" s="136" t="s">
        <v>119</v>
      </c>
      <c r="C19" s="92"/>
      <c r="D19" s="123"/>
      <c r="E19" s="15"/>
      <c r="F19" s="15"/>
      <c r="G19" s="121"/>
      <c r="H19" s="121"/>
      <c r="I19" s="121"/>
      <c r="J19" s="121"/>
      <c r="K19" s="122"/>
      <c r="L19" s="15"/>
      <c r="M19" s="15"/>
      <c r="N19" s="121"/>
      <c r="O19" s="121"/>
      <c r="P19" s="121"/>
      <c r="Q19" s="121"/>
      <c r="R19" s="122"/>
      <c r="S19" s="15"/>
      <c r="T19" s="15"/>
      <c r="U19" s="121"/>
      <c r="V19" s="121"/>
      <c r="W19" s="121"/>
      <c r="X19" s="121"/>
      <c r="Y19" s="122"/>
      <c r="Z19" s="15"/>
      <c r="AA19" s="15"/>
      <c r="AB19" s="121"/>
      <c r="AC19" s="121"/>
      <c r="AD19" s="121"/>
      <c r="AE19" s="121"/>
      <c r="AF19" s="122"/>
      <c r="AG19" s="15"/>
      <c r="AH19" s="6">
        <f t="shared" si="3"/>
        <v>0</v>
      </c>
      <c r="AI19" s="39"/>
      <c r="AJ19" s="52">
        <f t="shared" si="4"/>
        <v>0</v>
      </c>
      <c r="AK19" s="47">
        <f t="shared" si="5"/>
        <v>0</v>
      </c>
      <c r="AL19" s="84">
        <f t="shared" si="6"/>
        <v>0</v>
      </c>
      <c r="AM19" s="87"/>
      <c r="AN19" s="67"/>
      <c r="AO19" s="63" t="s">
        <v>44</v>
      </c>
      <c r="AP19" s="73">
        <v>42839</v>
      </c>
      <c r="AQ19" s="58"/>
    </row>
    <row r="20" spans="1:43" x14ac:dyDescent="0.2">
      <c r="A20" s="135" t="s">
        <v>120</v>
      </c>
      <c r="B20" s="135" t="s">
        <v>121</v>
      </c>
      <c r="C20" s="92"/>
      <c r="D20" s="123"/>
      <c r="E20" s="15"/>
      <c r="F20" s="15"/>
      <c r="G20" s="121"/>
      <c r="H20" s="121"/>
      <c r="I20" s="121"/>
      <c r="J20" s="121"/>
      <c r="K20" s="122"/>
      <c r="L20" s="15"/>
      <c r="M20" s="15"/>
      <c r="N20" s="121"/>
      <c r="O20" s="121"/>
      <c r="P20" s="121"/>
      <c r="Q20" s="121"/>
      <c r="R20" s="122"/>
      <c r="S20" s="15"/>
      <c r="T20" s="15"/>
      <c r="U20" s="121"/>
      <c r="V20" s="121"/>
      <c r="W20" s="121"/>
      <c r="X20" s="121"/>
      <c r="Y20" s="122"/>
      <c r="Z20" s="15"/>
      <c r="AA20" s="15"/>
      <c r="AB20" s="121"/>
      <c r="AC20" s="121"/>
      <c r="AD20" s="121"/>
      <c r="AE20" s="121"/>
      <c r="AF20" s="122"/>
      <c r="AG20" s="15"/>
      <c r="AH20" s="6">
        <f t="shared" si="3"/>
        <v>0</v>
      </c>
      <c r="AI20" s="39"/>
      <c r="AJ20" s="52">
        <f t="shared" si="4"/>
        <v>0</v>
      </c>
      <c r="AK20" s="47">
        <f t="shared" si="5"/>
        <v>0</v>
      </c>
      <c r="AL20" s="84">
        <f t="shared" si="6"/>
        <v>0</v>
      </c>
      <c r="AM20" s="87"/>
      <c r="AN20" s="67"/>
      <c r="AO20" s="62" t="s">
        <v>54</v>
      </c>
      <c r="AP20" s="57">
        <v>42898</v>
      </c>
      <c r="AQ20" s="57">
        <v>42900</v>
      </c>
    </row>
    <row r="21" spans="1:43" x14ac:dyDescent="0.2">
      <c r="A21" s="135" t="s">
        <v>122</v>
      </c>
      <c r="B21" s="135" t="s">
        <v>123</v>
      </c>
      <c r="C21" s="92"/>
      <c r="D21" s="123"/>
      <c r="E21" s="15"/>
      <c r="F21" s="15"/>
      <c r="G21" s="121"/>
      <c r="H21" s="121"/>
      <c r="I21" s="121"/>
      <c r="J21" s="121"/>
      <c r="K21" s="122"/>
      <c r="L21" s="15"/>
      <c r="M21" s="15"/>
      <c r="N21" s="121"/>
      <c r="O21" s="121"/>
      <c r="P21" s="121"/>
      <c r="Q21" s="121"/>
      <c r="R21" s="122"/>
      <c r="S21" s="15"/>
      <c r="T21" s="15"/>
      <c r="U21" s="98"/>
      <c r="V21" s="121"/>
      <c r="W21" s="121"/>
      <c r="X21" s="121"/>
      <c r="Y21" s="122"/>
      <c r="Z21" s="15"/>
      <c r="AA21" s="15"/>
      <c r="AB21" s="121"/>
      <c r="AC21" s="98"/>
      <c r="AD21" s="121"/>
      <c r="AE21" s="121"/>
      <c r="AF21" s="122"/>
      <c r="AG21" s="15"/>
      <c r="AH21" s="6">
        <f t="shared" si="3"/>
        <v>0</v>
      </c>
      <c r="AI21" s="39"/>
      <c r="AJ21" s="52">
        <f t="shared" si="4"/>
        <v>0</v>
      </c>
      <c r="AK21" s="47">
        <f t="shared" si="5"/>
        <v>0</v>
      </c>
      <c r="AL21" s="84">
        <f t="shared" si="6"/>
        <v>0</v>
      </c>
      <c r="AM21" s="87"/>
      <c r="AN21" s="67"/>
      <c r="AO21" s="63" t="s">
        <v>44</v>
      </c>
      <c r="AP21" s="73">
        <v>42920</v>
      </c>
      <c r="AQ21" s="58"/>
    </row>
    <row r="22" spans="1:43" x14ac:dyDescent="0.2">
      <c r="A22" s="135" t="s">
        <v>124</v>
      </c>
      <c r="B22" s="135" t="s">
        <v>103</v>
      </c>
      <c r="C22" s="92"/>
      <c r="D22" s="123"/>
      <c r="E22" s="15"/>
      <c r="F22" s="15"/>
      <c r="G22" s="121"/>
      <c r="H22" s="121"/>
      <c r="I22" s="121"/>
      <c r="J22" s="121"/>
      <c r="K22" s="122"/>
      <c r="L22" s="15"/>
      <c r="M22" s="15"/>
      <c r="N22" s="121"/>
      <c r="O22" s="121"/>
      <c r="P22" s="121"/>
      <c r="Q22" s="121"/>
      <c r="R22" s="122"/>
      <c r="S22" s="15"/>
      <c r="T22" s="15"/>
      <c r="U22" s="121"/>
      <c r="V22" s="121"/>
      <c r="W22" s="121"/>
      <c r="X22" s="121"/>
      <c r="Y22" s="122"/>
      <c r="Z22" s="15"/>
      <c r="AA22" s="15"/>
      <c r="AB22" s="121"/>
      <c r="AC22" s="121"/>
      <c r="AD22" s="121"/>
      <c r="AE22" s="121"/>
      <c r="AF22" s="122"/>
      <c r="AG22" s="15"/>
      <c r="AH22" s="6">
        <f t="shared" si="3"/>
        <v>0</v>
      </c>
      <c r="AI22" s="39"/>
      <c r="AJ22" s="52">
        <f t="shared" si="4"/>
        <v>0</v>
      </c>
      <c r="AK22" s="47">
        <f t="shared" si="5"/>
        <v>0</v>
      </c>
      <c r="AL22" s="84">
        <f t="shared" si="6"/>
        <v>0</v>
      </c>
      <c r="AM22" s="87"/>
      <c r="AN22" s="67"/>
      <c r="AO22" s="63" t="s">
        <v>44</v>
      </c>
      <c r="AP22" s="73">
        <v>42982</v>
      </c>
      <c r="AQ22" s="58"/>
    </row>
    <row r="23" spans="1:43" x14ac:dyDescent="0.2">
      <c r="A23" s="135" t="s">
        <v>125</v>
      </c>
      <c r="B23" s="135" t="s">
        <v>126</v>
      </c>
      <c r="C23" s="92"/>
      <c r="D23" s="123"/>
      <c r="E23" s="15"/>
      <c r="F23" s="15"/>
      <c r="G23" s="121"/>
      <c r="H23" s="121"/>
      <c r="I23" s="121"/>
      <c r="J23" s="121"/>
      <c r="K23" s="122"/>
      <c r="L23" s="15"/>
      <c r="M23" s="15"/>
      <c r="N23" s="121"/>
      <c r="O23" s="121"/>
      <c r="P23" s="121"/>
      <c r="Q23" s="121"/>
      <c r="R23" s="122"/>
      <c r="S23" s="15"/>
      <c r="T23" s="15"/>
      <c r="U23" s="121"/>
      <c r="V23" s="121"/>
      <c r="W23" s="121"/>
      <c r="X23" s="121"/>
      <c r="Y23" s="122"/>
      <c r="Z23" s="15"/>
      <c r="AA23" s="15"/>
      <c r="AB23" s="121"/>
      <c r="AC23" s="121"/>
      <c r="AD23" s="121"/>
      <c r="AE23" s="121"/>
      <c r="AF23" s="122"/>
      <c r="AG23" s="15"/>
      <c r="AH23" s="6">
        <f t="shared" si="3"/>
        <v>0</v>
      </c>
      <c r="AI23" s="39"/>
      <c r="AJ23" s="52">
        <f t="shared" si="4"/>
        <v>0</v>
      </c>
      <c r="AK23" s="47">
        <f t="shared" si="5"/>
        <v>0</v>
      </c>
      <c r="AL23" s="84">
        <f t="shared" si="6"/>
        <v>0</v>
      </c>
      <c r="AM23" s="87"/>
      <c r="AN23" s="67"/>
      <c r="AO23" s="62" t="s">
        <v>53</v>
      </c>
      <c r="AP23" s="57">
        <v>42989</v>
      </c>
      <c r="AQ23" s="57">
        <v>42990</v>
      </c>
    </row>
    <row r="24" spans="1:43" x14ac:dyDescent="0.2">
      <c r="A24" s="135" t="s">
        <v>127</v>
      </c>
      <c r="B24" s="135" t="s">
        <v>128</v>
      </c>
      <c r="C24" s="92"/>
      <c r="D24" s="123"/>
      <c r="E24" s="15"/>
      <c r="F24" s="15"/>
      <c r="G24" s="121"/>
      <c r="H24" s="121"/>
      <c r="I24" s="121"/>
      <c r="J24" s="121"/>
      <c r="K24" s="122"/>
      <c r="L24" s="15"/>
      <c r="M24" s="15"/>
      <c r="N24" s="121"/>
      <c r="O24" s="121"/>
      <c r="P24" s="121"/>
      <c r="Q24" s="121"/>
      <c r="R24" s="122"/>
      <c r="S24" s="15"/>
      <c r="T24" s="15"/>
      <c r="U24" s="121"/>
      <c r="V24" s="121"/>
      <c r="W24" s="121"/>
      <c r="X24" s="121"/>
      <c r="Y24" s="122"/>
      <c r="Z24" s="15"/>
      <c r="AA24" s="15"/>
      <c r="AB24" s="121"/>
      <c r="AC24" s="121"/>
      <c r="AD24" s="121"/>
      <c r="AE24" s="121"/>
      <c r="AF24" s="122"/>
      <c r="AG24" s="15"/>
      <c r="AH24" s="6">
        <f t="shared" si="3"/>
        <v>0</v>
      </c>
      <c r="AI24" s="39"/>
      <c r="AJ24" s="52">
        <f t="shared" si="4"/>
        <v>0</v>
      </c>
      <c r="AK24" s="47">
        <f t="shared" si="5"/>
        <v>0</v>
      </c>
      <c r="AL24" s="84">
        <f t="shared" si="6"/>
        <v>0</v>
      </c>
      <c r="AM24" s="87"/>
      <c r="AN24" s="67"/>
      <c r="AO24" s="35" t="s">
        <v>55</v>
      </c>
      <c r="AP24" s="70">
        <v>42991</v>
      </c>
      <c r="AQ24" s="70" t="s">
        <v>56</v>
      </c>
    </row>
    <row r="25" spans="1:43" x14ac:dyDescent="0.2">
      <c r="A25" s="135" t="s">
        <v>129</v>
      </c>
      <c r="B25" s="135" t="s">
        <v>130</v>
      </c>
      <c r="C25" s="92"/>
      <c r="D25" s="123"/>
      <c r="E25" s="15"/>
      <c r="F25" s="15"/>
      <c r="G25" s="121"/>
      <c r="H25" s="121"/>
      <c r="I25" s="121"/>
      <c r="J25" s="121"/>
      <c r="K25" s="122"/>
      <c r="L25" s="15"/>
      <c r="M25" s="15"/>
      <c r="N25" s="121"/>
      <c r="O25" s="121"/>
      <c r="P25" s="121"/>
      <c r="Q25" s="121"/>
      <c r="R25" s="122"/>
      <c r="S25" s="15"/>
      <c r="T25" s="15"/>
      <c r="U25" s="121"/>
      <c r="V25" s="121"/>
      <c r="W25" s="121"/>
      <c r="X25" s="121"/>
      <c r="Y25" s="122"/>
      <c r="Z25" s="15"/>
      <c r="AA25" s="15"/>
      <c r="AB25" s="121"/>
      <c r="AC25" s="121"/>
      <c r="AD25" s="121"/>
      <c r="AE25" s="121"/>
      <c r="AF25" s="122"/>
      <c r="AG25" s="15"/>
      <c r="AH25" s="6">
        <f t="shared" si="3"/>
        <v>0</v>
      </c>
      <c r="AI25" s="39"/>
      <c r="AJ25" s="52">
        <f t="shared" si="4"/>
        <v>0</v>
      </c>
      <c r="AK25" s="47">
        <f t="shared" si="5"/>
        <v>0</v>
      </c>
      <c r="AL25" s="84">
        <f t="shared" si="6"/>
        <v>0</v>
      </c>
      <c r="AM25" s="87"/>
      <c r="AN25" s="67"/>
      <c r="AO25" s="63" t="s">
        <v>44</v>
      </c>
      <c r="AP25" s="73">
        <v>43017</v>
      </c>
      <c r="AQ25" s="58"/>
    </row>
    <row r="26" spans="1:43" x14ac:dyDescent="0.2">
      <c r="A26" s="135" t="s">
        <v>131</v>
      </c>
      <c r="B26" s="135" t="s">
        <v>132</v>
      </c>
      <c r="C26" s="92"/>
      <c r="D26" s="123"/>
      <c r="E26" s="15"/>
      <c r="F26" s="15"/>
      <c r="G26" s="121"/>
      <c r="H26" s="121"/>
      <c r="I26" s="121"/>
      <c r="J26" s="121"/>
      <c r="K26" s="122"/>
      <c r="L26" s="15"/>
      <c r="M26" s="15"/>
      <c r="N26" s="121"/>
      <c r="O26" s="121"/>
      <c r="P26" s="121"/>
      <c r="Q26" s="121"/>
      <c r="R26" s="122"/>
      <c r="S26" s="15"/>
      <c r="T26" s="98"/>
      <c r="U26" s="121"/>
      <c r="V26" s="121"/>
      <c r="W26" s="121"/>
      <c r="X26" s="121"/>
      <c r="Y26" s="122"/>
      <c r="Z26" s="15"/>
      <c r="AA26" s="15"/>
      <c r="AB26" s="121"/>
      <c r="AC26" s="121"/>
      <c r="AD26" s="121"/>
      <c r="AE26" s="121"/>
      <c r="AF26" s="122"/>
      <c r="AG26" s="15"/>
      <c r="AH26" s="6">
        <f t="shared" si="3"/>
        <v>0</v>
      </c>
      <c r="AI26" s="39"/>
      <c r="AJ26" s="52">
        <f t="shared" si="4"/>
        <v>0</v>
      </c>
      <c r="AK26" s="47">
        <f t="shared" si="5"/>
        <v>0</v>
      </c>
      <c r="AL26" s="84">
        <f t="shared" si="6"/>
        <v>0</v>
      </c>
      <c r="AM26" s="87"/>
      <c r="AN26" s="67"/>
      <c r="AO26" s="65" t="s">
        <v>53</v>
      </c>
      <c r="AP26" s="57">
        <v>43052</v>
      </c>
      <c r="AQ26" s="57">
        <v>43053</v>
      </c>
    </row>
    <row r="27" spans="1:43" x14ac:dyDescent="0.2">
      <c r="A27" s="135" t="s">
        <v>133</v>
      </c>
      <c r="B27" s="135" t="s">
        <v>134</v>
      </c>
      <c r="C27" s="92"/>
      <c r="D27" s="123"/>
      <c r="E27" s="15"/>
      <c r="F27" s="15"/>
      <c r="G27" s="121"/>
      <c r="H27" s="121"/>
      <c r="I27" s="121"/>
      <c r="J27" s="121"/>
      <c r="K27" s="122"/>
      <c r="L27" s="15"/>
      <c r="M27" s="15"/>
      <c r="N27" s="121"/>
      <c r="O27" s="121"/>
      <c r="P27" s="121"/>
      <c r="Q27" s="121"/>
      <c r="R27" s="122"/>
      <c r="S27" s="15"/>
      <c r="T27" s="15"/>
      <c r="U27" s="121"/>
      <c r="V27" s="121"/>
      <c r="W27" s="121"/>
      <c r="X27" s="121"/>
      <c r="Y27" s="122"/>
      <c r="Z27" s="15"/>
      <c r="AA27" s="15"/>
      <c r="AB27" s="121"/>
      <c r="AC27" s="121"/>
      <c r="AD27" s="121"/>
      <c r="AE27" s="121"/>
      <c r="AF27" s="122"/>
      <c r="AG27" s="15"/>
      <c r="AH27" s="6">
        <f t="shared" si="3"/>
        <v>0</v>
      </c>
      <c r="AI27" s="39"/>
      <c r="AJ27" s="52">
        <f t="shared" si="4"/>
        <v>0</v>
      </c>
      <c r="AK27" s="47">
        <f t="shared" si="5"/>
        <v>0</v>
      </c>
      <c r="AL27" s="84">
        <f t="shared" si="6"/>
        <v>0</v>
      </c>
      <c r="AM27" s="87"/>
      <c r="AN27" s="67"/>
      <c r="AO27" s="63" t="s">
        <v>44</v>
      </c>
      <c r="AP27" s="73">
        <v>43080</v>
      </c>
      <c r="AQ27" s="58"/>
    </row>
    <row r="28" spans="1:43" x14ac:dyDescent="0.2">
      <c r="A28" s="135" t="s">
        <v>135</v>
      </c>
      <c r="B28" s="135" t="s">
        <v>136</v>
      </c>
      <c r="C28" s="92"/>
      <c r="D28" s="123"/>
      <c r="E28" s="15"/>
      <c r="F28" s="15"/>
      <c r="G28" s="121"/>
      <c r="H28" s="121"/>
      <c r="I28" s="121"/>
      <c r="J28" s="121"/>
      <c r="K28" s="122"/>
      <c r="L28" s="15"/>
      <c r="M28" s="15"/>
      <c r="N28" s="121"/>
      <c r="O28" s="121"/>
      <c r="P28" s="121"/>
      <c r="Q28" s="121"/>
      <c r="R28" s="122"/>
      <c r="S28" s="15"/>
      <c r="T28" s="15"/>
      <c r="U28" s="121"/>
      <c r="V28" s="121"/>
      <c r="W28" s="121"/>
      <c r="X28" s="121"/>
      <c r="Y28" s="122"/>
      <c r="Z28" s="15"/>
      <c r="AA28" s="15"/>
      <c r="AB28" s="121"/>
      <c r="AC28" s="121"/>
      <c r="AD28" s="121"/>
      <c r="AE28" s="121"/>
      <c r="AF28" s="122"/>
      <c r="AG28" s="15"/>
      <c r="AH28" s="6">
        <f t="shared" si="3"/>
        <v>0</v>
      </c>
      <c r="AI28" s="39"/>
      <c r="AJ28" s="52">
        <f t="shared" si="4"/>
        <v>0</v>
      </c>
      <c r="AK28" s="47">
        <f t="shared" si="5"/>
        <v>0</v>
      </c>
      <c r="AL28" s="84">
        <f t="shared" si="6"/>
        <v>0</v>
      </c>
      <c r="AM28" s="87"/>
      <c r="AN28" s="67"/>
      <c r="AO28" s="169" t="s">
        <v>57</v>
      </c>
      <c r="AP28" s="169"/>
      <c r="AQ28" s="170"/>
    </row>
    <row r="29" spans="1:43" x14ac:dyDescent="0.2">
      <c r="A29" s="135" t="s">
        <v>137</v>
      </c>
      <c r="B29" s="135" t="s">
        <v>138</v>
      </c>
      <c r="C29" s="92"/>
      <c r="D29" s="123"/>
      <c r="E29" s="15"/>
      <c r="F29" s="15"/>
      <c r="G29" s="121"/>
      <c r="H29" s="121"/>
      <c r="I29" s="121"/>
      <c r="J29" s="121"/>
      <c r="K29" s="122"/>
      <c r="L29" s="15"/>
      <c r="M29" s="15"/>
      <c r="N29" s="121"/>
      <c r="O29" s="121"/>
      <c r="P29" s="121"/>
      <c r="Q29" s="121"/>
      <c r="R29" s="122"/>
      <c r="S29" s="15"/>
      <c r="T29" s="15"/>
      <c r="U29" s="121"/>
      <c r="V29" s="121"/>
      <c r="W29" s="121"/>
      <c r="X29" s="121"/>
      <c r="Y29" s="122"/>
      <c r="Z29" s="15"/>
      <c r="AA29" s="15"/>
      <c r="AB29" s="121"/>
      <c r="AC29" s="121"/>
      <c r="AD29" s="121"/>
      <c r="AE29" s="121"/>
      <c r="AF29" s="122"/>
      <c r="AG29" s="15"/>
      <c r="AH29" s="6">
        <f t="shared" si="3"/>
        <v>0</v>
      </c>
      <c r="AI29" s="39"/>
      <c r="AJ29" s="52">
        <f t="shared" si="4"/>
        <v>0</v>
      </c>
      <c r="AK29" s="47">
        <f t="shared" si="5"/>
        <v>0</v>
      </c>
      <c r="AL29" s="84">
        <f t="shared" si="6"/>
        <v>0</v>
      </c>
      <c r="AM29" s="87"/>
      <c r="AN29" s="67"/>
      <c r="AO29" s="61"/>
      <c r="AP29" s="46" t="s">
        <v>58</v>
      </c>
      <c r="AQ29" s="50" t="s">
        <v>59</v>
      </c>
    </row>
    <row r="30" spans="1:43" x14ac:dyDescent="0.2">
      <c r="A30" s="32"/>
      <c r="B30" s="32"/>
      <c r="C30" s="92"/>
      <c r="D30" s="123"/>
      <c r="E30" s="15"/>
      <c r="F30" s="15"/>
      <c r="G30" s="121"/>
      <c r="H30" s="121"/>
      <c r="I30" s="121"/>
      <c r="J30" s="121"/>
      <c r="K30" s="122"/>
      <c r="L30" s="15"/>
      <c r="M30" s="15"/>
      <c r="N30" s="121"/>
      <c r="O30" s="98"/>
      <c r="P30" s="98"/>
      <c r="Q30" s="121"/>
      <c r="R30" s="122"/>
      <c r="S30" s="15"/>
      <c r="T30" s="15"/>
      <c r="U30" s="121"/>
      <c r="V30" s="121"/>
      <c r="W30" s="121"/>
      <c r="X30" s="121"/>
      <c r="Y30" s="122"/>
      <c r="Z30" s="15"/>
      <c r="AA30" s="15"/>
      <c r="AB30" s="121"/>
      <c r="AC30" s="121"/>
      <c r="AD30" s="121"/>
      <c r="AE30" s="121"/>
      <c r="AF30" s="122"/>
      <c r="AG30" s="15"/>
      <c r="AH30" s="6">
        <f t="shared" si="3"/>
        <v>0</v>
      </c>
      <c r="AI30" s="39"/>
      <c r="AJ30" s="52">
        <f t="shared" si="4"/>
        <v>0</v>
      </c>
      <c r="AK30" s="47">
        <f t="shared" si="5"/>
        <v>0</v>
      </c>
      <c r="AL30" s="84">
        <f t="shared" si="6"/>
        <v>0</v>
      </c>
      <c r="AM30" s="87"/>
      <c r="AN30" s="67"/>
      <c r="AO30" s="48" t="s">
        <v>60</v>
      </c>
      <c r="AP30" s="56">
        <v>42764</v>
      </c>
      <c r="AQ30" s="56">
        <v>42767</v>
      </c>
    </row>
    <row r="31" spans="1:43" x14ac:dyDescent="0.2">
      <c r="A31" s="32"/>
      <c r="B31" s="32"/>
      <c r="C31" s="92"/>
      <c r="D31" s="123"/>
      <c r="E31" s="15"/>
      <c r="F31" s="15"/>
      <c r="G31" s="121"/>
      <c r="H31" s="121"/>
      <c r="I31" s="121"/>
      <c r="J31" s="121"/>
      <c r="K31" s="122"/>
      <c r="L31" s="15"/>
      <c r="M31" s="15"/>
      <c r="N31" s="121"/>
      <c r="O31" s="98"/>
      <c r="P31" s="121"/>
      <c r="Q31" s="121"/>
      <c r="R31" s="122"/>
      <c r="S31" s="15"/>
      <c r="T31" s="15"/>
      <c r="U31" s="121"/>
      <c r="V31" s="121"/>
      <c r="W31" s="121"/>
      <c r="X31" s="121"/>
      <c r="Y31" s="122"/>
      <c r="Z31" s="15"/>
      <c r="AA31" s="15"/>
      <c r="AB31" s="121"/>
      <c r="AC31" s="121"/>
      <c r="AD31" s="121"/>
      <c r="AE31" s="121"/>
      <c r="AF31" s="122"/>
      <c r="AG31" s="15"/>
      <c r="AH31" s="6">
        <f t="shared" si="3"/>
        <v>0</v>
      </c>
      <c r="AI31" s="39"/>
      <c r="AJ31" s="52">
        <f t="shared" si="4"/>
        <v>0</v>
      </c>
      <c r="AK31" s="47">
        <f t="shared" si="5"/>
        <v>0</v>
      </c>
      <c r="AL31" s="84">
        <f t="shared" si="6"/>
        <v>0</v>
      </c>
      <c r="AM31" s="87"/>
      <c r="AN31" s="67"/>
      <c r="AO31" s="61" t="s">
        <v>61</v>
      </c>
      <c r="AP31" s="38">
        <v>42771</v>
      </c>
      <c r="AQ31" s="38">
        <v>42775</v>
      </c>
    </row>
    <row r="32" spans="1:43" ht="15" customHeight="1" x14ac:dyDescent="0.2">
      <c r="A32" s="32"/>
      <c r="B32" s="32"/>
      <c r="C32" s="92"/>
      <c r="D32" s="123"/>
      <c r="E32" s="15"/>
      <c r="F32" s="15"/>
      <c r="G32" s="121"/>
      <c r="H32" s="121"/>
      <c r="I32" s="121"/>
      <c r="J32" s="121"/>
      <c r="K32" s="122"/>
      <c r="L32" s="15"/>
      <c r="M32" s="15"/>
      <c r="N32" s="121"/>
      <c r="O32" s="121"/>
      <c r="P32" s="121"/>
      <c r="Q32" s="121"/>
      <c r="R32" s="122"/>
      <c r="S32" s="15"/>
      <c r="T32" s="15"/>
      <c r="U32" s="121"/>
      <c r="V32" s="121"/>
      <c r="W32" s="121"/>
      <c r="X32" s="121"/>
      <c r="Y32" s="122"/>
      <c r="Z32" s="15"/>
      <c r="AA32" s="15"/>
      <c r="AB32" s="121"/>
      <c r="AC32" s="121"/>
      <c r="AD32" s="121"/>
      <c r="AE32" s="121"/>
      <c r="AF32" s="122"/>
      <c r="AG32" s="15"/>
      <c r="AH32" s="6">
        <f t="shared" si="3"/>
        <v>0</v>
      </c>
      <c r="AI32" s="39"/>
      <c r="AJ32" s="52">
        <f t="shared" si="4"/>
        <v>0</v>
      </c>
      <c r="AK32" s="47">
        <f t="shared" si="5"/>
        <v>0</v>
      </c>
      <c r="AL32" s="84">
        <f t="shared" si="6"/>
        <v>0</v>
      </c>
      <c r="AM32" s="87"/>
      <c r="AN32" s="67"/>
      <c r="AO32" s="48" t="s">
        <v>62</v>
      </c>
      <c r="AP32" s="56">
        <v>42779</v>
      </c>
      <c r="AQ32" s="56">
        <v>42781</v>
      </c>
    </row>
    <row r="33" spans="1:43" x14ac:dyDescent="0.2">
      <c r="A33" s="137" t="s">
        <v>139</v>
      </c>
      <c r="B33" s="137" t="s">
        <v>130</v>
      </c>
      <c r="C33" s="92"/>
      <c r="D33" s="123"/>
      <c r="E33" s="15"/>
      <c r="F33" s="15"/>
      <c r="G33" s="121"/>
      <c r="H33" s="121"/>
      <c r="I33" s="121"/>
      <c r="J33" s="121"/>
      <c r="K33" s="122"/>
      <c r="L33" s="15"/>
      <c r="M33" s="15"/>
      <c r="N33" s="121"/>
      <c r="O33" s="121"/>
      <c r="P33" s="121"/>
      <c r="Q33" s="121"/>
      <c r="R33" s="122"/>
      <c r="S33" s="15"/>
      <c r="T33" s="15"/>
      <c r="U33" s="121"/>
      <c r="V33" s="121"/>
      <c r="W33" s="121"/>
      <c r="X33" s="121"/>
      <c r="Y33" s="122"/>
      <c r="Z33" s="15"/>
      <c r="AA33" s="15"/>
      <c r="AB33" s="121"/>
      <c r="AC33" s="121"/>
      <c r="AD33" s="121"/>
      <c r="AE33" s="121"/>
      <c r="AF33" s="122"/>
      <c r="AG33" s="15"/>
      <c r="AH33" s="6">
        <f t="shared" si="3"/>
        <v>0</v>
      </c>
      <c r="AI33" s="39"/>
      <c r="AJ33" s="52">
        <f t="shared" si="4"/>
        <v>0</v>
      </c>
      <c r="AK33" s="47">
        <f t="shared" si="5"/>
        <v>0</v>
      </c>
      <c r="AL33" s="84">
        <f t="shared" si="6"/>
        <v>0</v>
      </c>
      <c r="AM33" s="87"/>
      <c r="AN33" s="67"/>
      <c r="AO33" s="66" t="s">
        <v>63</v>
      </c>
      <c r="AP33" s="69">
        <v>42792</v>
      </c>
      <c r="AQ33" s="69">
        <v>42796</v>
      </c>
    </row>
    <row r="34" spans="1:43" x14ac:dyDescent="0.2">
      <c r="A34" s="137"/>
      <c r="B34" s="137"/>
      <c r="C34" s="92"/>
      <c r="D34" s="123"/>
      <c r="E34" s="15"/>
      <c r="F34" s="15"/>
      <c r="G34" s="121"/>
      <c r="H34" s="121"/>
      <c r="I34" s="121"/>
      <c r="J34" s="121"/>
      <c r="K34" s="122"/>
      <c r="L34" s="15"/>
      <c r="M34" s="15"/>
      <c r="N34" s="121"/>
      <c r="O34" s="121"/>
      <c r="P34" s="121"/>
      <c r="Q34" s="121"/>
      <c r="R34" s="122"/>
      <c r="S34" s="15"/>
      <c r="T34" s="15"/>
      <c r="U34" s="121"/>
      <c r="V34" s="121"/>
      <c r="W34" s="121"/>
      <c r="X34" s="121"/>
      <c r="Y34" s="122"/>
      <c r="Z34" s="15"/>
      <c r="AA34" s="15"/>
      <c r="AB34" s="121"/>
      <c r="AC34" s="121"/>
      <c r="AD34" s="121"/>
      <c r="AE34" s="121"/>
      <c r="AF34" s="122"/>
      <c r="AG34" s="15"/>
      <c r="AH34" s="6">
        <f t="shared" si="3"/>
        <v>0</v>
      </c>
      <c r="AI34" s="39"/>
      <c r="AJ34" s="52">
        <f t="shared" si="4"/>
        <v>0</v>
      </c>
      <c r="AK34" s="47">
        <f t="shared" si="5"/>
        <v>0</v>
      </c>
      <c r="AL34" s="84">
        <f t="shared" si="6"/>
        <v>0</v>
      </c>
      <c r="AM34" s="87"/>
      <c r="AN34" s="67"/>
      <c r="AO34" s="48" t="s">
        <v>61</v>
      </c>
      <c r="AP34" s="56">
        <v>42834</v>
      </c>
      <c r="AQ34" s="56">
        <v>42838</v>
      </c>
    </row>
    <row r="35" spans="1:43" x14ac:dyDescent="0.2">
      <c r="A35" s="32"/>
      <c r="B35" s="32"/>
      <c r="C35" s="92"/>
      <c r="D35" s="123"/>
      <c r="E35" s="15"/>
      <c r="F35" s="15"/>
      <c r="G35" s="121"/>
      <c r="H35" s="121"/>
      <c r="I35" s="121"/>
      <c r="J35" s="121"/>
      <c r="K35" s="122"/>
      <c r="L35" s="15"/>
      <c r="M35" s="15"/>
      <c r="N35" s="121"/>
      <c r="O35" s="121"/>
      <c r="P35" s="121"/>
      <c r="Q35" s="121"/>
      <c r="R35" s="122"/>
      <c r="S35" s="15"/>
      <c r="T35" s="15"/>
      <c r="U35" s="121"/>
      <c r="V35" s="121"/>
      <c r="W35" s="121"/>
      <c r="X35" s="121"/>
      <c r="Y35" s="122"/>
      <c r="Z35" s="15"/>
      <c r="AA35" s="15"/>
      <c r="AB35" s="121"/>
      <c r="AC35" s="121"/>
      <c r="AD35" s="121"/>
      <c r="AE35" s="121"/>
      <c r="AF35" s="122"/>
      <c r="AG35" s="15"/>
      <c r="AH35" s="6">
        <f t="shared" si="3"/>
        <v>0</v>
      </c>
      <c r="AI35" s="39"/>
      <c r="AJ35" s="52">
        <f t="shared" si="4"/>
        <v>0</v>
      </c>
      <c r="AK35" s="47">
        <f t="shared" si="5"/>
        <v>0</v>
      </c>
      <c r="AL35" s="84">
        <f t="shared" si="6"/>
        <v>0</v>
      </c>
      <c r="AM35" s="87"/>
      <c r="AN35" s="67"/>
      <c r="AO35" s="35" t="s">
        <v>64</v>
      </c>
      <c r="AP35" s="70">
        <v>42869</v>
      </c>
      <c r="AQ35" s="70">
        <v>42873</v>
      </c>
    </row>
    <row r="36" spans="1:43" x14ac:dyDescent="0.2">
      <c r="A36" s="137" t="s">
        <v>140</v>
      </c>
      <c r="B36" s="137" t="s">
        <v>141</v>
      </c>
      <c r="C36" s="92"/>
      <c r="D36" s="123"/>
      <c r="E36" s="15"/>
      <c r="F36" s="15"/>
      <c r="G36" s="121"/>
      <c r="H36" s="121"/>
      <c r="I36" s="121"/>
      <c r="J36" s="121"/>
      <c r="K36" s="122"/>
      <c r="L36" s="15"/>
      <c r="M36" s="15"/>
      <c r="N36" s="121"/>
      <c r="O36" s="121"/>
      <c r="P36" s="121"/>
      <c r="Q36" s="121"/>
      <c r="R36" s="122"/>
      <c r="S36" s="15"/>
      <c r="T36" s="15"/>
      <c r="U36" s="121"/>
      <c r="V36" s="121"/>
      <c r="W36" s="121"/>
      <c r="X36" s="121"/>
      <c r="Y36" s="122"/>
      <c r="Z36" s="15"/>
      <c r="AA36" s="15"/>
      <c r="AB36" s="121"/>
      <c r="AC36" s="121"/>
      <c r="AD36" s="121"/>
      <c r="AE36" s="121"/>
      <c r="AF36" s="122"/>
      <c r="AG36" s="15"/>
      <c r="AH36" s="6">
        <f t="shared" si="3"/>
        <v>0</v>
      </c>
      <c r="AI36" s="39"/>
      <c r="AJ36" s="52">
        <f t="shared" si="4"/>
        <v>0</v>
      </c>
      <c r="AK36" s="47">
        <f t="shared" si="5"/>
        <v>0</v>
      </c>
      <c r="AL36" s="84">
        <f t="shared" si="6"/>
        <v>0</v>
      </c>
      <c r="AM36" s="87"/>
      <c r="AN36" s="67"/>
      <c r="AO36" s="48" t="s">
        <v>62</v>
      </c>
      <c r="AP36" s="56">
        <v>42870</v>
      </c>
      <c r="AQ36" s="56">
        <v>42872</v>
      </c>
    </row>
    <row r="37" spans="1:43" x14ac:dyDescent="0.2">
      <c r="A37" s="137" t="s">
        <v>142</v>
      </c>
      <c r="B37" s="137" t="s">
        <v>143</v>
      </c>
      <c r="C37" s="92"/>
      <c r="D37" s="123"/>
      <c r="E37" s="15"/>
      <c r="F37" s="15"/>
      <c r="G37" s="121"/>
      <c r="H37" s="121"/>
      <c r="I37" s="121"/>
      <c r="J37" s="121"/>
      <c r="K37" s="122"/>
      <c r="L37" s="15"/>
      <c r="M37" s="15"/>
      <c r="N37" s="121"/>
      <c r="O37" s="121"/>
      <c r="P37" s="121"/>
      <c r="Q37" s="121"/>
      <c r="R37" s="122"/>
      <c r="S37" s="15"/>
      <c r="T37" s="15"/>
      <c r="U37" s="121"/>
      <c r="V37" s="121"/>
      <c r="W37" s="121"/>
      <c r="X37" s="121"/>
      <c r="Y37" s="122"/>
      <c r="Z37" s="15"/>
      <c r="AA37" s="15"/>
      <c r="AB37" s="121"/>
      <c r="AC37" s="121"/>
      <c r="AD37" s="121"/>
      <c r="AE37" s="121"/>
      <c r="AF37" s="122"/>
      <c r="AG37" s="15"/>
      <c r="AH37" s="6">
        <f t="shared" si="3"/>
        <v>0</v>
      </c>
      <c r="AI37" s="39"/>
      <c r="AJ37" s="52">
        <f t="shared" si="4"/>
        <v>0</v>
      </c>
      <c r="AK37" s="47">
        <f t="shared" si="5"/>
        <v>0</v>
      </c>
      <c r="AL37" s="84">
        <f t="shared" si="6"/>
        <v>0</v>
      </c>
      <c r="AM37" s="87"/>
      <c r="AN37" s="67"/>
      <c r="AO37" s="35" t="s">
        <v>61</v>
      </c>
      <c r="AP37" s="70">
        <v>42911</v>
      </c>
      <c r="AQ37" s="70">
        <v>42915</v>
      </c>
    </row>
    <row r="38" spans="1:43" x14ac:dyDescent="0.2">
      <c r="A38" s="138"/>
      <c r="B38" s="138"/>
      <c r="C38" s="92"/>
      <c r="D38" s="123"/>
      <c r="E38" s="15"/>
      <c r="F38" s="15"/>
      <c r="G38" s="121"/>
      <c r="H38" s="121"/>
      <c r="I38" s="121"/>
      <c r="J38" s="121"/>
      <c r="K38" s="122"/>
      <c r="L38" s="15"/>
      <c r="M38" s="15"/>
      <c r="N38" s="121"/>
      <c r="O38" s="121"/>
      <c r="P38" s="121"/>
      <c r="Q38" s="121"/>
      <c r="R38" s="122"/>
      <c r="S38" s="15"/>
      <c r="T38" s="15"/>
      <c r="U38" s="121"/>
      <c r="V38" s="121"/>
      <c r="W38" s="121"/>
      <c r="X38" s="121"/>
      <c r="Y38" s="122"/>
      <c r="Z38" s="15"/>
      <c r="AA38" s="15"/>
      <c r="AB38" s="121"/>
      <c r="AC38" s="121"/>
      <c r="AD38" s="121"/>
      <c r="AE38" s="121"/>
      <c r="AF38" s="122"/>
      <c r="AG38" s="15"/>
      <c r="AH38" s="6">
        <f t="shared" si="3"/>
        <v>0</v>
      </c>
      <c r="AI38" s="39"/>
      <c r="AJ38" s="52">
        <f t="shared" si="4"/>
        <v>0</v>
      </c>
      <c r="AK38" s="47">
        <f t="shared" si="5"/>
        <v>0</v>
      </c>
      <c r="AL38" s="84">
        <f t="shared" si="6"/>
        <v>0</v>
      </c>
      <c r="AM38" s="87"/>
      <c r="AN38" s="67"/>
      <c r="AO38" s="48" t="s">
        <v>61</v>
      </c>
      <c r="AP38" s="56">
        <v>43002</v>
      </c>
      <c r="AQ38" s="56">
        <v>43006</v>
      </c>
    </row>
    <row r="39" spans="1:43" x14ac:dyDescent="0.2">
      <c r="A39" s="137" t="s">
        <v>144</v>
      </c>
      <c r="B39" s="137" t="s">
        <v>145</v>
      </c>
      <c r="C39" s="92"/>
      <c r="D39" s="123"/>
      <c r="E39" s="15"/>
      <c r="F39" s="15"/>
      <c r="G39" s="121"/>
      <c r="H39" s="121"/>
      <c r="I39" s="121"/>
      <c r="J39" s="121"/>
      <c r="K39" s="122"/>
      <c r="L39" s="15"/>
      <c r="M39" s="15"/>
      <c r="N39" s="121"/>
      <c r="O39" s="121"/>
      <c r="P39" s="121"/>
      <c r="Q39" s="121"/>
      <c r="R39" s="122"/>
      <c r="S39" s="15"/>
      <c r="T39" s="15"/>
      <c r="U39" s="121"/>
      <c r="V39" s="121"/>
      <c r="W39" s="121"/>
      <c r="X39" s="121"/>
      <c r="Y39" s="122"/>
      <c r="Z39" s="15"/>
      <c r="AA39" s="15"/>
      <c r="AB39" s="121"/>
      <c r="AC39" s="121"/>
      <c r="AD39" s="121"/>
      <c r="AE39" s="121"/>
      <c r="AF39" s="122"/>
      <c r="AG39" s="15"/>
      <c r="AH39" s="6">
        <f t="shared" si="3"/>
        <v>0</v>
      </c>
      <c r="AI39" s="39"/>
      <c r="AJ39" s="52">
        <f t="shared" si="4"/>
        <v>0</v>
      </c>
      <c r="AK39" s="47">
        <f t="shared" si="5"/>
        <v>0</v>
      </c>
      <c r="AL39" s="84">
        <f t="shared" si="6"/>
        <v>0</v>
      </c>
      <c r="AM39" s="87"/>
      <c r="AN39" s="67"/>
      <c r="AO39" s="35" t="s">
        <v>63</v>
      </c>
      <c r="AP39" s="70">
        <v>43023</v>
      </c>
      <c r="AQ39" s="70">
        <v>43027</v>
      </c>
    </row>
    <row r="40" spans="1:43" x14ac:dyDescent="0.2">
      <c r="A40" s="137" t="s">
        <v>146</v>
      </c>
      <c r="B40" s="137" t="s">
        <v>147</v>
      </c>
      <c r="C40" s="92"/>
      <c r="D40" s="123"/>
      <c r="E40" s="15"/>
      <c r="F40" s="15"/>
      <c r="G40" s="121"/>
      <c r="H40" s="121"/>
      <c r="I40" s="121"/>
      <c r="J40" s="121"/>
      <c r="K40" s="122"/>
      <c r="L40" s="15"/>
      <c r="M40" s="15"/>
      <c r="N40" s="121"/>
      <c r="O40" s="121"/>
      <c r="P40" s="121"/>
      <c r="Q40" s="121"/>
      <c r="R40" s="122"/>
      <c r="S40" s="15"/>
      <c r="T40" s="15"/>
      <c r="U40" s="121"/>
      <c r="V40" s="121"/>
      <c r="W40" s="121"/>
      <c r="X40" s="121"/>
      <c r="Y40" s="122"/>
      <c r="Z40" s="15"/>
      <c r="AA40" s="15"/>
      <c r="AB40" s="121"/>
      <c r="AC40" s="98"/>
      <c r="AD40" s="121"/>
      <c r="AE40" s="121"/>
      <c r="AF40" s="122"/>
      <c r="AG40" s="15"/>
      <c r="AH40" s="6">
        <f t="shared" si="3"/>
        <v>0</v>
      </c>
      <c r="AI40" s="39"/>
      <c r="AJ40" s="52">
        <f t="shared" si="4"/>
        <v>0</v>
      </c>
      <c r="AK40" s="47">
        <f t="shared" si="5"/>
        <v>0</v>
      </c>
      <c r="AL40" s="84">
        <f t="shared" si="6"/>
        <v>0</v>
      </c>
      <c r="AM40" s="87"/>
      <c r="AN40" s="67"/>
      <c r="AO40" s="48" t="s">
        <v>62</v>
      </c>
      <c r="AP40" s="56">
        <v>43024</v>
      </c>
      <c r="AQ40" s="56">
        <v>43026</v>
      </c>
    </row>
    <row r="41" spans="1:43" x14ac:dyDescent="0.2">
      <c r="A41" s="19"/>
      <c r="B41" s="19"/>
      <c r="C41" s="92"/>
      <c r="D41" s="123"/>
      <c r="E41" s="15"/>
      <c r="F41" s="15"/>
      <c r="G41" s="121"/>
      <c r="H41" s="121"/>
      <c r="I41" s="121"/>
      <c r="J41" s="121"/>
      <c r="K41" s="122"/>
      <c r="L41" s="15"/>
      <c r="M41" s="15"/>
      <c r="N41" s="121"/>
      <c r="O41" s="121"/>
      <c r="P41" s="121"/>
      <c r="Q41" s="121"/>
      <c r="R41" s="122"/>
      <c r="S41" s="15"/>
      <c r="T41" s="15"/>
      <c r="U41" s="121"/>
      <c r="V41" s="121"/>
      <c r="W41" s="121"/>
      <c r="X41" s="121"/>
      <c r="Y41" s="122"/>
      <c r="Z41" s="15"/>
      <c r="AA41" s="15"/>
      <c r="AB41" s="121"/>
      <c r="AC41" s="98"/>
      <c r="AD41" s="121"/>
      <c r="AE41" s="121"/>
      <c r="AF41" s="122"/>
      <c r="AG41" s="15"/>
      <c r="AH41" s="6">
        <f t="shared" si="3"/>
        <v>0</v>
      </c>
      <c r="AI41" s="39"/>
      <c r="AJ41" s="52">
        <f t="shared" si="4"/>
        <v>0</v>
      </c>
      <c r="AK41" s="47">
        <f t="shared" si="5"/>
        <v>0</v>
      </c>
      <c r="AL41" s="84">
        <f t="shared" si="6"/>
        <v>0</v>
      </c>
      <c r="AM41" s="87"/>
      <c r="AN41" s="67"/>
      <c r="AO41" s="61"/>
      <c r="AP41" s="32"/>
      <c r="AQ41" s="51"/>
    </row>
    <row r="42" spans="1:43" x14ac:dyDescent="0.2">
      <c r="A42" s="18"/>
      <c r="B42" s="18"/>
      <c r="C42" s="92"/>
      <c r="D42" s="123"/>
      <c r="E42" s="15"/>
      <c r="F42" s="15"/>
      <c r="G42" s="121"/>
      <c r="H42" s="121"/>
      <c r="I42" s="121"/>
      <c r="J42" s="121"/>
      <c r="K42" s="122"/>
      <c r="L42" s="15"/>
      <c r="M42" s="15"/>
      <c r="N42" s="121"/>
      <c r="O42" s="121"/>
      <c r="P42" s="121"/>
      <c r="Q42" s="121"/>
      <c r="R42" s="122"/>
      <c r="S42" s="15"/>
      <c r="T42" s="15"/>
      <c r="U42" s="121"/>
      <c r="V42" s="121"/>
      <c r="W42" s="121"/>
      <c r="X42" s="121"/>
      <c r="Y42" s="122"/>
      <c r="Z42" s="15"/>
      <c r="AA42" s="15"/>
      <c r="AB42" s="121"/>
      <c r="AC42" s="121"/>
      <c r="AD42" s="121"/>
      <c r="AE42" s="121"/>
      <c r="AF42" s="122"/>
      <c r="AG42" s="15"/>
      <c r="AH42" s="6">
        <f t="shared" si="3"/>
        <v>0</v>
      </c>
      <c r="AI42" s="39"/>
      <c r="AJ42" s="52">
        <f t="shared" si="4"/>
        <v>0</v>
      </c>
      <c r="AK42" s="47">
        <f t="shared" si="5"/>
        <v>0</v>
      </c>
      <c r="AL42" s="84">
        <f t="shared" si="6"/>
        <v>0</v>
      </c>
      <c r="AM42" s="87"/>
      <c r="AN42" s="67"/>
      <c r="AO42" s="169" t="s">
        <v>65</v>
      </c>
      <c r="AP42" s="169"/>
      <c r="AQ42" s="170"/>
    </row>
    <row r="43" spans="1:43" x14ac:dyDescent="0.2">
      <c r="A43" s="18"/>
      <c r="B43" s="18"/>
      <c r="C43" s="92"/>
      <c r="D43" s="123"/>
      <c r="E43" s="15"/>
      <c r="F43" s="15"/>
      <c r="G43" s="121"/>
      <c r="H43" s="121"/>
      <c r="I43" s="121"/>
      <c r="J43" s="121"/>
      <c r="K43" s="122"/>
      <c r="L43" s="15"/>
      <c r="M43" s="15"/>
      <c r="N43" s="121"/>
      <c r="O43" s="121"/>
      <c r="P43" s="121"/>
      <c r="Q43" s="121"/>
      <c r="R43" s="122"/>
      <c r="S43" s="15"/>
      <c r="T43" s="15"/>
      <c r="U43" s="121"/>
      <c r="V43" s="121"/>
      <c r="W43" s="121"/>
      <c r="X43" s="121"/>
      <c r="Y43" s="122"/>
      <c r="Z43" s="15"/>
      <c r="AA43" s="15"/>
      <c r="AB43" s="121"/>
      <c r="AC43" s="121"/>
      <c r="AD43" s="121"/>
      <c r="AE43" s="121"/>
      <c r="AF43" s="122"/>
      <c r="AG43" s="15"/>
      <c r="AH43" s="6">
        <f t="shared" si="3"/>
        <v>0</v>
      </c>
      <c r="AI43" s="39"/>
      <c r="AJ43" s="52">
        <f t="shared" si="4"/>
        <v>0</v>
      </c>
      <c r="AK43" s="47">
        <f t="shared" si="5"/>
        <v>0</v>
      </c>
      <c r="AL43" s="84">
        <f t="shared" si="6"/>
        <v>0</v>
      </c>
      <c r="AM43" s="87"/>
      <c r="AN43" s="67"/>
      <c r="AO43" s="61" t="s">
        <v>66</v>
      </c>
      <c r="AP43" s="46" t="s">
        <v>67</v>
      </c>
      <c r="AQ43" s="50" t="s">
        <v>68</v>
      </c>
    </row>
    <row r="44" spans="1:43" x14ac:dyDescent="0.2">
      <c r="A44" s="19"/>
      <c r="B44" s="19"/>
      <c r="C44" s="92"/>
      <c r="D44" s="123"/>
      <c r="E44" s="15"/>
      <c r="F44" s="15"/>
      <c r="G44" s="121"/>
      <c r="H44" s="121"/>
      <c r="I44" s="121"/>
      <c r="J44" s="121"/>
      <c r="K44" s="122"/>
      <c r="L44" s="15"/>
      <c r="M44" s="15"/>
      <c r="N44" s="121"/>
      <c r="O44" s="121"/>
      <c r="P44" s="121"/>
      <c r="Q44" s="121"/>
      <c r="R44" s="122"/>
      <c r="S44" s="15"/>
      <c r="T44" s="15"/>
      <c r="U44" s="121"/>
      <c r="V44" s="121"/>
      <c r="W44" s="121"/>
      <c r="X44" s="121"/>
      <c r="Y44" s="122"/>
      <c r="Z44" s="15"/>
      <c r="AA44" s="15"/>
      <c r="AB44" s="121"/>
      <c r="AC44" s="121"/>
      <c r="AD44" s="121"/>
      <c r="AE44" s="121"/>
      <c r="AF44" s="122"/>
      <c r="AG44" s="15"/>
      <c r="AH44" s="6">
        <f t="shared" si="3"/>
        <v>0</v>
      </c>
      <c r="AI44" s="39"/>
      <c r="AJ44" s="52">
        <f t="shared" si="4"/>
        <v>0</v>
      </c>
      <c r="AK44" s="47">
        <f t="shared" si="5"/>
        <v>0</v>
      </c>
      <c r="AL44" s="84">
        <f t="shared" si="6"/>
        <v>0</v>
      </c>
      <c r="AM44" s="87"/>
      <c r="AN44" s="67"/>
      <c r="AO44" s="61" t="s">
        <v>69</v>
      </c>
      <c r="AP44" s="46" t="s">
        <v>70</v>
      </c>
      <c r="AQ44" s="50"/>
    </row>
    <row r="45" spans="1:43" x14ac:dyDescent="0.2">
      <c r="A45" s="19"/>
      <c r="B45" s="19"/>
      <c r="C45" s="92"/>
      <c r="D45" s="123"/>
      <c r="E45" s="15"/>
      <c r="F45" s="15"/>
      <c r="G45" s="121"/>
      <c r="H45" s="121"/>
      <c r="I45" s="121"/>
      <c r="J45" s="121"/>
      <c r="K45" s="122"/>
      <c r="L45" s="15"/>
      <c r="M45" s="15"/>
      <c r="N45" s="121"/>
      <c r="O45" s="121"/>
      <c r="P45" s="121"/>
      <c r="Q45" s="121"/>
      <c r="R45" s="122"/>
      <c r="S45" s="15"/>
      <c r="T45" s="15"/>
      <c r="U45" s="121"/>
      <c r="V45" s="121"/>
      <c r="W45" s="121"/>
      <c r="X45" s="121"/>
      <c r="Y45" s="122"/>
      <c r="Z45" s="15"/>
      <c r="AA45" s="15"/>
      <c r="AB45" s="121"/>
      <c r="AC45" s="121"/>
      <c r="AD45" s="121"/>
      <c r="AE45" s="121"/>
      <c r="AF45" s="122"/>
      <c r="AG45" s="15"/>
      <c r="AH45" s="6">
        <f t="shared" si="3"/>
        <v>0</v>
      </c>
      <c r="AI45" s="39"/>
      <c r="AJ45" s="52">
        <f t="shared" si="4"/>
        <v>0</v>
      </c>
      <c r="AK45" s="47">
        <f t="shared" si="5"/>
        <v>0</v>
      </c>
      <c r="AL45" s="84">
        <f t="shared" si="6"/>
        <v>0</v>
      </c>
      <c r="AM45" s="87"/>
      <c r="AN45" s="67"/>
      <c r="AO45" s="61" t="s">
        <v>71</v>
      </c>
      <c r="AP45" s="46" t="s">
        <v>72</v>
      </c>
      <c r="AQ45" s="50"/>
    </row>
    <row r="46" spans="1:43" x14ac:dyDescent="0.2">
      <c r="A46" s="18"/>
      <c r="B46" s="18"/>
      <c r="C46" s="92"/>
      <c r="D46" s="123"/>
      <c r="E46" s="15"/>
      <c r="F46" s="15"/>
      <c r="G46" s="121"/>
      <c r="H46" s="121"/>
      <c r="I46" s="121"/>
      <c r="J46" s="121"/>
      <c r="K46" s="122"/>
      <c r="L46" s="15"/>
      <c r="M46" s="15"/>
      <c r="N46" s="121"/>
      <c r="O46" s="121"/>
      <c r="P46" s="121"/>
      <c r="Q46" s="121"/>
      <c r="R46" s="122"/>
      <c r="S46" s="15"/>
      <c r="T46" s="15"/>
      <c r="U46" s="121"/>
      <c r="V46" s="121"/>
      <c r="W46" s="121"/>
      <c r="X46" s="121"/>
      <c r="Y46" s="122"/>
      <c r="Z46" s="15"/>
      <c r="AA46" s="15"/>
      <c r="AB46" s="121"/>
      <c r="AC46" s="121"/>
      <c r="AD46" s="121"/>
      <c r="AE46" s="121"/>
      <c r="AF46" s="122"/>
      <c r="AG46" s="15"/>
      <c r="AH46" s="6">
        <f t="shared" si="3"/>
        <v>0</v>
      </c>
      <c r="AI46" s="39"/>
      <c r="AJ46" s="52">
        <f t="shared" si="4"/>
        <v>0</v>
      </c>
      <c r="AK46" s="47">
        <f t="shared" si="5"/>
        <v>0</v>
      </c>
      <c r="AL46" s="84">
        <f t="shared" si="6"/>
        <v>0</v>
      </c>
      <c r="AM46" s="87"/>
      <c r="AN46" s="67"/>
      <c r="AO46" s="61" t="s">
        <v>73</v>
      </c>
      <c r="AP46" s="46" t="s">
        <v>74</v>
      </c>
      <c r="AQ46" s="50" t="s">
        <v>75</v>
      </c>
    </row>
    <row r="47" spans="1:43" x14ac:dyDescent="0.2">
      <c r="A47" s="19"/>
      <c r="B47" s="19"/>
      <c r="C47" s="92"/>
      <c r="D47" s="123"/>
      <c r="E47" s="15"/>
      <c r="F47" s="15"/>
      <c r="G47" s="121"/>
      <c r="H47" s="121"/>
      <c r="I47" s="121"/>
      <c r="J47" s="121"/>
      <c r="K47" s="122"/>
      <c r="L47" s="15"/>
      <c r="M47" s="15"/>
      <c r="N47" s="121"/>
      <c r="O47" s="121"/>
      <c r="P47" s="121"/>
      <c r="Q47" s="121"/>
      <c r="R47" s="122"/>
      <c r="S47" s="15"/>
      <c r="T47" s="15"/>
      <c r="U47" s="121"/>
      <c r="V47" s="121"/>
      <c r="W47" s="121"/>
      <c r="X47" s="121"/>
      <c r="Y47" s="122"/>
      <c r="Z47" s="15"/>
      <c r="AA47" s="15"/>
      <c r="AB47" s="121"/>
      <c r="AC47" s="121"/>
      <c r="AD47" s="121"/>
      <c r="AE47" s="121"/>
      <c r="AF47" s="122"/>
      <c r="AG47" s="15"/>
      <c r="AH47" s="6">
        <f t="shared" si="3"/>
        <v>0</v>
      </c>
      <c r="AI47" s="39"/>
      <c r="AJ47" s="52">
        <f t="shared" si="4"/>
        <v>0</v>
      </c>
      <c r="AK47" s="47">
        <f t="shared" si="5"/>
        <v>0</v>
      </c>
      <c r="AL47" s="84">
        <f t="shared" si="6"/>
        <v>0</v>
      </c>
      <c r="AM47" s="87"/>
      <c r="AN47" s="67"/>
      <c r="AO47" s="61" t="s">
        <v>76</v>
      </c>
      <c r="AP47" s="46" t="s">
        <v>77</v>
      </c>
      <c r="AQ47" s="50"/>
    </row>
    <row r="48" spans="1:43" x14ac:dyDescent="0.2">
      <c r="A48" s="19"/>
      <c r="B48" s="19"/>
      <c r="C48" s="92"/>
      <c r="D48" s="123"/>
      <c r="E48" s="15"/>
      <c r="F48" s="15"/>
      <c r="G48" s="121"/>
      <c r="H48" s="121"/>
      <c r="I48" s="121"/>
      <c r="J48" s="121"/>
      <c r="K48" s="122"/>
      <c r="L48" s="15"/>
      <c r="M48" s="15"/>
      <c r="N48" s="121"/>
      <c r="O48" s="121"/>
      <c r="P48" s="121"/>
      <c r="Q48" s="121"/>
      <c r="R48" s="122"/>
      <c r="S48" s="15"/>
      <c r="T48" s="15"/>
      <c r="U48" s="121"/>
      <c r="V48" s="121"/>
      <c r="W48" s="121"/>
      <c r="X48" s="121"/>
      <c r="Y48" s="122"/>
      <c r="Z48" s="15"/>
      <c r="AA48" s="15"/>
      <c r="AB48" s="121"/>
      <c r="AC48" s="121"/>
      <c r="AD48" s="121"/>
      <c r="AE48" s="121"/>
      <c r="AF48" s="122"/>
      <c r="AG48" s="15"/>
      <c r="AH48" s="6">
        <f t="shared" si="3"/>
        <v>0</v>
      </c>
      <c r="AI48" s="39"/>
      <c r="AJ48" s="52">
        <f t="shared" si="4"/>
        <v>0</v>
      </c>
      <c r="AK48" s="47">
        <f t="shared" si="5"/>
        <v>0</v>
      </c>
      <c r="AL48" s="84">
        <f t="shared" si="6"/>
        <v>0</v>
      </c>
      <c r="AM48" s="87"/>
      <c r="AN48" s="67"/>
      <c r="AO48" s="61" t="s">
        <v>78</v>
      </c>
      <c r="AP48" s="46" t="s">
        <v>79</v>
      </c>
      <c r="AQ48" s="50"/>
    </row>
    <row r="49" spans="1:43" x14ac:dyDescent="0.2">
      <c r="A49" s="19"/>
      <c r="B49" s="19"/>
      <c r="C49" s="92"/>
      <c r="D49" s="123"/>
      <c r="E49" s="15"/>
      <c r="F49" s="15"/>
      <c r="G49" s="121"/>
      <c r="H49" s="121"/>
      <c r="I49" s="121"/>
      <c r="J49" s="121"/>
      <c r="K49" s="122"/>
      <c r="L49" s="15"/>
      <c r="M49" s="15"/>
      <c r="N49" s="121"/>
      <c r="O49" s="98"/>
      <c r="P49" s="98"/>
      <c r="Q49" s="121"/>
      <c r="R49" s="122"/>
      <c r="S49" s="15"/>
      <c r="T49" s="15"/>
      <c r="U49" s="121"/>
      <c r="V49" s="121"/>
      <c r="W49" s="121"/>
      <c r="X49" s="121"/>
      <c r="Y49" s="122"/>
      <c r="Z49" s="15"/>
      <c r="AA49" s="15"/>
      <c r="AB49" s="121"/>
      <c r="AC49" s="121"/>
      <c r="AD49" s="121"/>
      <c r="AE49" s="121"/>
      <c r="AF49" s="122"/>
      <c r="AG49" s="15"/>
      <c r="AH49" s="6">
        <f t="shared" si="3"/>
        <v>0</v>
      </c>
      <c r="AI49" s="39"/>
      <c r="AJ49" s="52">
        <f t="shared" si="4"/>
        <v>0</v>
      </c>
      <c r="AK49" s="47">
        <f t="shared" si="5"/>
        <v>0</v>
      </c>
      <c r="AL49" s="84">
        <f t="shared" si="6"/>
        <v>0</v>
      </c>
      <c r="AM49" s="87"/>
      <c r="AN49" s="67"/>
      <c r="AO49" s="169" t="s">
        <v>80</v>
      </c>
      <c r="AP49" s="169"/>
      <c r="AQ49" s="170"/>
    </row>
    <row r="50" spans="1:43" x14ac:dyDescent="0.2">
      <c r="A50" s="19"/>
      <c r="B50" s="19"/>
      <c r="C50" s="92"/>
      <c r="D50" s="123"/>
      <c r="E50" s="15"/>
      <c r="F50" s="15"/>
      <c r="G50" s="121"/>
      <c r="H50" s="121"/>
      <c r="I50" s="121"/>
      <c r="J50" s="121"/>
      <c r="K50" s="122"/>
      <c r="L50" s="15"/>
      <c r="M50" s="15"/>
      <c r="N50" s="121"/>
      <c r="O50" s="98"/>
      <c r="P50" s="98"/>
      <c r="Q50" s="121"/>
      <c r="R50" s="122"/>
      <c r="S50" s="15"/>
      <c r="T50" s="15"/>
      <c r="U50" s="121"/>
      <c r="V50" s="121"/>
      <c r="W50" s="121"/>
      <c r="X50" s="121"/>
      <c r="Y50" s="122"/>
      <c r="Z50" s="15"/>
      <c r="AA50" s="15"/>
      <c r="AB50" s="121"/>
      <c r="AC50" s="121"/>
      <c r="AD50" s="121"/>
      <c r="AE50" s="121"/>
      <c r="AF50" s="122"/>
      <c r="AG50" s="15"/>
      <c r="AH50" s="6">
        <f t="shared" si="3"/>
        <v>0</v>
      </c>
      <c r="AI50" s="39"/>
      <c r="AJ50" s="52">
        <f t="shared" si="4"/>
        <v>0</v>
      </c>
      <c r="AK50" s="47">
        <f t="shared" si="5"/>
        <v>0</v>
      </c>
      <c r="AL50" s="84">
        <f t="shared" si="6"/>
        <v>0</v>
      </c>
      <c r="AM50" s="87"/>
      <c r="AN50" s="67"/>
      <c r="AO50" s="61" t="s">
        <v>66</v>
      </c>
      <c r="AP50" s="50" t="s">
        <v>81</v>
      </c>
      <c r="AQ50" s="50"/>
    </row>
    <row r="51" spans="1:43" x14ac:dyDescent="0.2">
      <c r="A51" s="19"/>
      <c r="B51" s="19"/>
      <c r="C51" s="92"/>
      <c r="D51" s="123"/>
      <c r="E51" s="15"/>
      <c r="F51" s="15"/>
      <c r="G51" s="121"/>
      <c r="H51" s="121"/>
      <c r="I51" s="121"/>
      <c r="J51" s="121"/>
      <c r="K51" s="122"/>
      <c r="L51" s="15"/>
      <c r="M51" s="15"/>
      <c r="N51" s="121"/>
      <c r="O51" s="98"/>
      <c r="P51" s="98"/>
      <c r="Q51" s="121"/>
      <c r="R51" s="122"/>
      <c r="S51" s="15"/>
      <c r="T51" s="15"/>
      <c r="U51" s="121"/>
      <c r="V51" s="121"/>
      <c r="W51" s="121"/>
      <c r="X51" s="121"/>
      <c r="Y51" s="122"/>
      <c r="Z51" s="15"/>
      <c r="AA51" s="15"/>
      <c r="AB51" s="121"/>
      <c r="AC51" s="121"/>
      <c r="AD51" s="121"/>
      <c r="AE51" s="121"/>
      <c r="AF51" s="122"/>
      <c r="AG51" s="15"/>
      <c r="AH51" s="6">
        <f t="shared" si="3"/>
        <v>0</v>
      </c>
      <c r="AI51" s="39"/>
      <c r="AJ51" s="52">
        <f t="shared" si="4"/>
        <v>0</v>
      </c>
      <c r="AK51" s="47">
        <f t="shared" si="5"/>
        <v>0</v>
      </c>
      <c r="AL51" s="84">
        <f t="shared" si="6"/>
        <v>0</v>
      </c>
      <c r="AM51" s="87"/>
      <c r="AN51" s="67"/>
      <c r="AO51" s="61" t="s">
        <v>69</v>
      </c>
      <c r="AP51" s="50" t="s">
        <v>82</v>
      </c>
      <c r="AQ51" s="50"/>
    </row>
    <row r="52" spans="1:43" x14ac:dyDescent="0.2">
      <c r="A52" s="19"/>
      <c r="B52" s="19"/>
      <c r="C52" s="92"/>
      <c r="D52" s="123"/>
      <c r="E52" s="15"/>
      <c r="F52" s="15"/>
      <c r="G52" s="121"/>
      <c r="H52" s="121"/>
      <c r="I52" s="121"/>
      <c r="J52" s="121"/>
      <c r="K52" s="122"/>
      <c r="L52" s="15"/>
      <c r="M52" s="15"/>
      <c r="N52" s="121"/>
      <c r="O52" s="98"/>
      <c r="P52" s="98"/>
      <c r="Q52" s="121"/>
      <c r="R52" s="122"/>
      <c r="S52" s="15"/>
      <c r="T52" s="15"/>
      <c r="U52" s="121"/>
      <c r="V52" s="121"/>
      <c r="W52" s="121"/>
      <c r="X52" s="121"/>
      <c r="Y52" s="122"/>
      <c r="Z52" s="15"/>
      <c r="AA52" s="15"/>
      <c r="AB52" s="121"/>
      <c r="AC52" s="121"/>
      <c r="AD52" s="121"/>
      <c r="AE52" s="121"/>
      <c r="AF52" s="122"/>
      <c r="AG52" s="15"/>
      <c r="AH52" s="6">
        <f t="shared" si="3"/>
        <v>0</v>
      </c>
      <c r="AI52" s="39"/>
      <c r="AJ52" s="52">
        <f t="shared" si="4"/>
        <v>0</v>
      </c>
      <c r="AK52" s="47">
        <f t="shared" si="5"/>
        <v>0</v>
      </c>
      <c r="AL52" s="84">
        <f t="shared" si="6"/>
        <v>0</v>
      </c>
      <c r="AM52" s="87"/>
      <c r="AN52" s="67"/>
      <c r="AO52" s="61" t="s">
        <v>71</v>
      </c>
      <c r="AP52" s="50" t="s">
        <v>83</v>
      </c>
      <c r="AQ52" s="50"/>
    </row>
    <row r="53" spans="1:43" x14ac:dyDescent="0.2">
      <c r="A53" s="19"/>
      <c r="B53" s="19"/>
      <c r="C53" s="92"/>
      <c r="D53" s="123"/>
      <c r="E53" s="15"/>
      <c r="F53" s="15"/>
      <c r="G53" s="121"/>
      <c r="H53" s="121"/>
      <c r="I53" s="121"/>
      <c r="J53" s="121"/>
      <c r="K53" s="122"/>
      <c r="L53" s="15"/>
      <c r="M53" s="15"/>
      <c r="N53" s="121"/>
      <c r="O53" s="98"/>
      <c r="P53" s="98"/>
      <c r="Q53" s="121"/>
      <c r="R53" s="122"/>
      <c r="S53" s="15"/>
      <c r="T53" s="15"/>
      <c r="U53" s="121"/>
      <c r="V53" s="121"/>
      <c r="W53" s="121"/>
      <c r="X53" s="121"/>
      <c r="Y53" s="122"/>
      <c r="Z53" s="15"/>
      <c r="AA53" s="15"/>
      <c r="AB53" s="121"/>
      <c r="AC53" s="121"/>
      <c r="AD53" s="121"/>
      <c r="AE53" s="121"/>
      <c r="AF53" s="122"/>
      <c r="AG53" s="15"/>
      <c r="AH53" s="6">
        <f t="shared" si="3"/>
        <v>0</v>
      </c>
      <c r="AI53" s="39"/>
      <c r="AJ53" s="52">
        <f t="shared" si="4"/>
        <v>0</v>
      </c>
      <c r="AK53" s="47">
        <f t="shared" si="5"/>
        <v>0</v>
      </c>
      <c r="AL53" s="84">
        <f t="shared" si="6"/>
        <v>0</v>
      </c>
      <c r="AM53" s="87"/>
      <c r="AN53" s="67"/>
      <c r="AO53" s="61" t="s">
        <v>73</v>
      </c>
      <c r="AP53" s="50" t="s">
        <v>84</v>
      </c>
      <c r="AQ53" s="50" t="s">
        <v>56</v>
      </c>
    </row>
    <row r="54" spans="1:43" x14ac:dyDescent="0.2">
      <c r="A54" s="19"/>
      <c r="B54" s="19"/>
      <c r="C54" s="92"/>
      <c r="D54" s="123"/>
      <c r="E54" s="15"/>
      <c r="F54" s="15"/>
      <c r="G54" s="121"/>
      <c r="H54" s="121"/>
      <c r="I54" s="121"/>
      <c r="J54" s="121"/>
      <c r="K54" s="122"/>
      <c r="L54" s="15"/>
      <c r="M54" s="15"/>
      <c r="N54" s="121"/>
      <c r="O54" s="98"/>
      <c r="P54" s="98"/>
      <c r="Q54" s="121"/>
      <c r="R54" s="122"/>
      <c r="S54" s="15"/>
      <c r="T54" s="15"/>
      <c r="U54" s="121"/>
      <c r="V54" s="121"/>
      <c r="W54" s="121"/>
      <c r="X54" s="121"/>
      <c r="Y54" s="122"/>
      <c r="Z54" s="15"/>
      <c r="AA54" s="15"/>
      <c r="AB54" s="121"/>
      <c r="AC54" s="121"/>
      <c r="AD54" s="121"/>
      <c r="AE54" s="121"/>
      <c r="AF54" s="122"/>
      <c r="AG54" s="15"/>
      <c r="AH54" s="6">
        <f t="shared" si="3"/>
        <v>0</v>
      </c>
      <c r="AI54" s="39"/>
      <c r="AJ54" s="52">
        <f t="shared" si="4"/>
        <v>0</v>
      </c>
      <c r="AK54" s="47">
        <f t="shared" si="5"/>
        <v>0</v>
      </c>
      <c r="AL54" s="84">
        <f t="shared" si="6"/>
        <v>0</v>
      </c>
      <c r="AM54" s="87"/>
      <c r="AN54" s="67"/>
      <c r="AO54" s="61" t="s">
        <v>76</v>
      </c>
      <c r="AP54" s="50" t="s">
        <v>85</v>
      </c>
      <c r="AQ54" s="50"/>
    </row>
    <row r="55" spans="1:43" x14ac:dyDescent="0.2">
      <c r="A55" s="19"/>
      <c r="B55" s="19"/>
      <c r="C55" s="92"/>
      <c r="D55" s="123"/>
      <c r="E55" s="15"/>
      <c r="F55" s="15"/>
      <c r="G55" s="121"/>
      <c r="H55" s="121"/>
      <c r="I55" s="121"/>
      <c r="J55" s="121"/>
      <c r="K55" s="122"/>
      <c r="L55" s="15"/>
      <c r="M55" s="15"/>
      <c r="N55" s="121"/>
      <c r="O55" s="121"/>
      <c r="P55" s="121"/>
      <c r="Q55" s="121"/>
      <c r="R55" s="122"/>
      <c r="S55" s="15"/>
      <c r="T55" s="15"/>
      <c r="U55" s="121"/>
      <c r="V55" s="121"/>
      <c r="W55" s="121"/>
      <c r="X55" s="121"/>
      <c r="Y55" s="122"/>
      <c r="Z55" s="15"/>
      <c r="AA55" s="15"/>
      <c r="AB55" s="121"/>
      <c r="AC55" s="121"/>
      <c r="AD55" s="121"/>
      <c r="AE55" s="121"/>
      <c r="AF55" s="122"/>
      <c r="AG55" s="15"/>
      <c r="AH55" s="6">
        <f t="shared" si="3"/>
        <v>0</v>
      </c>
      <c r="AI55" s="39"/>
      <c r="AJ55" s="52">
        <f t="shared" si="4"/>
        <v>0</v>
      </c>
      <c r="AK55" s="47">
        <f t="shared" si="5"/>
        <v>0</v>
      </c>
      <c r="AL55" s="84">
        <f t="shared" si="6"/>
        <v>0</v>
      </c>
      <c r="AM55" s="87"/>
      <c r="AN55" s="68"/>
      <c r="AO55" s="61" t="s">
        <v>78</v>
      </c>
      <c r="AP55" s="50" t="s">
        <v>82</v>
      </c>
      <c r="AQ55" s="50"/>
    </row>
    <row r="56" spans="1:43" ht="15" x14ac:dyDescent="0.25">
      <c r="A56" s="19"/>
      <c r="B56" s="19"/>
      <c r="C56" s="92"/>
      <c r="D56" s="123"/>
      <c r="E56" s="15"/>
      <c r="F56" s="15"/>
      <c r="G56" s="121"/>
      <c r="H56" s="121"/>
      <c r="I56" s="121"/>
      <c r="J56" s="121"/>
      <c r="K56" s="122"/>
      <c r="L56" s="15"/>
      <c r="M56" s="15"/>
      <c r="N56" s="121"/>
      <c r="O56" s="98"/>
      <c r="P56" s="98"/>
      <c r="Q56" s="121"/>
      <c r="R56" s="122"/>
      <c r="S56" s="15"/>
      <c r="T56" s="15"/>
      <c r="U56" s="121"/>
      <c r="V56" s="121"/>
      <c r="W56" s="121"/>
      <c r="X56" s="121"/>
      <c r="Y56" s="122"/>
      <c r="Z56" s="15"/>
      <c r="AA56" s="15"/>
      <c r="AB56" s="121"/>
      <c r="AC56" s="121"/>
      <c r="AD56" s="121"/>
      <c r="AE56" s="121"/>
      <c r="AF56" s="122"/>
      <c r="AG56" s="15"/>
      <c r="AH56" s="6">
        <f t="shared" si="3"/>
        <v>0</v>
      </c>
      <c r="AI56" s="39"/>
      <c r="AJ56" s="52">
        <f t="shared" si="4"/>
        <v>0</v>
      </c>
      <c r="AK56" s="47">
        <f t="shared" si="5"/>
        <v>0</v>
      </c>
      <c r="AL56" s="84">
        <f t="shared" si="6"/>
        <v>0</v>
      </c>
      <c r="AM56" s="85"/>
      <c r="AN56" s="34"/>
      <c r="AO56" s="30"/>
      <c r="AP56" s="30"/>
      <c r="AQ56" s="30"/>
    </row>
    <row r="57" spans="1:43" ht="15" x14ac:dyDescent="0.25">
      <c r="A57" s="19"/>
      <c r="B57" s="19"/>
      <c r="C57" s="92"/>
      <c r="D57" s="123"/>
      <c r="E57" s="15"/>
      <c r="F57" s="15"/>
      <c r="G57" s="121"/>
      <c r="H57" s="121"/>
      <c r="I57" s="121"/>
      <c r="J57" s="121"/>
      <c r="K57" s="122"/>
      <c r="L57" s="15"/>
      <c r="M57" s="15"/>
      <c r="N57" s="121"/>
      <c r="O57" s="98"/>
      <c r="P57" s="98"/>
      <c r="Q57" s="121"/>
      <c r="R57" s="122"/>
      <c r="S57" s="15"/>
      <c r="T57" s="15"/>
      <c r="U57" s="121"/>
      <c r="V57" s="121"/>
      <c r="W57" s="121"/>
      <c r="X57" s="121"/>
      <c r="Y57" s="122"/>
      <c r="Z57" s="15"/>
      <c r="AA57" s="15"/>
      <c r="AB57" s="121"/>
      <c r="AC57" s="121"/>
      <c r="AD57" s="121"/>
      <c r="AE57" s="121"/>
      <c r="AF57" s="122"/>
      <c r="AG57" s="15"/>
      <c r="AH57" s="6">
        <f t="shared" si="3"/>
        <v>0</v>
      </c>
      <c r="AI57" s="39"/>
      <c r="AJ57" s="52">
        <f t="shared" si="4"/>
        <v>0</v>
      </c>
      <c r="AK57" s="47">
        <f t="shared" si="5"/>
        <v>0</v>
      </c>
      <c r="AL57" s="84">
        <f t="shared" si="6"/>
        <v>0</v>
      </c>
      <c r="AM57" s="85"/>
      <c r="AN57" s="34"/>
      <c r="AO57" s="125" t="s">
        <v>98</v>
      </c>
      <c r="AP57" s="32" t="s">
        <v>101</v>
      </c>
      <c r="AQ57" s="30"/>
    </row>
    <row r="58" spans="1:43" ht="15" x14ac:dyDescent="0.25">
      <c r="A58" s="19"/>
      <c r="B58" s="19"/>
      <c r="C58" s="92"/>
      <c r="D58" s="123"/>
      <c r="E58" s="15"/>
      <c r="F58" s="15"/>
      <c r="G58" s="121"/>
      <c r="H58" s="121"/>
      <c r="I58" s="121"/>
      <c r="J58" s="121"/>
      <c r="K58" s="122"/>
      <c r="L58" s="15"/>
      <c r="M58" s="15"/>
      <c r="N58" s="121"/>
      <c r="O58" s="98"/>
      <c r="P58" s="98"/>
      <c r="Q58" s="121"/>
      <c r="R58" s="122"/>
      <c r="S58" s="15"/>
      <c r="T58" s="15"/>
      <c r="U58" s="121"/>
      <c r="V58" s="121"/>
      <c r="W58" s="121"/>
      <c r="X58" s="121"/>
      <c r="Y58" s="122"/>
      <c r="Z58" s="15"/>
      <c r="AA58" s="15"/>
      <c r="AB58" s="121"/>
      <c r="AC58" s="121"/>
      <c r="AD58" s="121"/>
      <c r="AE58" s="121"/>
      <c r="AF58" s="122"/>
      <c r="AG58" s="15"/>
      <c r="AH58" s="6">
        <f t="shared" si="3"/>
        <v>0</v>
      </c>
      <c r="AI58" s="39"/>
      <c r="AJ58" s="52">
        <f t="shared" si="4"/>
        <v>0</v>
      </c>
      <c r="AK58" s="47">
        <f t="shared" si="5"/>
        <v>0</v>
      </c>
      <c r="AL58" s="84">
        <f t="shared" si="6"/>
        <v>0</v>
      </c>
      <c r="AM58" s="85"/>
      <c r="AN58" s="34"/>
      <c r="AO58" s="124" t="s">
        <v>41</v>
      </c>
      <c r="AP58" s="126" t="s">
        <v>100</v>
      </c>
      <c r="AQ58" s="30"/>
    </row>
    <row r="59" spans="1:43" ht="15" x14ac:dyDescent="0.25">
      <c r="A59" s="19"/>
      <c r="B59" s="19"/>
      <c r="C59" s="92"/>
      <c r="D59" s="123"/>
      <c r="E59" s="15"/>
      <c r="F59" s="15"/>
      <c r="G59" s="121"/>
      <c r="H59" s="121"/>
      <c r="I59" s="121"/>
      <c r="J59" s="121"/>
      <c r="K59" s="122"/>
      <c r="L59" s="15"/>
      <c r="M59" s="15"/>
      <c r="N59" s="121"/>
      <c r="O59" s="98"/>
      <c r="P59" s="98"/>
      <c r="Q59" s="121"/>
      <c r="R59" s="122"/>
      <c r="S59" s="15"/>
      <c r="T59" s="15"/>
      <c r="U59" s="121"/>
      <c r="V59" s="121"/>
      <c r="W59" s="121"/>
      <c r="X59" s="121"/>
      <c r="Y59" s="122"/>
      <c r="Z59" s="15"/>
      <c r="AA59" s="15"/>
      <c r="AB59" s="121"/>
      <c r="AC59" s="121"/>
      <c r="AD59" s="121"/>
      <c r="AE59" s="121"/>
      <c r="AF59" s="122"/>
      <c r="AG59" s="15"/>
      <c r="AH59" s="6">
        <f t="shared" si="3"/>
        <v>0</v>
      </c>
      <c r="AI59" s="39"/>
      <c r="AJ59" s="52">
        <f t="shared" si="4"/>
        <v>0</v>
      </c>
      <c r="AK59" s="47">
        <f t="shared" si="5"/>
        <v>0</v>
      </c>
      <c r="AL59" s="84">
        <f t="shared" si="6"/>
        <v>0</v>
      </c>
      <c r="AM59" s="85"/>
      <c r="AN59" s="34"/>
      <c r="AO59" s="7">
        <v>1</v>
      </c>
      <c r="AP59" s="126" t="s">
        <v>99</v>
      </c>
      <c r="AQ59" s="30"/>
    </row>
    <row r="60" spans="1:43" ht="15" x14ac:dyDescent="0.25">
      <c r="A60" s="20"/>
      <c r="B60" s="20"/>
      <c r="C60" s="92"/>
      <c r="D60" s="123"/>
      <c r="E60" s="15"/>
      <c r="F60" s="15"/>
      <c r="G60" s="121"/>
      <c r="H60" s="121"/>
      <c r="I60" s="121"/>
      <c r="J60" s="121"/>
      <c r="K60" s="122"/>
      <c r="L60" s="15"/>
      <c r="M60" s="15"/>
      <c r="N60" s="121"/>
      <c r="O60" s="121"/>
      <c r="P60" s="121"/>
      <c r="Q60" s="121"/>
      <c r="R60" s="122"/>
      <c r="S60" s="15"/>
      <c r="T60" s="15"/>
      <c r="U60" s="121"/>
      <c r="V60" s="121"/>
      <c r="W60" s="121"/>
      <c r="X60" s="121"/>
      <c r="Y60" s="122"/>
      <c r="Z60" s="15"/>
      <c r="AA60" s="15"/>
      <c r="AB60" s="121"/>
      <c r="AC60" s="121"/>
      <c r="AD60" s="121"/>
      <c r="AE60" s="121"/>
      <c r="AF60" s="122"/>
      <c r="AG60" s="15"/>
      <c r="AH60" s="6">
        <f t="shared" si="3"/>
        <v>0</v>
      </c>
      <c r="AI60" s="39"/>
      <c r="AJ60" s="52">
        <f t="shared" si="4"/>
        <v>0</v>
      </c>
      <c r="AK60" s="47">
        <f t="shared" si="5"/>
        <v>0</v>
      </c>
      <c r="AL60" s="84">
        <f t="shared" si="6"/>
        <v>0</v>
      </c>
      <c r="AM60" s="85"/>
      <c r="AN60" s="34"/>
      <c r="AO60" s="30"/>
      <c r="AP60" s="30"/>
      <c r="AQ60" s="30"/>
    </row>
    <row r="61" spans="1:43" ht="15" x14ac:dyDescent="0.25">
      <c r="A61" s="20"/>
      <c r="B61" s="20"/>
      <c r="C61" s="92"/>
      <c r="D61" s="123"/>
      <c r="E61" s="15"/>
      <c r="F61" s="15"/>
      <c r="G61" s="121"/>
      <c r="H61" s="121"/>
      <c r="I61" s="121"/>
      <c r="J61" s="121"/>
      <c r="K61" s="122"/>
      <c r="L61" s="15"/>
      <c r="M61" s="15"/>
      <c r="N61" s="121"/>
      <c r="O61" s="121"/>
      <c r="P61" s="121"/>
      <c r="Q61" s="121"/>
      <c r="R61" s="122"/>
      <c r="S61" s="15"/>
      <c r="T61" s="15"/>
      <c r="U61" s="121"/>
      <c r="V61" s="121"/>
      <c r="W61" s="121"/>
      <c r="X61" s="121"/>
      <c r="Y61" s="122"/>
      <c r="Z61" s="15"/>
      <c r="AA61" s="15"/>
      <c r="AB61" s="121"/>
      <c r="AC61" s="121"/>
      <c r="AD61" s="121"/>
      <c r="AE61" s="121"/>
      <c r="AF61" s="122"/>
      <c r="AG61" s="15"/>
      <c r="AH61" s="6">
        <f t="shared" si="3"/>
        <v>0</v>
      </c>
      <c r="AI61" s="39"/>
      <c r="AJ61" s="52">
        <f t="shared" si="4"/>
        <v>0</v>
      </c>
      <c r="AK61" s="47">
        <f t="shared" si="5"/>
        <v>0</v>
      </c>
      <c r="AL61" s="84">
        <f t="shared" si="6"/>
        <v>0</v>
      </c>
      <c r="AM61" s="85"/>
      <c r="AN61" s="34"/>
      <c r="AO61" s="30"/>
      <c r="AP61" s="30"/>
      <c r="AQ61" s="30"/>
    </row>
    <row r="62" spans="1:43" ht="15" x14ac:dyDescent="0.25">
      <c r="A62" s="20"/>
      <c r="B62" s="20"/>
      <c r="C62" s="92"/>
      <c r="D62" s="123"/>
      <c r="E62" s="15"/>
      <c r="F62" s="15"/>
      <c r="G62" s="121"/>
      <c r="H62" s="121"/>
      <c r="I62" s="121"/>
      <c r="J62" s="121"/>
      <c r="K62" s="122"/>
      <c r="L62" s="15"/>
      <c r="M62" s="15"/>
      <c r="N62" s="121"/>
      <c r="O62" s="121"/>
      <c r="P62" s="121"/>
      <c r="Q62" s="121"/>
      <c r="R62" s="122"/>
      <c r="S62" s="15"/>
      <c r="T62" s="15"/>
      <c r="U62" s="121"/>
      <c r="V62" s="121"/>
      <c r="W62" s="121"/>
      <c r="X62" s="121"/>
      <c r="Y62" s="122"/>
      <c r="Z62" s="15"/>
      <c r="AA62" s="15"/>
      <c r="AB62" s="121"/>
      <c r="AC62" s="121"/>
      <c r="AD62" s="121"/>
      <c r="AE62" s="121"/>
      <c r="AF62" s="122"/>
      <c r="AG62" s="15"/>
      <c r="AH62" s="6">
        <f t="shared" si="3"/>
        <v>0</v>
      </c>
      <c r="AI62" s="39"/>
      <c r="AJ62" s="52">
        <f t="shared" si="4"/>
        <v>0</v>
      </c>
      <c r="AK62" s="47">
        <f t="shared" si="5"/>
        <v>0</v>
      </c>
      <c r="AL62" s="84">
        <f t="shared" si="6"/>
        <v>0</v>
      </c>
      <c r="AM62" s="85"/>
      <c r="AN62" s="34"/>
      <c r="AO62" s="30"/>
      <c r="AP62" s="30"/>
      <c r="AQ62" s="30"/>
    </row>
    <row r="63" spans="1:43" ht="15" x14ac:dyDescent="0.25">
      <c r="A63" s="20"/>
      <c r="B63" s="20"/>
      <c r="C63" s="92"/>
      <c r="D63" s="123"/>
      <c r="E63" s="15"/>
      <c r="F63" s="15"/>
      <c r="G63" s="121"/>
      <c r="H63" s="121"/>
      <c r="I63" s="121"/>
      <c r="J63" s="121"/>
      <c r="K63" s="122"/>
      <c r="L63" s="15"/>
      <c r="M63" s="15"/>
      <c r="N63" s="121"/>
      <c r="O63" s="121"/>
      <c r="P63" s="121"/>
      <c r="Q63" s="121"/>
      <c r="R63" s="122"/>
      <c r="S63" s="15"/>
      <c r="T63" s="15"/>
      <c r="U63" s="121"/>
      <c r="V63" s="121"/>
      <c r="W63" s="121"/>
      <c r="X63" s="121"/>
      <c r="Y63" s="122"/>
      <c r="Z63" s="15"/>
      <c r="AA63" s="15"/>
      <c r="AB63" s="121"/>
      <c r="AC63" s="121"/>
      <c r="AD63" s="121"/>
      <c r="AE63" s="121"/>
      <c r="AF63" s="122"/>
      <c r="AG63" s="15"/>
      <c r="AH63" s="6">
        <f t="shared" si="3"/>
        <v>0</v>
      </c>
      <c r="AI63" s="39"/>
      <c r="AJ63" s="52">
        <f t="shared" si="4"/>
        <v>0</v>
      </c>
      <c r="AK63" s="47">
        <f t="shared" si="5"/>
        <v>0</v>
      </c>
      <c r="AL63" s="84">
        <f t="shared" si="6"/>
        <v>0</v>
      </c>
      <c r="AM63" s="85"/>
      <c r="AN63" s="34"/>
      <c r="AO63" s="30"/>
      <c r="AP63" s="30"/>
      <c r="AQ63" s="30"/>
    </row>
    <row r="64" spans="1:43" ht="15" x14ac:dyDescent="0.25">
      <c r="A64" s="20"/>
      <c r="B64" s="20"/>
      <c r="C64" s="92"/>
      <c r="D64" s="123"/>
      <c r="E64" s="15"/>
      <c r="F64" s="15"/>
      <c r="G64" s="121"/>
      <c r="H64" s="121"/>
      <c r="I64" s="121"/>
      <c r="J64" s="121"/>
      <c r="K64" s="122"/>
      <c r="L64" s="15"/>
      <c r="M64" s="15"/>
      <c r="N64" s="121"/>
      <c r="O64" s="121"/>
      <c r="P64" s="121"/>
      <c r="Q64" s="121"/>
      <c r="R64" s="122"/>
      <c r="S64" s="15"/>
      <c r="T64" s="15"/>
      <c r="U64" s="121"/>
      <c r="V64" s="121"/>
      <c r="W64" s="121"/>
      <c r="X64" s="121"/>
      <c r="Y64" s="122"/>
      <c r="Z64" s="15"/>
      <c r="AA64" s="15"/>
      <c r="AB64" s="121"/>
      <c r="AC64" s="121"/>
      <c r="AD64" s="121"/>
      <c r="AE64" s="121"/>
      <c r="AF64" s="122"/>
      <c r="AG64" s="15"/>
      <c r="AH64" s="6">
        <f t="shared" si="3"/>
        <v>0</v>
      </c>
      <c r="AI64" s="39"/>
      <c r="AJ64" s="52">
        <f t="shared" si="4"/>
        <v>0</v>
      </c>
      <c r="AK64" s="47">
        <f t="shared" si="5"/>
        <v>0</v>
      </c>
      <c r="AL64" s="84">
        <f t="shared" si="6"/>
        <v>0</v>
      </c>
      <c r="AM64" s="85"/>
      <c r="AN64" s="34"/>
      <c r="AO64" s="30"/>
      <c r="AP64" s="30"/>
      <c r="AQ64" s="30"/>
    </row>
    <row r="65" spans="1:42" ht="15" x14ac:dyDescent="0.25">
      <c r="A65" s="20"/>
      <c r="B65" s="20"/>
      <c r="C65" s="92"/>
      <c r="D65" s="123"/>
      <c r="E65" s="15"/>
      <c r="F65" s="15"/>
      <c r="G65" s="121"/>
      <c r="H65" s="121"/>
      <c r="I65" s="121"/>
      <c r="J65" s="121"/>
      <c r="K65" s="122"/>
      <c r="L65" s="15"/>
      <c r="M65" s="15"/>
      <c r="N65" s="121"/>
      <c r="O65" s="121"/>
      <c r="P65" s="121"/>
      <c r="Q65" s="121"/>
      <c r="R65" s="122"/>
      <c r="S65" s="15"/>
      <c r="T65" s="15"/>
      <c r="U65" s="121"/>
      <c r="V65" s="121"/>
      <c r="W65" s="121"/>
      <c r="X65" s="121"/>
      <c r="Y65" s="122"/>
      <c r="Z65" s="15"/>
      <c r="AA65" s="15"/>
      <c r="AB65" s="121"/>
      <c r="AC65" s="121"/>
      <c r="AD65" s="121"/>
      <c r="AE65" s="121"/>
      <c r="AF65" s="122"/>
      <c r="AG65" s="15"/>
      <c r="AH65" s="6">
        <f t="shared" si="3"/>
        <v>0</v>
      </c>
      <c r="AI65" s="39"/>
      <c r="AJ65" s="52">
        <f t="shared" si="4"/>
        <v>0</v>
      </c>
      <c r="AK65" s="47">
        <f t="shared" si="5"/>
        <v>0</v>
      </c>
      <c r="AL65" s="84">
        <f t="shared" si="6"/>
        <v>0</v>
      </c>
      <c r="AM65" s="85"/>
      <c r="AN65" s="34"/>
      <c r="AO65" s="30"/>
      <c r="AP65" s="30"/>
    </row>
    <row r="66" spans="1:42" ht="15" x14ac:dyDescent="0.25">
      <c r="A66" s="20"/>
      <c r="B66" s="20"/>
      <c r="C66" s="92"/>
      <c r="D66" s="123"/>
      <c r="E66" s="15"/>
      <c r="F66" s="15"/>
      <c r="G66" s="121"/>
      <c r="H66" s="121"/>
      <c r="I66" s="121"/>
      <c r="J66" s="121"/>
      <c r="K66" s="122"/>
      <c r="L66" s="15"/>
      <c r="M66" s="15"/>
      <c r="N66" s="121"/>
      <c r="O66" s="121"/>
      <c r="P66" s="121"/>
      <c r="Q66" s="121"/>
      <c r="R66" s="122"/>
      <c r="S66" s="15"/>
      <c r="T66" s="15"/>
      <c r="U66" s="121"/>
      <c r="V66" s="121"/>
      <c r="W66" s="121"/>
      <c r="X66" s="121"/>
      <c r="Y66" s="122"/>
      <c r="Z66" s="15"/>
      <c r="AA66" s="15"/>
      <c r="AB66" s="121"/>
      <c r="AC66" s="121"/>
      <c r="AD66" s="121"/>
      <c r="AE66" s="121"/>
      <c r="AF66" s="122"/>
      <c r="AG66" s="15"/>
      <c r="AH66" s="6">
        <f t="shared" si="3"/>
        <v>0</v>
      </c>
      <c r="AI66" s="39"/>
      <c r="AJ66" s="52">
        <f t="shared" si="4"/>
        <v>0</v>
      </c>
      <c r="AK66" s="47">
        <f t="shared" si="5"/>
        <v>0</v>
      </c>
      <c r="AL66" s="84">
        <f t="shared" si="6"/>
        <v>0</v>
      </c>
      <c r="AM66" s="85"/>
      <c r="AN66" s="34"/>
      <c r="AO66" s="30"/>
      <c r="AP66" s="30"/>
    </row>
    <row r="67" spans="1:42" ht="15" x14ac:dyDescent="0.25">
      <c r="A67" s="20"/>
      <c r="B67" s="20"/>
      <c r="C67" s="92"/>
      <c r="D67" s="123"/>
      <c r="E67" s="15"/>
      <c r="F67" s="15"/>
      <c r="G67" s="121"/>
      <c r="H67" s="121"/>
      <c r="I67" s="121"/>
      <c r="J67" s="121"/>
      <c r="K67" s="122"/>
      <c r="L67" s="15"/>
      <c r="M67" s="15"/>
      <c r="N67" s="121"/>
      <c r="O67" s="121"/>
      <c r="P67" s="121"/>
      <c r="Q67" s="121"/>
      <c r="R67" s="122"/>
      <c r="S67" s="15"/>
      <c r="T67" s="15"/>
      <c r="U67" s="121"/>
      <c r="V67" s="121"/>
      <c r="W67" s="121"/>
      <c r="X67" s="121"/>
      <c r="Y67" s="122"/>
      <c r="Z67" s="15"/>
      <c r="AA67" s="15"/>
      <c r="AB67" s="121"/>
      <c r="AC67" s="121"/>
      <c r="AD67" s="121"/>
      <c r="AE67" s="121"/>
      <c r="AF67" s="122"/>
      <c r="AG67" s="15"/>
      <c r="AH67" s="6">
        <f t="shared" si="3"/>
        <v>0</v>
      </c>
      <c r="AI67" s="39"/>
      <c r="AJ67" s="52">
        <f t="shared" si="4"/>
        <v>0</v>
      </c>
      <c r="AK67" s="47">
        <f t="shared" si="5"/>
        <v>0</v>
      </c>
      <c r="AL67" s="84">
        <f t="shared" si="6"/>
        <v>0</v>
      </c>
      <c r="AM67" s="85"/>
      <c r="AN67" s="34"/>
      <c r="AO67" s="30"/>
      <c r="AP67" s="30"/>
    </row>
    <row r="68" spans="1:42" ht="15" x14ac:dyDescent="0.25">
      <c r="A68" s="20"/>
      <c r="B68" s="20"/>
      <c r="C68" s="92"/>
      <c r="D68" s="123"/>
      <c r="E68" s="15"/>
      <c r="F68" s="15"/>
      <c r="G68" s="121"/>
      <c r="H68" s="121"/>
      <c r="I68" s="121"/>
      <c r="J68" s="121"/>
      <c r="K68" s="122"/>
      <c r="L68" s="15"/>
      <c r="M68" s="15"/>
      <c r="N68" s="121"/>
      <c r="O68" s="121"/>
      <c r="P68" s="121"/>
      <c r="Q68" s="121"/>
      <c r="R68" s="122"/>
      <c r="S68" s="15"/>
      <c r="T68" s="15"/>
      <c r="U68" s="121"/>
      <c r="V68" s="121"/>
      <c r="W68" s="121"/>
      <c r="X68" s="121"/>
      <c r="Y68" s="122"/>
      <c r="Z68" s="15"/>
      <c r="AA68" s="15"/>
      <c r="AB68" s="121"/>
      <c r="AC68" s="121"/>
      <c r="AD68" s="121"/>
      <c r="AE68" s="121"/>
      <c r="AF68" s="122"/>
      <c r="AG68" s="15"/>
      <c r="AH68" s="6">
        <f t="shared" si="3"/>
        <v>0</v>
      </c>
      <c r="AI68" s="39"/>
      <c r="AJ68" s="52">
        <f t="shared" si="4"/>
        <v>0</v>
      </c>
      <c r="AK68" s="47">
        <f t="shared" si="5"/>
        <v>0</v>
      </c>
      <c r="AL68" s="84">
        <f t="shared" si="6"/>
        <v>0</v>
      </c>
      <c r="AM68" s="85"/>
      <c r="AN68" s="34"/>
      <c r="AO68" s="30"/>
      <c r="AP68" s="30"/>
    </row>
    <row r="69" spans="1:42" ht="15" x14ac:dyDescent="0.25">
      <c r="A69" s="20"/>
      <c r="B69" s="20"/>
      <c r="C69" s="92"/>
      <c r="D69" s="123"/>
      <c r="E69" s="15"/>
      <c r="F69" s="15"/>
      <c r="G69" s="121"/>
      <c r="H69" s="121"/>
      <c r="I69" s="121"/>
      <c r="J69" s="121"/>
      <c r="K69" s="122"/>
      <c r="L69" s="15"/>
      <c r="M69" s="15"/>
      <c r="N69" s="121"/>
      <c r="O69" s="121"/>
      <c r="P69" s="121"/>
      <c r="Q69" s="121"/>
      <c r="R69" s="122"/>
      <c r="S69" s="15"/>
      <c r="T69" s="15"/>
      <c r="U69" s="121"/>
      <c r="V69" s="121"/>
      <c r="W69" s="121"/>
      <c r="X69" s="121"/>
      <c r="Y69" s="122"/>
      <c r="Z69" s="15"/>
      <c r="AA69" s="15"/>
      <c r="AB69" s="121"/>
      <c r="AC69" s="121"/>
      <c r="AD69" s="121"/>
      <c r="AE69" s="121"/>
      <c r="AF69" s="122"/>
      <c r="AG69" s="15"/>
      <c r="AH69" s="6">
        <f t="shared" si="3"/>
        <v>0</v>
      </c>
      <c r="AI69" s="39"/>
      <c r="AJ69" s="52">
        <f t="shared" si="4"/>
        <v>0</v>
      </c>
      <c r="AK69" s="47">
        <f t="shared" si="5"/>
        <v>0</v>
      </c>
      <c r="AL69" s="84">
        <f t="shared" si="6"/>
        <v>0</v>
      </c>
      <c r="AM69" s="85"/>
      <c r="AN69" s="34"/>
      <c r="AO69" s="30"/>
      <c r="AP69" s="30"/>
    </row>
    <row r="70" spans="1:42" ht="15" x14ac:dyDescent="0.25">
      <c r="A70" s="20"/>
      <c r="B70" s="20"/>
      <c r="C70" s="92"/>
      <c r="D70" s="123"/>
      <c r="E70" s="15"/>
      <c r="F70" s="15"/>
      <c r="G70" s="121"/>
      <c r="H70" s="121"/>
      <c r="I70" s="121"/>
      <c r="J70" s="121"/>
      <c r="K70" s="122"/>
      <c r="L70" s="15"/>
      <c r="M70" s="15"/>
      <c r="N70" s="121"/>
      <c r="O70" s="121"/>
      <c r="P70" s="121"/>
      <c r="Q70" s="121"/>
      <c r="R70" s="122"/>
      <c r="S70" s="15"/>
      <c r="T70" s="15"/>
      <c r="U70" s="121"/>
      <c r="V70" s="121"/>
      <c r="W70" s="121"/>
      <c r="X70" s="121"/>
      <c r="Y70" s="122"/>
      <c r="Z70" s="15"/>
      <c r="AA70" s="15"/>
      <c r="AB70" s="121"/>
      <c r="AC70" s="121"/>
      <c r="AD70" s="121"/>
      <c r="AE70" s="121"/>
      <c r="AF70" s="122"/>
      <c r="AG70" s="15"/>
      <c r="AH70" s="6">
        <f t="shared" si="3"/>
        <v>0</v>
      </c>
      <c r="AI70" s="39"/>
      <c r="AJ70" s="52">
        <f t="shared" si="4"/>
        <v>0</v>
      </c>
      <c r="AK70" s="47">
        <f t="shared" si="5"/>
        <v>0</v>
      </c>
      <c r="AL70" s="84">
        <f t="shared" si="6"/>
        <v>0</v>
      </c>
      <c r="AM70" s="85"/>
      <c r="AN70" s="34"/>
      <c r="AO70" s="30"/>
      <c r="AP70" s="30"/>
    </row>
    <row r="71" spans="1:42" ht="15" x14ac:dyDescent="0.25">
      <c r="A71" s="20"/>
      <c r="B71" s="20"/>
      <c r="C71" s="92"/>
      <c r="D71" s="123"/>
      <c r="E71" s="15"/>
      <c r="F71" s="15"/>
      <c r="G71" s="121"/>
      <c r="H71" s="121"/>
      <c r="I71" s="121"/>
      <c r="J71" s="121"/>
      <c r="K71" s="122"/>
      <c r="L71" s="15"/>
      <c r="M71" s="15"/>
      <c r="N71" s="121"/>
      <c r="O71" s="121"/>
      <c r="P71" s="121"/>
      <c r="Q71" s="121"/>
      <c r="R71" s="122"/>
      <c r="S71" s="15"/>
      <c r="T71" s="15"/>
      <c r="U71" s="121"/>
      <c r="V71" s="121"/>
      <c r="W71" s="121"/>
      <c r="X71" s="121"/>
      <c r="Y71" s="122"/>
      <c r="Z71" s="15"/>
      <c r="AA71" s="15"/>
      <c r="AB71" s="121"/>
      <c r="AC71" s="121"/>
      <c r="AD71" s="121"/>
      <c r="AE71" s="121"/>
      <c r="AF71" s="122"/>
      <c r="AG71" s="15"/>
      <c r="AH71" s="6">
        <f t="shared" si="3"/>
        <v>0</v>
      </c>
      <c r="AI71" s="39"/>
      <c r="AJ71" s="52">
        <f t="shared" si="4"/>
        <v>0</v>
      </c>
      <c r="AK71" s="47">
        <f t="shared" si="5"/>
        <v>0</v>
      </c>
      <c r="AL71" s="84">
        <f t="shared" si="6"/>
        <v>0</v>
      </c>
      <c r="AM71" s="85"/>
      <c r="AN71" s="34"/>
      <c r="AO71" s="30"/>
      <c r="AP71" s="30"/>
    </row>
    <row r="72" spans="1:42" ht="15" x14ac:dyDescent="0.25">
      <c r="A72" s="20"/>
      <c r="B72" s="20"/>
      <c r="C72" s="92"/>
      <c r="D72" s="123"/>
      <c r="E72" s="15"/>
      <c r="F72" s="15"/>
      <c r="G72" s="121"/>
      <c r="H72" s="121"/>
      <c r="I72" s="121"/>
      <c r="J72" s="121"/>
      <c r="K72" s="122"/>
      <c r="L72" s="15"/>
      <c r="M72" s="15"/>
      <c r="N72" s="121"/>
      <c r="O72" s="121"/>
      <c r="P72" s="121"/>
      <c r="Q72" s="121"/>
      <c r="R72" s="122"/>
      <c r="S72" s="15"/>
      <c r="T72" s="15"/>
      <c r="U72" s="121"/>
      <c r="V72" s="121"/>
      <c r="W72" s="121"/>
      <c r="X72" s="121"/>
      <c r="Y72" s="122"/>
      <c r="Z72" s="15"/>
      <c r="AA72" s="15"/>
      <c r="AB72" s="121"/>
      <c r="AC72" s="121"/>
      <c r="AD72" s="121"/>
      <c r="AE72" s="121"/>
      <c r="AF72" s="122"/>
      <c r="AG72" s="15"/>
      <c r="AH72" s="6">
        <f t="shared" ref="AH72:AH78" si="7">SUM(C72:AG72)</f>
        <v>0</v>
      </c>
      <c r="AI72" s="39"/>
      <c r="AJ72" s="52">
        <f t="shared" ref="AJ72:AJ78" si="8">AH72*$AL$2</f>
        <v>0</v>
      </c>
      <c r="AK72" s="47">
        <f t="shared" ref="AK72:AK78" si="9">SUM(AH72)</f>
        <v>0</v>
      </c>
      <c r="AL72" s="84">
        <f t="shared" ref="AL72:AL78" si="10">SUM(AK72*$AL$2)</f>
        <v>0</v>
      </c>
      <c r="AM72" s="85"/>
      <c r="AN72" s="34"/>
      <c r="AO72" s="30"/>
      <c r="AP72" s="30"/>
    </row>
    <row r="73" spans="1:42" ht="15" x14ac:dyDescent="0.25">
      <c r="A73" s="20"/>
      <c r="B73" s="20"/>
      <c r="C73" s="92"/>
      <c r="D73" s="123"/>
      <c r="E73" s="15"/>
      <c r="F73" s="15"/>
      <c r="G73" s="121"/>
      <c r="H73" s="121"/>
      <c r="I73" s="121"/>
      <c r="J73" s="121"/>
      <c r="K73" s="122"/>
      <c r="L73" s="15"/>
      <c r="M73" s="15"/>
      <c r="N73" s="121"/>
      <c r="O73" s="121"/>
      <c r="P73" s="121"/>
      <c r="Q73" s="121"/>
      <c r="R73" s="122"/>
      <c r="S73" s="15"/>
      <c r="T73" s="15"/>
      <c r="U73" s="121"/>
      <c r="V73" s="121"/>
      <c r="W73" s="121"/>
      <c r="X73" s="121"/>
      <c r="Y73" s="122"/>
      <c r="Z73" s="15"/>
      <c r="AA73" s="15"/>
      <c r="AB73" s="121"/>
      <c r="AC73" s="121"/>
      <c r="AD73" s="121"/>
      <c r="AE73" s="121"/>
      <c r="AF73" s="122"/>
      <c r="AG73" s="15"/>
      <c r="AH73" s="6">
        <f t="shared" si="7"/>
        <v>0</v>
      </c>
      <c r="AI73" s="39"/>
      <c r="AJ73" s="52">
        <f t="shared" si="8"/>
        <v>0</v>
      </c>
      <c r="AK73" s="47">
        <f t="shared" si="9"/>
        <v>0</v>
      </c>
      <c r="AL73" s="84">
        <f t="shared" si="10"/>
        <v>0</v>
      </c>
      <c r="AM73" s="85"/>
      <c r="AN73" s="34"/>
      <c r="AO73" s="30"/>
      <c r="AP73" s="30"/>
    </row>
    <row r="74" spans="1:42" ht="15" x14ac:dyDescent="0.25">
      <c r="A74" s="20"/>
      <c r="B74" s="20"/>
      <c r="C74" s="92"/>
      <c r="D74" s="123"/>
      <c r="E74" s="15"/>
      <c r="F74" s="15"/>
      <c r="G74" s="121"/>
      <c r="H74" s="121"/>
      <c r="I74" s="121"/>
      <c r="J74" s="121"/>
      <c r="K74" s="122"/>
      <c r="L74" s="15"/>
      <c r="M74" s="15"/>
      <c r="N74" s="121"/>
      <c r="O74" s="121"/>
      <c r="P74" s="121"/>
      <c r="Q74" s="121"/>
      <c r="R74" s="122"/>
      <c r="S74" s="15"/>
      <c r="T74" s="15"/>
      <c r="U74" s="121"/>
      <c r="V74" s="121"/>
      <c r="W74" s="121"/>
      <c r="X74" s="121"/>
      <c r="Y74" s="122"/>
      <c r="Z74" s="15"/>
      <c r="AA74" s="15"/>
      <c r="AB74" s="121"/>
      <c r="AC74" s="121"/>
      <c r="AD74" s="121"/>
      <c r="AE74" s="121"/>
      <c r="AF74" s="122"/>
      <c r="AG74" s="15"/>
      <c r="AH74" s="6">
        <f t="shared" si="7"/>
        <v>0</v>
      </c>
      <c r="AI74" s="39"/>
      <c r="AJ74" s="52">
        <f t="shared" si="8"/>
        <v>0</v>
      </c>
      <c r="AK74" s="47">
        <f t="shared" si="9"/>
        <v>0</v>
      </c>
      <c r="AL74" s="84">
        <f t="shared" si="10"/>
        <v>0</v>
      </c>
      <c r="AM74" s="85"/>
      <c r="AN74" s="34"/>
      <c r="AO74" s="30"/>
      <c r="AP74" s="30"/>
    </row>
    <row r="75" spans="1:42" ht="15" x14ac:dyDescent="0.25">
      <c r="A75" s="20"/>
      <c r="B75" s="20"/>
      <c r="C75" s="92"/>
      <c r="D75" s="123"/>
      <c r="E75" s="15"/>
      <c r="F75" s="15"/>
      <c r="G75" s="121"/>
      <c r="H75" s="121"/>
      <c r="I75" s="121"/>
      <c r="J75" s="121"/>
      <c r="K75" s="122"/>
      <c r="L75" s="15"/>
      <c r="M75" s="15"/>
      <c r="N75" s="121"/>
      <c r="O75" s="121"/>
      <c r="P75" s="121"/>
      <c r="Q75" s="121"/>
      <c r="R75" s="122"/>
      <c r="S75" s="15"/>
      <c r="T75" s="15"/>
      <c r="U75" s="121"/>
      <c r="V75" s="121"/>
      <c r="W75" s="121"/>
      <c r="X75" s="121"/>
      <c r="Y75" s="122"/>
      <c r="Z75" s="15"/>
      <c r="AA75" s="15"/>
      <c r="AB75" s="121"/>
      <c r="AC75" s="121"/>
      <c r="AD75" s="121"/>
      <c r="AE75" s="121"/>
      <c r="AF75" s="122"/>
      <c r="AG75" s="15"/>
      <c r="AH75" s="6">
        <f t="shared" si="7"/>
        <v>0</v>
      </c>
      <c r="AI75" s="39"/>
      <c r="AJ75" s="52">
        <f t="shared" si="8"/>
        <v>0</v>
      </c>
      <c r="AK75" s="47">
        <f t="shared" si="9"/>
        <v>0</v>
      </c>
      <c r="AL75" s="84">
        <f t="shared" si="10"/>
        <v>0</v>
      </c>
      <c r="AM75" s="85"/>
      <c r="AN75" s="34"/>
      <c r="AO75" s="30"/>
      <c r="AP75" s="30"/>
    </row>
    <row r="76" spans="1:42" ht="15" x14ac:dyDescent="0.25">
      <c r="A76" s="20"/>
      <c r="B76" s="20"/>
      <c r="C76" s="92"/>
      <c r="D76" s="123"/>
      <c r="E76" s="15"/>
      <c r="F76" s="15"/>
      <c r="G76" s="121"/>
      <c r="H76" s="121"/>
      <c r="I76" s="121"/>
      <c r="J76" s="121"/>
      <c r="K76" s="122"/>
      <c r="L76" s="15"/>
      <c r="M76" s="15"/>
      <c r="N76" s="121"/>
      <c r="O76" s="121"/>
      <c r="P76" s="121"/>
      <c r="Q76" s="121"/>
      <c r="R76" s="122"/>
      <c r="S76" s="15"/>
      <c r="T76" s="15"/>
      <c r="U76" s="121"/>
      <c r="V76" s="121"/>
      <c r="W76" s="121"/>
      <c r="X76" s="121"/>
      <c r="Y76" s="122"/>
      <c r="Z76" s="15"/>
      <c r="AA76" s="15"/>
      <c r="AB76" s="121"/>
      <c r="AC76" s="121"/>
      <c r="AD76" s="121"/>
      <c r="AE76" s="121"/>
      <c r="AF76" s="122"/>
      <c r="AG76" s="15"/>
      <c r="AH76" s="6">
        <f t="shared" si="7"/>
        <v>0</v>
      </c>
      <c r="AI76" s="39"/>
      <c r="AJ76" s="52">
        <f t="shared" si="8"/>
        <v>0</v>
      </c>
      <c r="AK76" s="47">
        <f t="shared" si="9"/>
        <v>0</v>
      </c>
      <c r="AL76" s="84">
        <f t="shared" si="10"/>
        <v>0</v>
      </c>
      <c r="AM76" s="85"/>
      <c r="AN76" s="34"/>
      <c r="AO76" s="30"/>
      <c r="AP76" s="30"/>
    </row>
    <row r="77" spans="1:42" ht="15" x14ac:dyDescent="0.25">
      <c r="A77" s="20"/>
      <c r="B77" s="20"/>
      <c r="C77" s="92"/>
      <c r="D77" s="123"/>
      <c r="E77" s="15"/>
      <c r="F77" s="15"/>
      <c r="G77" s="121"/>
      <c r="H77" s="121"/>
      <c r="I77" s="121"/>
      <c r="J77" s="121"/>
      <c r="K77" s="122"/>
      <c r="L77" s="15"/>
      <c r="M77" s="15"/>
      <c r="N77" s="121"/>
      <c r="O77" s="121"/>
      <c r="P77" s="121"/>
      <c r="Q77" s="121"/>
      <c r="R77" s="122"/>
      <c r="S77" s="15"/>
      <c r="T77" s="15"/>
      <c r="U77" s="121"/>
      <c r="V77" s="121"/>
      <c r="W77" s="121"/>
      <c r="X77" s="121"/>
      <c r="Y77" s="122"/>
      <c r="Z77" s="15"/>
      <c r="AA77" s="15"/>
      <c r="AB77" s="121"/>
      <c r="AC77" s="121"/>
      <c r="AD77" s="121"/>
      <c r="AE77" s="121"/>
      <c r="AF77" s="122"/>
      <c r="AG77" s="15"/>
      <c r="AH77" s="6">
        <f t="shared" si="7"/>
        <v>0</v>
      </c>
      <c r="AI77" s="39"/>
      <c r="AJ77" s="52">
        <f t="shared" si="8"/>
        <v>0</v>
      </c>
      <c r="AK77" s="47">
        <f t="shared" si="9"/>
        <v>0</v>
      </c>
      <c r="AL77" s="84">
        <f t="shared" si="10"/>
        <v>0</v>
      </c>
      <c r="AM77" s="85"/>
      <c r="AN77" s="34"/>
      <c r="AO77" s="30"/>
      <c r="AP77" s="30"/>
    </row>
    <row r="78" spans="1:42" ht="15" x14ac:dyDescent="0.25">
      <c r="A78" s="129" t="s">
        <v>5</v>
      </c>
      <c r="B78" s="130"/>
      <c r="C78" s="131">
        <f t="shared" ref="C78:AG78" si="11">SUM(C6:C77)</f>
        <v>0</v>
      </c>
      <c r="D78" s="131">
        <f t="shared" si="11"/>
        <v>0</v>
      </c>
      <c r="E78" s="131">
        <f t="shared" si="11"/>
        <v>0</v>
      </c>
      <c r="F78" s="131">
        <f t="shared" si="11"/>
        <v>0</v>
      </c>
      <c r="G78" s="131">
        <f t="shared" si="11"/>
        <v>0</v>
      </c>
      <c r="H78" s="131">
        <f t="shared" si="11"/>
        <v>0</v>
      </c>
      <c r="I78" s="131">
        <f t="shared" si="11"/>
        <v>0</v>
      </c>
      <c r="J78" s="131">
        <f t="shared" si="11"/>
        <v>0</v>
      </c>
      <c r="K78" s="131">
        <f t="shared" si="11"/>
        <v>0</v>
      </c>
      <c r="L78" s="131">
        <f t="shared" si="11"/>
        <v>0</v>
      </c>
      <c r="M78" s="131">
        <f t="shared" si="11"/>
        <v>0</v>
      </c>
      <c r="N78" s="131">
        <f t="shared" si="11"/>
        <v>0</v>
      </c>
      <c r="O78" s="131">
        <f t="shared" si="11"/>
        <v>0</v>
      </c>
      <c r="P78" s="131">
        <f t="shared" si="11"/>
        <v>0</v>
      </c>
      <c r="Q78" s="131">
        <f t="shared" si="11"/>
        <v>0</v>
      </c>
      <c r="R78" s="131">
        <f t="shared" si="11"/>
        <v>0</v>
      </c>
      <c r="S78" s="131">
        <f t="shared" si="11"/>
        <v>0</v>
      </c>
      <c r="T78" s="131">
        <f t="shared" si="11"/>
        <v>0</v>
      </c>
      <c r="U78" s="131">
        <f t="shared" si="11"/>
        <v>0</v>
      </c>
      <c r="V78" s="131">
        <f t="shared" si="11"/>
        <v>0</v>
      </c>
      <c r="W78" s="131">
        <f t="shared" si="11"/>
        <v>0</v>
      </c>
      <c r="X78" s="131">
        <f t="shared" si="11"/>
        <v>0</v>
      </c>
      <c r="Y78" s="131">
        <f t="shared" si="11"/>
        <v>0</v>
      </c>
      <c r="Z78" s="131">
        <f t="shared" si="11"/>
        <v>0</v>
      </c>
      <c r="AA78" s="131">
        <f t="shared" si="11"/>
        <v>0</v>
      </c>
      <c r="AB78" s="131">
        <f t="shared" si="11"/>
        <v>0</v>
      </c>
      <c r="AC78" s="131">
        <f t="shared" si="11"/>
        <v>0</v>
      </c>
      <c r="AD78" s="131">
        <f t="shared" si="11"/>
        <v>0</v>
      </c>
      <c r="AE78" s="131">
        <f t="shared" si="11"/>
        <v>0</v>
      </c>
      <c r="AF78" s="131">
        <f t="shared" si="11"/>
        <v>0</v>
      </c>
      <c r="AG78" s="131">
        <f t="shared" si="11"/>
        <v>0</v>
      </c>
      <c r="AH78" s="131">
        <f t="shared" si="7"/>
        <v>0</v>
      </c>
      <c r="AI78" s="39"/>
      <c r="AJ78" s="52">
        <f t="shared" si="8"/>
        <v>0</v>
      </c>
      <c r="AK78" s="47">
        <f t="shared" si="9"/>
        <v>0</v>
      </c>
      <c r="AL78" s="84">
        <f t="shared" si="10"/>
        <v>0</v>
      </c>
      <c r="AM78" s="85"/>
      <c r="AN78" s="34"/>
      <c r="AO78" s="30"/>
      <c r="AP78" s="30"/>
    </row>
    <row r="79" spans="1:42" ht="15" x14ac:dyDescent="0.25">
      <c r="AH79" s="31"/>
      <c r="AI79" s="41"/>
      <c r="AJ79" s="42">
        <f>SUM(AJ6:AJ78)</f>
        <v>0</v>
      </c>
      <c r="AK79" s="47">
        <f>SUM(AK6:AK78)</f>
        <v>0</v>
      </c>
      <c r="AL79" s="84">
        <f>SUM(AL6:AL78)</f>
        <v>0</v>
      </c>
      <c r="AM79" s="85"/>
      <c r="AN79" s="34"/>
      <c r="AO79" s="30"/>
      <c r="AP79" s="30"/>
    </row>
    <row r="80" spans="1:42" x14ac:dyDescent="0.2">
      <c r="AI80" s="43"/>
      <c r="AJ80" s="44">
        <v>76960</v>
      </c>
      <c r="AK80" s="89"/>
      <c r="AL80" s="32"/>
      <c r="AM80" s="85"/>
      <c r="AN80" s="34"/>
      <c r="AO80" s="36"/>
      <c r="AP80" s="36"/>
    </row>
    <row r="81" spans="35:43" ht="15" x14ac:dyDescent="0.25">
      <c r="AJ81" s="30"/>
      <c r="AK81" s="30"/>
      <c r="AL81" s="30"/>
      <c r="AM81" s="30"/>
      <c r="AN81" s="30"/>
      <c r="AO81" s="30"/>
      <c r="AP81" s="30"/>
      <c r="AQ81" s="30"/>
    </row>
    <row r="82" spans="35:43" ht="15" x14ac:dyDescent="0.25">
      <c r="AJ82" s="30"/>
      <c r="AK82" s="30"/>
      <c r="AL82" s="30"/>
      <c r="AM82" s="30"/>
      <c r="AN82" s="30"/>
      <c r="AO82" s="30"/>
      <c r="AP82" s="30"/>
      <c r="AQ82" s="30"/>
    </row>
    <row r="83" spans="35:43" ht="15" x14ac:dyDescent="0.25">
      <c r="AI83" s="30"/>
      <c r="AJ83" s="30"/>
      <c r="AK83" s="30"/>
      <c r="AL83" s="30"/>
      <c r="AM83" s="30"/>
      <c r="AN83" s="30"/>
      <c r="AO83" s="30"/>
      <c r="AP83" s="30"/>
      <c r="AQ83" s="30"/>
    </row>
    <row r="84" spans="35:43" ht="15" x14ac:dyDescent="0.25">
      <c r="AI84" s="30"/>
      <c r="AJ84" s="30"/>
      <c r="AK84" s="30"/>
      <c r="AL84" s="30"/>
      <c r="AM84" s="30"/>
      <c r="AN84" s="30"/>
      <c r="AO84" s="30"/>
      <c r="AP84" s="30"/>
      <c r="AQ84" s="30"/>
    </row>
    <row r="85" spans="35:43" ht="15" x14ac:dyDescent="0.25">
      <c r="AI85" s="30"/>
      <c r="AJ85" s="30"/>
      <c r="AK85" s="30"/>
      <c r="AL85" s="30"/>
      <c r="AM85" s="30"/>
      <c r="AN85" s="30"/>
      <c r="AO85" s="30"/>
      <c r="AP85" s="30"/>
      <c r="AQ85" s="30"/>
    </row>
    <row r="86" spans="35:43" ht="15" x14ac:dyDescent="0.25">
      <c r="AI86" s="30"/>
      <c r="AJ86" s="30"/>
      <c r="AK86" s="30"/>
      <c r="AL86" s="30"/>
      <c r="AM86" s="30"/>
      <c r="AN86" s="30"/>
      <c r="AO86" s="30"/>
      <c r="AP86" s="30"/>
      <c r="AQ86" s="30"/>
    </row>
    <row r="87" spans="35:43" ht="15" x14ac:dyDescent="0.25">
      <c r="AI87" s="30"/>
      <c r="AJ87" s="30"/>
      <c r="AK87" s="30"/>
      <c r="AL87" s="30"/>
      <c r="AM87" s="30"/>
      <c r="AN87" s="30"/>
      <c r="AO87" s="30"/>
      <c r="AP87" s="30"/>
      <c r="AQ87" s="30"/>
    </row>
    <row r="88" spans="35:43" ht="15" x14ac:dyDescent="0.25">
      <c r="AI88" s="30"/>
      <c r="AJ88" s="30"/>
      <c r="AK88" s="30"/>
      <c r="AL88" s="30"/>
      <c r="AM88" s="30"/>
      <c r="AN88" s="30"/>
      <c r="AO88" s="30"/>
      <c r="AP88" s="30"/>
      <c r="AQ88" s="30"/>
    </row>
    <row r="89" spans="35:43" ht="15" x14ac:dyDescent="0.25">
      <c r="AI89" s="30"/>
      <c r="AJ89" s="30"/>
      <c r="AK89" s="30"/>
      <c r="AL89" s="30"/>
      <c r="AM89" s="30"/>
      <c r="AN89" s="30"/>
      <c r="AO89" s="30"/>
      <c r="AP89" s="30"/>
      <c r="AQ89" s="30"/>
    </row>
    <row r="90" spans="35:43" ht="15" x14ac:dyDescent="0.25">
      <c r="AI90" s="30"/>
      <c r="AJ90" s="30"/>
      <c r="AK90" s="30"/>
      <c r="AL90" s="30"/>
      <c r="AM90" s="30"/>
      <c r="AN90" s="30"/>
      <c r="AO90" s="30"/>
      <c r="AP90" s="30"/>
      <c r="AQ90" s="30"/>
    </row>
    <row r="91" spans="35:43" ht="15" x14ac:dyDescent="0.25">
      <c r="AI91" s="30"/>
      <c r="AJ91" s="30"/>
      <c r="AK91" s="30"/>
      <c r="AL91" s="30"/>
      <c r="AM91" s="30"/>
      <c r="AN91" s="30"/>
      <c r="AO91" s="30"/>
      <c r="AP91" s="30"/>
      <c r="AQ91" s="30"/>
    </row>
    <row r="92" spans="35:43" ht="15" x14ac:dyDescent="0.25">
      <c r="AI92" s="30"/>
      <c r="AJ92" s="30"/>
      <c r="AK92" s="30"/>
      <c r="AL92" s="30"/>
      <c r="AM92" s="30"/>
      <c r="AN92" s="30"/>
      <c r="AO92" s="30"/>
      <c r="AP92" s="30"/>
      <c r="AQ92" s="30"/>
    </row>
    <row r="93" spans="35:43" ht="15" x14ac:dyDescent="0.25">
      <c r="AI93" s="30"/>
      <c r="AJ93" s="30"/>
      <c r="AK93" s="30"/>
      <c r="AL93" s="30"/>
      <c r="AM93" s="30"/>
      <c r="AN93" s="30"/>
      <c r="AO93" s="30"/>
      <c r="AP93" s="30"/>
      <c r="AQ93" s="30"/>
    </row>
    <row r="94" spans="35:43" ht="15" x14ac:dyDescent="0.25">
      <c r="AI94" s="30"/>
      <c r="AJ94" s="30"/>
      <c r="AK94" s="30"/>
      <c r="AL94" s="30"/>
      <c r="AM94" s="30"/>
      <c r="AN94" s="30"/>
      <c r="AO94" s="30"/>
      <c r="AP94" s="30"/>
      <c r="AQ94" s="30"/>
    </row>
    <row r="95" spans="35:43" ht="15" x14ac:dyDescent="0.25">
      <c r="AI95" s="30"/>
      <c r="AJ95" s="30"/>
      <c r="AK95" s="30"/>
      <c r="AL95" s="30"/>
      <c r="AM95" s="30"/>
      <c r="AN95" s="30"/>
      <c r="AO95" s="30"/>
      <c r="AP95" s="30"/>
      <c r="AQ95" s="30"/>
    </row>
    <row r="96" spans="35:43" ht="15" x14ac:dyDescent="0.25">
      <c r="AI96" s="30"/>
      <c r="AJ96" s="30"/>
      <c r="AK96" s="30"/>
      <c r="AL96" s="30"/>
      <c r="AM96" s="30"/>
      <c r="AN96" s="30"/>
      <c r="AO96" s="30"/>
      <c r="AP96" s="30"/>
      <c r="AQ96" s="30"/>
    </row>
  </sheetData>
  <mergeCells count="28">
    <mergeCell ref="AO6:AQ6"/>
    <mergeCell ref="AO8:AQ8"/>
    <mergeCell ref="AO9:AQ9"/>
    <mergeCell ref="AO10:AQ10"/>
    <mergeCell ref="AJ1:AL1"/>
    <mergeCell ref="AO1:AQ1"/>
    <mergeCell ref="AJ2:AK2"/>
    <mergeCell ref="AK3:AL3"/>
    <mergeCell ref="AO5:AQ5"/>
    <mergeCell ref="AO42:AQ42"/>
    <mergeCell ref="AO49:AQ49"/>
    <mergeCell ref="AO11:AQ11"/>
    <mergeCell ref="AO12:AQ12"/>
    <mergeCell ref="AO13:AQ13"/>
    <mergeCell ref="AO14:AQ14"/>
    <mergeCell ref="AO28:AQ28"/>
    <mergeCell ref="A4:A5"/>
    <mergeCell ref="B4:B5"/>
    <mergeCell ref="C1:AH1"/>
    <mergeCell ref="A3:B3"/>
    <mergeCell ref="C3:F3"/>
    <mergeCell ref="G3:M3"/>
    <mergeCell ref="N3:T3"/>
    <mergeCell ref="U3:AA3"/>
    <mergeCell ref="AB3:AD3"/>
    <mergeCell ref="AE3:AG3"/>
    <mergeCell ref="A1:B1"/>
    <mergeCell ref="C2:AH2"/>
  </mergeCells>
  <conditionalFormatting sqref="C4:AG77">
    <cfRule type="expression" dxfId="83" priority="14">
      <formula>WEEKDAY(C$5,2)&gt;5</formula>
    </cfRule>
  </conditionalFormatting>
  <conditionalFormatting sqref="C6:AG77">
    <cfRule type="cellIs" dxfId="82" priority="10" operator="equal">
      <formula>1</formula>
    </cfRule>
    <cfRule type="cellIs" dxfId="81" priority="11" operator="equal">
      <formula>"?"</formula>
    </cfRule>
    <cfRule type="cellIs" dxfId="80" priority="12" operator="equal">
      <formula>"!"</formula>
    </cfRule>
  </conditionalFormatting>
  <conditionalFormatting sqref="AO57">
    <cfRule type="expression" dxfId="79" priority="4">
      <formula>WEEKDAY(AO$5,2)&gt;5</formula>
    </cfRule>
  </conditionalFormatting>
  <conditionalFormatting sqref="AO57:AO59">
    <cfRule type="cellIs" dxfId="78" priority="1" operator="equal">
      <formula>"!"</formula>
    </cfRule>
    <cfRule type="cellIs" dxfId="77" priority="2" operator="equal">
      <formula>"?"</formula>
    </cfRule>
    <cfRule type="cellIs" dxfId="76" priority="3" operator="equal">
      <formula>1</formula>
    </cfRule>
  </conditionalFormatting>
  <conditionalFormatting sqref="AO58">
    <cfRule type="expression" dxfId="75" priority="6">
      <formula>WEEKDAY(AP$5,2)&gt;5</formula>
    </cfRule>
  </conditionalFormatting>
  <conditionalFormatting sqref="AO59">
    <cfRule type="expression" dxfId="74" priority="8">
      <formula>WEEKDAY(AQ$5,2)&gt;5</formula>
    </cfRule>
  </conditionalFormatting>
  <pageMargins left="0" right="0" top="0" bottom="0.35433070866141736" header="0" footer="0.11811023622047245"/>
  <pageSetup paperSize="9" scale="64" orientation="portrait" r:id="rId1"/>
  <headerFooter>
    <oddFooter>&amp;L&amp;D
&amp;T&amp;C&amp;F&amp;R&amp;A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3" id="{7C8A66EE-E39D-4382-B57C-072E6CAADB4C}">
            <xm:f>COUNTIFS('JOURS FERIES'!$B$1:$B$13,C$5)&gt;0</xm:f>
            <x14:dxf>
              <fill>
                <patternFill>
                  <bgColor theme="7" tint="0.59996337778862885"/>
                </patternFill>
              </fill>
            </x14:dxf>
          </x14:cfRule>
          <xm:sqref>C4:AG77</xm:sqref>
        </x14:conditionalFormatting>
        <x14:conditionalFormatting xmlns:xm="http://schemas.microsoft.com/office/excel/2006/main">
          <x14:cfRule type="expression" priority="5" id="{2E197DFF-9242-4AE1-87F8-2CEE14DC5326}">
            <xm:f>COUNTIFS('JOURS FERIES'!$B$1:$B$13,AO$4)&gt;0</xm:f>
            <x14:dxf>
              <fill>
                <patternFill>
                  <bgColor theme="7" tint="0.59996337778862885"/>
                </patternFill>
              </fill>
            </x14:dxf>
          </x14:cfRule>
          <xm:sqref>AO57</xm:sqref>
        </x14:conditionalFormatting>
        <x14:conditionalFormatting xmlns:xm="http://schemas.microsoft.com/office/excel/2006/main">
          <x14:cfRule type="expression" priority="7" id="{5C52FC8F-39E2-4461-9997-6DD2CB14D63C}">
            <xm:f>COUNTIFS('JOURS FERIES'!$B$1:$B$13,AP$4)&gt;0</xm:f>
            <x14:dxf>
              <fill>
                <patternFill>
                  <bgColor theme="7" tint="0.59996337778862885"/>
                </patternFill>
              </fill>
            </x14:dxf>
          </x14:cfRule>
          <xm:sqref>AO58</xm:sqref>
        </x14:conditionalFormatting>
        <x14:conditionalFormatting xmlns:xm="http://schemas.microsoft.com/office/excel/2006/main">
          <x14:cfRule type="expression" priority="9" id="{22C627A5-9287-4545-B602-1BB4A852B6D4}">
            <xm:f>COUNTIFS('JOURS FERIES'!$B$1:$B$13,AQ$4)&gt;0</xm:f>
            <x14:dxf>
              <fill>
                <patternFill>
                  <bgColor theme="7" tint="0.59996337778862885"/>
                </patternFill>
              </fill>
            </x14:dxf>
          </x14:cfRule>
          <xm:sqref>AO59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Q96"/>
  <sheetViews>
    <sheetView zoomScale="93" zoomScaleNormal="93" workbookViewId="0">
      <pane xSplit="2" ySplit="9" topLeftCell="C10" activePane="bottomRight" state="frozen"/>
      <selection sqref="A1:B1"/>
      <selection pane="topRight" sqref="A1:B1"/>
      <selection pane="bottomLeft" sqref="A1:B1"/>
      <selection pane="bottomRight" sqref="A1:B1"/>
    </sheetView>
  </sheetViews>
  <sheetFormatPr baseColWidth="10" defaultColWidth="15.28515625" defaultRowHeight="12.75" x14ac:dyDescent="0.2"/>
  <cols>
    <col min="1" max="1" width="15.140625" style="1" bestFit="1" customWidth="1"/>
    <col min="2" max="2" width="14.28515625" style="1" bestFit="1" customWidth="1"/>
    <col min="3" max="3" width="5.42578125" style="1" customWidth="1"/>
    <col min="4" max="6" width="4.85546875" style="1" customWidth="1"/>
    <col min="7" max="7" width="4.5703125" style="1" customWidth="1"/>
    <col min="8" max="9" width="4.85546875" style="1" customWidth="1"/>
    <col min="10" max="10" width="4" style="1" customWidth="1"/>
    <col min="11" max="13" width="4.85546875" style="1" customWidth="1"/>
    <col min="14" max="14" width="5.28515625" style="1" customWidth="1"/>
    <col min="15" max="16" width="4.85546875" style="1" customWidth="1"/>
    <col min="17" max="17" width="4.140625" style="1" customWidth="1"/>
    <col min="18" max="20" width="4.85546875" style="1" customWidth="1"/>
    <col min="21" max="21" width="4.42578125" style="1" customWidth="1"/>
    <col min="22" max="23" width="4.85546875" style="1" customWidth="1"/>
    <col min="24" max="24" width="4.42578125" style="1" customWidth="1"/>
    <col min="25" max="27" width="4.85546875" style="1" customWidth="1"/>
    <col min="28" max="28" width="4.42578125" style="1" customWidth="1"/>
    <col min="29" max="30" width="4.85546875" style="1" customWidth="1"/>
    <col min="31" max="31" width="4.42578125" style="1" customWidth="1"/>
    <col min="32" max="33" width="4.85546875" style="1" customWidth="1"/>
    <col min="34" max="34" width="9.85546875" style="3" bestFit="1" customWidth="1"/>
    <col min="35" max="35" width="2.28515625" style="31" customWidth="1"/>
    <col min="36" max="36" width="10.7109375" style="31" customWidth="1"/>
    <col min="37" max="37" width="6.5703125" style="31" customWidth="1"/>
    <col min="38" max="38" width="11.42578125" style="31" customWidth="1"/>
    <col min="39" max="40" width="3" style="31" bestFit="1" customWidth="1"/>
    <col min="41" max="41" width="9.85546875" style="31" bestFit="1" customWidth="1"/>
    <col min="42" max="43" width="15.28515625" style="31"/>
    <col min="44" max="16384" width="15.28515625" style="1"/>
  </cols>
  <sheetData>
    <row r="1" spans="1:43" ht="21" x14ac:dyDescent="0.35">
      <c r="A1" s="149">
        <f>'JOURS FERIES'!D1</f>
        <v>2018</v>
      </c>
      <c r="B1" s="150"/>
      <c r="C1" s="141" t="s">
        <v>12</v>
      </c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  <c r="AC1" s="142"/>
      <c r="AD1" s="142"/>
      <c r="AE1" s="142"/>
      <c r="AF1" s="142"/>
      <c r="AG1" s="142"/>
      <c r="AH1" s="143"/>
      <c r="AI1" s="33" t="s">
        <v>28</v>
      </c>
      <c r="AJ1" s="154" t="s">
        <v>29</v>
      </c>
      <c r="AK1" s="154"/>
      <c r="AL1" s="155"/>
      <c r="AM1" s="37" t="s">
        <v>28</v>
      </c>
      <c r="AN1" s="35"/>
      <c r="AO1" s="156" t="s">
        <v>30</v>
      </c>
      <c r="AP1" s="157"/>
      <c r="AQ1" s="158"/>
    </row>
    <row r="2" spans="1:43" ht="21" x14ac:dyDescent="0.35">
      <c r="A2" s="13"/>
      <c r="B2" s="24">
        <v>8</v>
      </c>
      <c r="C2" s="142" t="s">
        <v>23</v>
      </c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  <c r="Y2" s="142"/>
      <c r="Z2" s="142"/>
      <c r="AA2" s="142"/>
      <c r="AB2" s="142"/>
      <c r="AC2" s="142"/>
      <c r="AD2" s="142"/>
      <c r="AE2" s="142"/>
      <c r="AF2" s="142"/>
      <c r="AG2" s="142"/>
      <c r="AH2" s="143"/>
      <c r="AI2" s="33"/>
      <c r="AJ2" s="159" t="s">
        <v>31</v>
      </c>
      <c r="AK2" s="159"/>
      <c r="AL2" s="81">
        <v>74</v>
      </c>
      <c r="AM2" s="85"/>
      <c r="AN2" s="35"/>
      <c r="AO2" s="59" t="s">
        <v>0</v>
      </c>
      <c r="AP2" s="59"/>
      <c r="AQ2" s="49" t="s">
        <v>32</v>
      </c>
    </row>
    <row r="3" spans="1:43" s="2" customFormat="1" ht="15" customHeight="1" x14ac:dyDescent="0.2">
      <c r="A3" s="144" t="s">
        <v>6</v>
      </c>
      <c r="B3" s="144"/>
      <c r="C3" s="165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166"/>
      <c r="Q3" s="166"/>
      <c r="R3" s="166"/>
      <c r="S3" s="166"/>
      <c r="T3" s="166"/>
      <c r="U3" s="166"/>
      <c r="V3" s="166"/>
      <c r="W3" s="166"/>
      <c r="X3" s="166"/>
      <c r="Y3" s="166"/>
      <c r="Z3" s="166"/>
      <c r="AA3" s="166"/>
      <c r="AB3" s="166"/>
      <c r="AC3" s="166"/>
      <c r="AD3" s="166"/>
      <c r="AE3" s="166"/>
      <c r="AF3" s="166"/>
      <c r="AG3" s="167"/>
      <c r="AH3" s="11" t="s">
        <v>10</v>
      </c>
      <c r="AI3" s="40"/>
      <c r="AJ3" s="55" t="s">
        <v>33</v>
      </c>
      <c r="AK3" s="160" t="s">
        <v>10</v>
      </c>
      <c r="AL3" s="161"/>
      <c r="AM3" s="85"/>
      <c r="AN3" s="35"/>
      <c r="AO3" s="59" t="s">
        <v>3</v>
      </c>
      <c r="AP3" s="59"/>
      <c r="AQ3" s="49" t="s">
        <v>34</v>
      </c>
    </row>
    <row r="4" spans="1:43" x14ac:dyDescent="0.2">
      <c r="A4" s="148" t="s">
        <v>7</v>
      </c>
      <c r="B4" s="148" t="s">
        <v>8</v>
      </c>
      <c r="C4" s="140">
        <v>1</v>
      </c>
      <c r="D4" s="28">
        <f>C4+1</f>
        <v>2</v>
      </c>
      <c r="E4" s="28">
        <f t="shared" ref="E4:AG4" si="0">D4+1</f>
        <v>3</v>
      </c>
      <c r="F4" s="28">
        <f t="shared" si="0"/>
        <v>4</v>
      </c>
      <c r="G4" s="28">
        <f t="shared" si="0"/>
        <v>5</v>
      </c>
      <c r="H4" s="28">
        <f t="shared" si="0"/>
        <v>6</v>
      </c>
      <c r="I4" s="28">
        <f t="shared" si="0"/>
        <v>7</v>
      </c>
      <c r="J4" s="28">
        <f t="shared" si="0"/>
        <v>8</v>
      </c>
      <c r="K4" s="28">
        <f t="shared" si="0"/>
        <v>9</v>
      </c>
      <c r="L4" s="28">
        <f t="shared" si="0"/>
        <v>10</v>
      </c>
      <c r="M4" s="28">
        <f t="shared" si="0"/>
        <v>11</v>
      </c>
      <c r="N4" s="28">
        <f t="shared" si="0"/>
        <v>12</v>
      </c>
      <c r="O4" s="28">
        <f t="shared" si="0"/>
        <v>13</v>
      </c>
      <c r="P4" s="28">
        <f t="shared" si="0"/>
        <v>14</v>
      </c>
      <c r="Q4" s="28">
        <f t="shared" si="0"/>
        <v>15</v>
      </c>
      <c r="R4" s="28">
        <f t="shared" si="0"/>
        <v>16</v>
      </c>
      <c r="S4" s="28">
        <f t="shared" si="0"/>
        <v>17</v>
      </c>
      <c r="T4" s="28">
        <f t="shared" si="0"/>
        <v>18</v>
      </c>
      <c r="U4" s="28">
        <f t="shared" si="0"/>
        <v>19</v>
      </c>
      <c r="V4" s="28">
        <f t="shared" si="0"/>
        <v>20</v>
      </c>
      <c r="W4" s="28">
        <f t="shared" si="0"/>
        <v>21</v>
      </c>
      <c r="X4" s="28">
        <f t="shared" si="0"/>
        <v>22</v>
      </c>
      <c r="Y4" s="28">
        <f t="shared" si="0"/>
        <v>23</v>
      </c>
      <c r="Z4" s="28">
        <f t="shared" si="0"/>
        <v>24</v>
      </c>
      <c r="AA4" s="28">
        <f t="shared" si="0"/>
        <v>25</v>
      </c>
      <c r="AB4" s="28">
        <f t="shared" si="0"/>
        <v>26</v>
      </c>
      <c r="AC4" s="28">
        <f t="shared" si="0"/>
        <v>27</v>
      </c>
      <c r="AD4" s="28">
        <f t="shared" si="0"/>
        <v>28</v>
      </c>
      <c r="AE4" s="28">
        <f t="shared" si="0"/>
        <v>29</v>
      </c>
      <c r="AF4" s="28">
        <f t="shared" si="0"/>
        <v>30</v>
      </c>
      <c r="AG4" s="28">
        <f t="shared" si="0"/>
        <v>31</v>
      </c>
      <c r="AH4" s="8" t="s">
        <v>9</v>
      </c>
      <c r="AI4" s="54"/>
      <c r="AJ4" s="53" t="s">
        <v>9</v>
      </c>
      <c r="AK4" s="71" t="s">
        <v>35</v>
      </c>
      <c r="AL4" s="82" t="s">
        <v>33</v>
      </c>
      <c r="AM4" s="85"/>
      <c r="AN4" s="35"/>
      <c r="AO4" s="59" t="s">
        <v>2</v>
      </c>
      <c r="AP4" s="59"/>
      <c r="AQ4" s="49" t="s">
        <v>36</v>
      </c>
    </row>
    <row r="5" spans="1:43" x14ac:dyDescent="0.2">
      <c r="A5" s="148"/>
      <c r="B5" s="148"/>
      <c r="C5" s="119">
        <f>DATE(JANV!$A$1,AOUT!$B$2,AOUT!C4)</f>
        <v>43313</v>
      </c>
      <c r="D5" s="29">
        <f>C5+1</f>
        <v>43314</v>
      </c>
      <c r="E5" s="29">
        <f t="shared" ref="E5:AG5" si="1">D5+1</f>
        <v>43315</v>
      </c>
      <c r="F5" s="29">
        <f t="shared" si="1"/>
        <v>43316</v>
      </c>
      <c r="G5" s="29">
        <f t="shared" si="1"/>
        <v>43317</v>
      </c>
      <c r="H5" s="29">
        <f t="shared" si="1"/>
        <v>43318</v>
      </c>
      <c r="I5" s="29">
        <f t="shared" si="1"/>
        <v>43319</v>
      </c>
      <c r="J5" s="29">
        <f t="shared" si="1"/>
        <v>43320</v>
      </c>
      <c r="K5" s="29">
        <f t="shared" si="1"/>
        <v>43321</v>
      </c>
      <c r="L5" s="29">
        <f t="shared" si="1"/>
        <v>43322</v>
      </c>
      <c r="M5" s="29">
        <f t="shared" si="1"/>
        <v>43323</v>
      </c>
      <c r="N5" s="29">
        <f t="shared" si="1"/>
        <v>43324</v>
      </c>
      <c r="O5" s="29">
        <f t="shared" si="1"/>
        <v>43325</v>
      </c>
      <c r="P5" s="29">
        <f t="shared" si="1"/>
        <v>43326</v>
      </c>
      <c r="Q5" s="29">
        <f t="shared" si="1"/>
        <v>43327</v>
      </c>
      <c r="R5" s="29">
        <f t="shared" si="1"/>
        <v>43328</v>
      </c>
      <c r="S5" s="29">
        <f t="shared" si="1"/>
        <v>43329</v>
      </c>
      <c r="T5" s="29">
        <f t="shared" si="1"/>
        <v>43330</v>
      </c>
      <c r="U5" s="29">
        <f t="shared" si="1"/>
        <v>43331</v>
      </c>
      <c r="V5" s="29">
        <f t="shared" si="1"/>
        <v>43332</v>
      </c>
      <c r="W5" s="29">
        <f t="shared" si="1"/>
        <v>43333</v>
      </c>
      <c r="X5" s="29">
        <f t="shared" si="1"/>
        <v>43334</v>
      </c>
      <c r="Y5" s="29">
        <f t="shared" si="1"/>
        <v>43335</v>
      </c>
      <c r="Z5" s="29">
        <f t="shared" si="1"/>
        <v>43336</v>
      </c>
      <c r="AA5" s="29">
        <f t="shared" si="1"/>
        <v>43337</v>
      </c>
      <c r="AB5" s="29">
        <f t="shared" si="1"/>
        <v>43338</v>
      </c>
      <c r="AC5" s="29">
        <f t="shared" si="1"/>
        <v>43339</v>
      </c>
      <c r="AD5" s="29">
        <f t="shared" si="1"/>
        <v>43340</v>
      </c>
      <c r="AE5" s="29">
        <f t="shared" si="1"/>
        <v>43341</v>
      </c>
      <c r="AF5" s="29">
        <f t="shared" si="1"/>
        <v>43342</v>
      </c>
      <c r="AG5" s="29">
        <f t="shared" si="1"/>
        <v>43343</v>
      </c>
      <c r="AH5" s="8" t="s">
        <v>11</v>
      </c>
      <c r="AI5" s="54"/>
      <c r="AJ5" s="53" t="s">
        <v>37</v>
      </c>
      <c r="AK5" s="72" t="s">
        <v>38</v>
      </c>
      <c r="AL5" s="83">
        <v>42736</v>
      </c>
      <c r="AM5" s="85"/>
      <c r="AN5" s="45">
        <v>1</v>
      </c>
      <c r="AO5" s="162" t="s">
        <v>39</v>
      </c>
      <c r="AP5" s="163"/>
      <c r="AQ5" s="164"/>
    </row>
    <row r="6" spans="1:43" x14ac:dyDescent="0.2">
      <c r="A6" s="1" t="s">
        <v>16</v>
      </c>
      <c r="B6" s="1" t="s">
        <v>0</v>
      </c>
      <c r="C6" s="10"/>
      <c r="D6" s="98"/>
      <c r="E6" s="15"/>
      <c r="F6" s="17"/>
      <c r="G6" s="10"/>
      <c r="H6" s="98"/>
      <c r="I6" s="10"/>
      <c r="J6" s="98"/>
      <c r="K6" s="98"/>
      <c r="L6" s="15"/>
      <c r="M6" s="17"/>
      <c r="N6" s="10"/>
      <c r="O6" s="98"/>
      <c r="P6" s="10"/>
      <c r="Q6" s="98"/>
      <c r="R6" s="98"/>
      <c r="S6" s="15"/>
      <c r="T6" s="17"/>
      <c r="U6" s="10"/>
      <c r="V6" s="98"/>
      <c r="W6" s="10"/>
      <c r="X6" s="98"/>
      <c r="Y6" s="98"/>
      <c r="Z6" s="15"/>
      <c r="AA6" s="17"/>
      <c r="AB6" s="10"/>
      <c r="AC6" s="98"/>
      <c r="AD6" s="98"/>
      <c r="AE6" s="98"/>
      <c r="AF6" s="98"/>
      <c r="AG6" s="15"/>
      <c r="AH6" s="6">
        <f t="shared" ref="AH6" si="2">SUM(C6:AG6)</f>
        <v>0</v>
      </c>
      <c r="AI6" s="39"/>
      <c r="AJ6" s="52">
        <f>AH6*$AL$2</f>
        <v>0</v>
      </c>
      <c r="AK6" s="47">
        <f>SUM(AH6)</f>
        <v>0</v>
      </c>
      <c r="AL6" s="84">
        <f>SUM(AK6*$AL$2)</f>
        <v>0</v>
      </c>
      <c r="AM6" s="85"/>
      <c r="AN6" s="75" t="s">
        <v>41</v>
      </c>
      <c r="AO6" s="162" t="s">
        <v>42</v>
      </c>
      <c r="AP6" s="163"/>
      <c r="AQ6" s="164"/>
    </row>
    <row r="7" spans="1:43" s="31" customFormat="1" x14ac:dyDescent="0.2">
      <c r="A7" s="120" t="s">
        <v>4</v>
      </c>
      <c r="B7" s="120" t="s">
        <v>3</v>
      </c>
      <c r="C7" s="10"/>
      <c r="D7" s="98"/>
      <c r="E7" s="15"/>
      <c r="F7" s="17"/>
      <c r="G7" s="10"/>
      <c r="H7" s="98"/>
      <c r="I7" s="10"/>
      <c r="J7" s="98"/>
      <c r="K7" s="98"/>
      <c r="L7" s="15"/>
      <c r="M7" s="17"/>
      <c r="N7" s="10"/>
      <c r="O7" s="98"/>
      <c r="P7" s="10"/>
      <c r="Q7" s="98"/>
      <c r="R7" s="98"/>
      <c r="S7" s="15"/>
      <c r="T7" s="17"/>
      <c r="U7" s="10"/>
      <c r="V7" s="98"/>
      <c r="W7" s="10"/>
      <c r="X7" s="98"/>
      <c r="Y7" s="98"/>
      <c r="Z7" s="15"/>
      <c r="AA7" s="17"/>
      <c r="AB7" s="10"/>
      <c r="AC7" s="98"/>
      <c r="AD7" s="98"/>
      <c r="AE7" s="98"/>
      <c r="AF7" s="98"/>
      <c r="AG7" s="15"/>
      <c r="AH7" s="6"/>
      <c r="AI7" s="39"/>
      <c r="AJ7" s="52"/>
      <c r="AK7" s="47"/>
      <c r="AL7" s="84"/>
      <c r="AM7" s="85"/>
      <c r="AN7" s="75"/>
      <c r="AO7" s="93"/>
      <c r="AP7" s="94"/>
      <c r="AQ7" s="95"/>
    </row>
    <row r="8" spans="1:43" x14ac:dyDescent="0.2">
      <c r="A8" s="19" t="s">
        <v>17</v>
      </c>
      <c r="B8" s="19" t="s">
        <v>18</v>
      </c>
      <c r="C8" s="10"/>
      <c r="D8" s="98"/>
      <c r="E8" s="15"/>
      <c r="F8" s="17"/>
      <c r="G8" s="10"/>
      <c r="H8" s="98"/>
      <c r="I8" s="10"/>
      <c r="J8" s="98"/>
      <c r="K8" s="98"/>
      <c r="L8" s="15"/>
      <c r="M8" s="17"/>
      <c r="N8" s="10"/>
      <c r="O8" s="98"/>
      <c r="P8" s="10"/>
      <c r="Q8" s="98"/>
      <c r="R8" s="98"/>
      <c r="S8" s="15"/>
      <c r="T8" s="17"/>
      <c r="U8" s="10"/>
      <c r="V8" s="98"/>
      <c r="W8" s="10"/>
      <c r="X8" s="98"/>
      <c r="Y8" s="98"/>
      <c r="Z8" s="15"/>
      <c r="AA8" s="17"/>
      <c r="AB8" s="10"/>
      <c r="AC8" s="98"/>
      <c r="AD8" s="98"/>
      <c r="AE8" s="98"/>
      <c r="AF8" s="98"/>
      <c r="AG8" s="15"/>
      <c r="AH8" s="6">
        <f t="shared" ref="AH8:AH71" si="3">SUM(C8:AG8)</f>
        <v>0</v>
      </c>
      <c r="AI8" s="39"/>
      <c r="AJ8" s="52">
        <f t="shared" ref="AJ8:AJ71" si="4">AH8*$AL$2</f>
        <v>0</v>
      </c>
      <c r="AK8" s="47">
        <f t="shared" ref="AK8:AK71" si="5">SUM(AH8)</f>
        <v>0</v>
      </c>
      <c r="AL8" s="84">
        <f t="shared" ref="AL8:AL71" si="6">SUM(AK8*$AL$2)</f>
        <v>0</v>
      </c>
      <c r="AM8" s="85"/>
      <c r="AN8" s="76"/>
      <c r="AO8" s="162" t="s">
        <v>43</v>
      </c>
      <c r="AP8" s="163"/>
      <c r="AQ8" s="164"/>
    </row>
    <row r="9" spans="1:43" x14ac:dyDescent="0.2">
      <c r="A9" s="19" t="s">
        <v>1</v>
      </c>
      <c r="B9" s="19" t="s">
        <v>2</v>
      </c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1"/>
      <c r="N9" s="121"/>
      <c r="O9" s="121"/>
      <c r="P9" s="121"/>
      <c r="Q9" s="121"/>
      <c r="R9" s="121"/>
      <c r="S9" s="121"/>
      <c r="T9" s="121"/>
      <c r="U9" s="121"/>
      <c r="V9" s="121"/>
      <c r="W9" s="121"/>
      <c r="X9" s="121"/>
      <c r="Y9" s="121"/>
      <c r="Z9" s="121"/>
      <c r="AA9" s="121"/>
      <c r="AB9" s="121"/>
      <c r="AC9" s="121"/>
      <c r="AD9" s="121"/>
      <c r="AE9" s="121"/>
      <c r="AF9" s="121"/>
      <c r="AG9" s="121"/>
      <c r="AH9" s="6">
        <f t="shared" si="3"/>
        <v>0</v>
      </c>
      <c r="AI9" s="39"/>
      <c r="AJ9" s="52">
        <f t="shared" si="4"/>
        <v>0</v>
      </c>
      <c r="AK9" s="47">
        <f t="shared" si="5"/>
        <v>0</v>
      </c>
      <c r="AL9" s="84">
        <f t="shared" si="6"/>
        <v>0</v>
      </c>
      <c r="AM9" s="85"/>
      <c r="AN9" s="77"/>
      <c r="AO9" s="162" t="s">
        <v>44</v>
      </c>
      <c r="AP9" s="163"/>
      <c r="AQ9" s="164"/>
    </row>
    <row r="10" spans="1:43" x14ac:dyDescent="0.2">
      <c r="A10" s="5" t="s">
        <v>148</v>
      </c>
      <c r="B10" s="5" t="s">
        <v>149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6">
        <f t="shared" si="3"/>
        <v>0</v>
      </c>
      <c r="AI10" s="39"/>
      <c r="AJ10" s="52">
        <f t="shared" si="4"/>
        <v>0</v>
      </c>
      <c r="AK10" s="47">
        <f t="shared" si="5"/>
        <v>0</v>
      </c>
      <c r="AL10" s="84">
        <f t="shared" si="6"/>
        <v>0</v>
      </c>
      <c r="AM10" s="85"/>
      <c r="AN10" s="78"/>
      <c r="AO10" s="168" t="s">
        <v>45</v>
      </c>
      <c r="AP10" s="168"/>
      <c r="AQ10" s="168"/>
    </row>
    <row r="11" spans="1:43" x14ac:dyDescent="0.2">
      <c r="A11" s="133" t="s">
        <v>102</v>
      </c>
      <c r="B11" s="133" t="s">
        <v>103</v>
      </c>
      <c r="C11" s="121"/>
      <c r="D11" s="122"/>
      <c r="E11" s="15"/>
      <c r="F11" s="15"/>
      <c r="G11" s="121"/>
      <c r="H11" s="121"/>
      <c r="I11" s="121"/>
      <c r="J11" s="121"/>
      <c r="K11" s="122"/>
      <c r="L11" s="15"/>
      <c r="M11" s="15"/>
      <c r="N11" s="121"/>
      <c r="O11" s="98"/>
      <c r="P11" s="10"/>
      <c r="Q11" s="121"/>
      <c r="R11" s="122"/>
      <c r="S11" s="15"/>
      <c r="T11" s="15"/>
      <c r="U11" s="10"/>
      <c r="V11" s="10"/>
      <c r="W11" s="121"/>
      <c r="X11" s="121"/>
      <c r="Y11" s="122"/>
      <c r="Z11" s="15"/>
      <c r="AA11" s="15"/>
      <c r="AB11" s="121"/>
      <c r="AC11" s="121"/>
      <c r="AD11" s="121"/>
      <c r="AE11" s="121"/>
      <c r="AF11" s="122"/>
      <c r="AG11" s="15"/>
      <c r="AH11" s="6">
        <f t="shared" si="3"/>
        <v>0</v>
      </c>
      <c r="AI11" s="39"/>
      <c r="AJ11" s="52">
        <f t="shared" si="4"/>
        <v>0</v>
      </c>
      <c r="AK11" s="47">
        <f t="shared" si="5"/>
        <v>0</v>
      </c>
      <c r="AL11" s="84">
        <f t="shared" si="6"/>
        <v>0</v>
      </c>
      <c r="AM11" s="85"/>
      <c r="AN11" s="79"/>
      <c r="AO11" s="168" t="s">
        <v>46</v>
      </c>
      <c r="AP11" s="168"/>
      <c r="AQ11" s="168"/>
    </row>
    <row r="12" spans="1:43" x14ac:dyDescent="0.2">
      <c r="A12" s="134" t="s">
        <v>104</v>
      </c>
      <c r="B12" s="134" t="s">
        <v>105</v>
      </c>
      <c r="C12" s="121"/>
      <c r="D12" s="122"/>
      <c r="E12" s="15"/>
      <c r="F12" s="15"/>
      <c r="G12" s="121"/>
      <c r="H12" s="121"/>
      <c r="I12" s="121"/>
      <c r="J12" s="121"/>
      <c r="K12" s="122"/>
      <c r="L12" s="15"/>
      <c r="M12" s="15"/>
      <c r="N12" s="121"/>
      <c r="O12" s="121"/>
      <c r="P12" s="121"/>
      <c r="Q12" s="121"/>
      <c r="R12" s="122"/>
      <c r="S12" s="15"/>
      <c r="T12" s="15"/>
      <c r="U12" s="121"/>
      <c r="V12" s="121"/>
      <c r="W12" s="121"/>
      <c r="X12" s="121"/>
      <c r="Y12" s="122"/>
      <c r="Z12" s="15"/>
      <c r="AA12" s="15"/>
      <c r="AB12" s="121"/>
      <c r="AC12" s="121"/>
      <c r="AD12" s="121"/>
      <c r="AE12" s="121"/>
      <c r="AF12" s="122"/>
      <c r="AG12" s="15"/>
      <c r="AH12" s="6">
        <f t="shared" si="3"/>
        <v>0</v>
      </c>
      <c r="AI12" s="39"/>
      <c r="AJ12" s="52">
        <f t="shared" si="4"/>
        <v>0</v>
      </c>
      <c r="AK12" s="47">
        <f t="shared" si="5"/>
        <v>0</v>
      </c>
      <c r="AL12" s="84">
        <f t="shared" si="6"/>
        <v>0</v>
      </c>
      <c r="AM12" s="85"/>
      <c r="AN12" s="60" t="s">
        <v>47</v>
      </c>
      <c r="AO12" s="168" t="s">
        <v>48</v>
      </c>
      <c r="AP12" s="168"/>
      <c r="AQ12" s="168"/>
    </row>
    <row r="13" spans="1:43" x14ac:dyDescent="0.2">
      <c r="A13" s="134" t="s">
        <v>106</v>
      </c>
      <c r="B13" s="134" t="s">
        <v>107</v>
      </c>
      <c r="C13" s="121"/>
      <c r="D13" s="122"/>
      <c r="E13" s="15"/>
      <c r="F13" s="15"/>
      <c r="G13" s="121"/>
      <c r="H13" s="121"/>
      <c r="I13" s="121"/>
      <c r="J13" s="121"/>
      <c r="K13" s="122"/>
      <c r="L13" s="15"/>
      <c r="M13" s="15"/>
      <c r="N13" s="10"/>
      <c r="O13" s="98"/>
      <c r="P13" s="10"/>
      <c r="Q13" s="121"/>
      <c r="R13" s="122"/>
      <c r="S13" s="15"/>
      <c r="T13" s="15"/>
      <c r="U13" s="10"/>
      <c r="V13" s="121"/>
      <c r="W13" s="121"/>
      <c r="X13" s="121"/>
      <c r="Y13" s="122"/>
      <c r="Z13" s="15"/>
      <c r="AA13" s="15"/>
      <c r="AB13" s="121"/>
      <c r="AC13" s="121"/>
      <c r="AD13" s="121"/>
      <c r="AE13" s="121"/>
      <c r="AF13" s="122"/>
      <c r="AG13" s="15"/>
      <c r="AH13" s="6">
        <f t="shared" si="3"/>
        <v>0</v>
      </c>
      <c r="AI13" s="39"/>
      <c r="AJ13" s="52">
        <f t="shared" si="4"/>
        <v>0</v>
      </c>
      <c r="AK13" s="47">
        <f t="shared" si="5"/>
        <v>0</v>
      </c>
      <c r="AL13" s="84">
        <f t="shared" si="6"/>
        <v>0</v>
      </c>
      <c r="AM13" s="85"/>
      <c r="AN13" s="80"/>
      <c r="AO13" s="168" t="s">
        <v>49</v>
      </c>
      <c r="AP13" s="168"/>
      <c r="AQ13" s="168"/>
    </row>
    <row r="14" spans="1:43" x14ac:dyDescent="0.2">
      <c r="A14" s="133" t="s">
        <v>108</v>
      </c>
      <c r="B14" s="133" t="s">
        <v>109</v>
      </c>
      <c r="C14" s="121"/>
      <c r="D14" s="122"/>
      <c r="E14" s="15"/>
      <c r="F14" s="15"/>
      <c r="G14" s="121"/>
      <c r="H14" s="121"/>
      <c r="I14" s="121"/>
      <c r="J14" s="121"/>
      <c r="K14" s="122"/>
      <c r="L14" s="15"/>
      <c r="M14" s="15"/>
      <c r="N14" s="121"/>
      <c r="O14" s="98"/>
      <c r="P14" s="10"/>
      <c r="Q14" s="121"/>
      <c r="R14" s="122"/>
      <c r="S14" s="15"/>
      <c r="T14" s="98"/>
      <c r="U14" s="98"/>
      <c r="V14" s="121"/>
      <c r="W14" s="121"/>
      <c r="X14" s="121"/>
      <c r="Y14" s="122"/>
      <c r="Z14" s="15"/>
      <c r="AA14" s="15"/>
      <c r="AB14" s="121"/>
      <c r="AC14" s="121"/>
      <c r="AD14" s="121"/>
      <c r="AE14" s="121"/>
      <c r="AF14" s="122"/>
      <c r="AG14" s="15"/>
      <c r="AH14" s="6">
        <f t="shared" si="3"/>
        <v>0</v>
      </c>
      <c r="AI14" s="39"/>
      <c r="AJ14" s="52">
        <f t="shared" si="4"/>
        <v>0</v>
      </c>
      <c r="AK14" s="47">
        <f t="shared" si="5"/>
        <v>0</v>
      </c>
      <c r="AL14" s="84">
        <f t="shared" si="6"/>
        <v>0</v>
      </c>
      <c r="AM14" s="87"/>
      <c r="AN14" s="86"/>
      <c r="AO14" s="169" t="s">
        <v>50</v>
      </c>
      <c r="AP14" s="169"/>
      <c r="AQ14" s="170"/>
    </row>
    <row r="15" spans="1:43" x14ac:dyDescent="0.2">
      <c r="A15" s="133" t="s">
        <v>110</v>
      </c>
      <c r="B15" s="133" t="s">
        <v>111</v>
      </c>
      <c r="C15" s="121"/>
      <c r="D15" s="122"/>
      <c r="E15" s="15"/>
      <c r="F15" s="15"/>
      <c r="G15" s="121"/>
      <c r="H15" s="121"/>
      <c r="I15" s="121"/>
      <c r="J15" s="121"/>
      <c r="K15" s="122"/>
      <c r="L15" s="15"/>
      <c r="M15" s="15"/>
      <c r="N15" s="121"/>
      <c r="O15" s="121"/>
      <c r="P15" s="121"/>
      <c r="Q15" s="121"/>
      <c r="R15" s="122"/>
      <c r="S15" s="15"/>
      <c r="T15" s="98"/>
      <c r="U15" s="98"/>
      <c r="V15" s="121"/>
      <c r="W15" s="121"/>
      <c r="X15" s="121"/>
      <c r="Y15" s="122"/>
      <c r="Z15" s="15"/>
      <c r="AA15" s="15"/>
      <c r="AB15" s="121"/>
      <c r="AC15" s="121"/>
      <c r="AD15" s="121"/>
      <c r="AE15" s="121"/>
      <c r="AF15" s="122"/>
      <c r="AG15" s="15"/>
      <c r="AH15" s="6">
        <f t="shared" si="3"/>
        <v>0</v>
      </c>
      <c r="AI15" s="39"/>
      <c r="AJ15" s="52">
        <f t="shared" si="4"/>
        <v>0</v>
      </c>
      <c r="AK15" s="47">
        <f t="shared" si="5"/>
        <v>0</v>
      </c>
      <c r="AL15" s="84">
        <f t="shared" si="6"/>
        <v>0</v>
      </c>
      <c r="AM15" s="87"/>
      <c r="AN15" s="88"/>
      <c r="AO15" s="61"/>
      <c r="AP15" s="46" t="s">
        <v>51</v>
      </c>
      <c r="AQ15" s="50" t="s">
        <v>52</v>
      </c>
    </row>
    <row r="16" spans="1:43" x14ac:dyDescent="0.2">
      <c r="A16" s="135" t="s">
        <v>112</v>
      </c>
      <c r="B16" s="135" t="s">
        <v>113</v>
      </c>
      <c r="C16" s="121"/>
      <c r="D16" s="122"/>
      <c r="E16" s="15"/>
      <c r="F16" s="15"/>
      <c r="G16" s="121"/>
      <c r="H16" s="121"/>
      <c r="I16" s="121"/>
      <c r="J16" s="121"/>
      <c r="K16" s="122"/>
      <c r="L16" s="15"/>
      <c r="M16" s="15"/>
      <c r="N16" s="121"/>
      <c r="O16" s="98"/>
      <c r="P16" s="98"/>
      <c r="Q16" s="121"/>
      <c r="R16" s="122"/>
      <c r="S16" s="15"/>
      <c r="T16" s="15"/>
      <c r="U16" s="121"/>
      <c r="V16" s="121"/>
      <c r="W16" s="121"/>
      <c r="X16" s="121"/>
      <c r="Y16" s="122"/>
      <c r="Z16" s="15"/>
      <c r="AA16" s="15"/>
      <c r="AB16" s="121"/>
      <c r="AC16" s="121"/>
      <c r="AD16" s="121"/>
      <c r="AE16" s="121"/>
      <c r="AF16" s="122"/>
      <c r="AG16" s="15"/>
      <c r="AH16" s="6">
        <f t="shared" si="3"/>
        <v>0</v>
      </c>
      <c r="AI16" s="39"/>
      <c r="AJ16" s="52">
        <f t="shared" si="4"/>
        <v>0</v>
      </c>
      <c r="AK16" s="47">
        <f t="shared" si="5"/>
        <v>0</v>
      </c>
      <c r="AL16" s="84">
        <f t="shared" si="6"/>
        <v>0</v>
      </c>
      <c r="AM16" s="87"/>
      <c r="AN16" s="88"/>
      <c r="AO16" s="62" t="s">
        <v>53</v>
      </c>
      <c r="AP16" s="57">
        <v>42757</v>
      </c>
      <c r="AQ16" s="57">
        <v>42758</v>
      </c>
    </row>
    <row r="17" spans="1:43" x14ac:dyDescent="0.2">
      <c r="A17" s="135" t="s">
        <v>114</v>
      </c>
      <c r="B17" s="135" t="s">
        <v>115</v>
      </c>
      <c r="C17" s="121"/>
      <c r="D17" s="122"/>
      <c r="E17" s="15"/>
      <c r="F17" s="15"/>
      <c r="G17" s="121"/>
      <c r="H17" s="121"/>
      <c r="I17" s="121"/>
      <c r="J17" s="121"/>
      <c r="K17" s="122"/>
      <c r="L17" s="15"/>
      <c r="M17" s="15"/>
      <c r="N17" s="121"/>
      <c r="O17" s="121"/>
      <c r="P17" s="121"/>
      <c r="Q17" s="121"/>
      <c r="R17" s="122"/>
      <c r="S17" s="15"/>
      <c r="T17" s="15"/>
      <c r="U17" s="121"/>
      <c r="V17" s="121"/>
      <c r="W17" s="121"/>
      <c r="X17" s="121"/>
      <c r="Y17" s="122"/>
      <c r="Z17" s="15"/>
      <c r="AA17" s="15"/>
      <c r="AB17" s="121"/>
      <c r="AC17" s="121"/>
      <c r="AD17" s="121"/>
      <c r="AE17" s="121"/>
      <c r="AF17" s="122"/>
      <c r="AG17" s="15"/>
      <c r="AH17" s="6">
        <f t="shared" si="3"/>
        <v>0</v>
      </c>
      <c r="AI17" s="39"/>
      <c r="AJ17" s="52">
        <f t="shared" si="4"/>
        <v>0</v>
      </c>
      <c r="AK17" s="47">
        <f t="shared" si="5"/>
        <v>0</v>
      </c>
      <c r="AL17" s="84">
        <f t="shared" si="6"/>
        <v>0</v>
      </c>
      <c r="AM17" s="87"/>
      <c r="AN17" s="88"/>
      <c r="AO17" s="63" t="s">
        <v>44</v>
      </c>
      <c r="AP17" s="73">
        <v>42786</v>
      </c>
      <c r="AQ17" s="58"/>
    </row>
    <row r="18" spans="1:43" x14ac:dyDescent="0.2">
      <c r="A18" s="135" t="s">
        <v>116</v>
      </c>
      <c r="B18" s="135" t="s">
        <v>117</v>
      </c>
      <c r="C18" s="92"/>
      <c r="D18" s="123"/>
      <c r="E18" s="15"/>
      <c r="F18" s="15"/>
      <c r="G18" s="121"/>
      <c r="H18" s="121"/>
      <c r="I18" s="121"/>
      <c r="J18" s="121"/>
      <c r="K18" s="122"/>
      <c r="L18" s="15"/>
      <c r="M18" s="15"/>
      <c r="N18" s="121"/>
      <c r="O18" s="121"/>
      <c r="P18" s="121"/>
      <c r="Q18" s="121"/>
      <c r="R18" s="122"/>
      <c r="S18" s="15"/>
      <c r="T18" s="15"/>
      <c r="U18" s="121"/>
      <c r="V18" s="121"/>
      <c r="W18" s="121"/>
      <c r="X18" s="121"/>
      <c r="Y18" s="122"/>
      <c r="Z18" s="15"/>
      <c r="AA18" s="15"/>
      <c r="AB18" s="121"/>
      <c r="AC18" s="121"/>
      <c r="AD18" s="121"/>
      <c r="AE18" s="121"/>
      <c r="AF18" s="122"/>
      <c r="AG18" s="15"/>
      <c r="AH18" s="6">
        <f t="shared" si="3"/>
        <v>0</v>
      </c>
      <c r="AI18" s="39"/>
      <c r="AJ18" s="52">
        <f t="shared" si="4"/>
        <v>0</v>
      </c>
      <c r="AK18" s="47">
        <f t="shared" si="5"/>
        <v>0</v>
      </c>
      <c r="AL18" s="84">
        <f t="shared" si="6"/>
        <v>0</v>
      </c>
      <c r="AM18" s="87"/>
      <c r="AN18" s="88"/>
      <c r="AO18" s="64" t="s">
        <v>53</v>
      </c>
      <c r="AP18" s="57">
        <v>42808</v>
      </c>
      <c r="AQ18" s="57">
        <v>42809</v>
      </c>
    </row>
    <row r="19" spans="1:43" x14ac:dyDescent="0.2">
      <c r="A19" s="136" t="s">
        <v>118</v>
      </c>
      <c r="B19" s="136" t="s">
        <v>119</v>
      </c>
      <c r="C19" s="92"/>
      <c r="D19" s="123"/>
      <c r="E19" s="15"/>
      <c r="F19" s="15"/>
      <c r="G19" s="121"/>
      <c r="H19" s="121"/>
      <c r="I19" s="121"/>
      <c r="J19" s="121"/>
      <c r="K19" s="122"/>
      <c r="L19" s="15"/>
      <c r="M19" s="15"/>
      <c r="N19" s="121"/>
      <c r="O19" s="121"/>
      <c r="P19" s="121"/>
      <c r="Q19" s="121"/>
      <c r="R19" s="122"/>
      <c r="S19" s="15"/>
      <c r="T19" s="15"/>
      <c r="U19" s="121"/>
      <c r="V19" s="121"/>
      <c r="W19" s="121"/>
      <c r="X19" s="121"/>
      <c r="Y19" s="122"/>
      <c r="Z19" s="15"/>
      <c r="AA19" s="15"/>
      <c r="AB19" s="121"/>
      <c r="AC19" s="121"/>
      <c r="AD19" s="121"/>
      <c r="AE19" s="121"/>
      <c r="AF19" s="122"/>
      <c r="AG19" s="15"/>
      <c r="AH19" s="6">
        <f t="shared" si="3"/>
        <v>0</v>
      </c>
      <c r="AI19" s="39"/>
      <c r="AJ19" s="52">
        <f t="shared" si="4"/>
        <v>0</v>
      </c>
      <c r="AK19" s="47">
        <f t="shared" si="5"/>
        <v>0</v>
      </c>
      <c r="AL19" s="84">
        <f t="shared" si="6"/>
        <v>0</v>
      </c>
      <c r="AM19" s="87"/>
      <c r="AN19" s="67"/>
      <c r="AO19" s="63" t="s">
        <v>44</v>
      </c>
      <c r="AP19" s="73">
        <v>42839</v>
      </c>
      <c r="AQ19" s="58"/>
    </row>
    <row r="20" spans="1:43" x14ac:dyDescent="0.2">
      <c r="A20" s="135" t="s">
        <v>120</v>
      </c>
      <c r="B20" s="135" t="s">
        <v>121</v>
      </c>
      <c r="C20" s="92"/>
      <c r="D20" s="123"/>
      <c r="E20" s="15"/>
      <c r="F20" s="15"/>
      <c r="G20" s="121"/>
      <c r="H20" s="121"/>
      <c r="I20" s="121"/>
      <c r="J20" s="121"/>
      <c r="K20" s="122"/>
      <c r="L20" s="15"/>
      <c r="M20" s="15"/>
      <c r="N20" s="121"/>
      <c r="O20" s="121"/>
      <c r="P20" s="121"/>
      <c r="Q20" s="121"/>
      <c r="R20" s="122"/>
      <c r="S20" s="15"/>
      <c r="T20" s="15"/>
      <c r="U20" s="121"/>
      <c r="V20" s="121"/>
      <c r="W20" s="121"/>
      <c r="X20" s="121"/>
      <c r="Y20" s="122"/>
      <c r="Z20" s="15"/>
      <c r="AA20" s="15"/>
      <c r="AB20" s="121"/>
      <c r="AC20" s="121"/>
      <c r="AD20" s="121"/>
      <c r="AE20" s="121"/>
      <c r="AF20" s="122"/>
      <c r="AG20" s="15"/>
      <c r="AH20" s="6">
        <f t="shared" si="3"/>
        <v>0</v>
      </c>
      <c r="AI20" s="39"/>
      <c r="AJ20" s="52">
        <f t="shared" si="4"/>
        <v>0</v>
      </c>
      <c r="AK20" s="47">
        <f t="shared" si="5"/>
        <v>0</v>
      </c>
      <c r="AL20" s="84">
        <f t="shared" si="6"/>
        <v>0</v>
      </c>
      <c r="AM20" s="87"/>
      <c r="AN20" s="67"/>
      <c r="AO20" s="62" t="s">
        <v>54</v>
      </c>
      <c r="AP20" s="57">
        <v>42898</v>
      </c>
      <c r="AQ20" s="57">
        <v>42900</v>
      </c>
    </row>
    <row r="21" spans="1:43" x14ac:dyDescent="0.2">
      <c r="A21" s="135" t="s">
        <v>122</v>
      </c>
      <c r="B21" s="135" t="s">
        <v>123</v>
      </c>
      <c r="C21" s="92"/>
      <c r="D21" s="123"/>
      <c r="E21" s="15"/>
      <c r="F21" s="15"/>
      <c r="G21" s="121"/>
      <c r="H21" s="121"/>
      <c r="I21" s="121"/>
      <c r="J21" s="121"/>
      <c r="K21" s="122"/>
      <c r="L21" s="15"/>
      <c r="M21" s="15"/>
      <c r="N21" s="121"/>
      <c r="O21" s="121"/>
      <c r="P21" s="121"/>
      <c r="Q21" s="121"/>
      <c r="R21" s="122"/>
      <c r="S21" s="15"/>
      <c r="T21" s="15"/>
      <c r="U21" s="98"/>
      <c r="V21" s="121"/>
      <c r="W21" s="121"/>
      <c r="X21" s="121"/>
      <c r="Y21" s="122"/>
      <c r="Z21" s="15"/>
      <c r="AA21" s="15"/>
      <c r="AB21" s="121"/>
      <c r="AC21" s="98"/>
      <c r="AD21" s="121"/>
      <c r="AE21" s="121"/>
      <c r="AF21" s="122"/>
      <c r="AG21" s="15"/>
      <c r="AH21" s="6">
        <f t="shared" si="3"/>
        <v>0</v>
      </c>
      <c r="AI21" s="39"/>
      <c r="AJ21" s="52">
        <f t="shared" si="4"/>
        <v>0</v>
      </c>
      <c r="AK21" s="47">
        <f t="shared" si="5"/>
        <v>0</v>
      </c>
      <c r="AL21" s="84">
        <f t="shared" si="6"/>
        <v>0</v>
      </c>
      <c r="AM21" s="87"/>
      <c r="AN21" s="67"/>
      <c r="AO21" s="63" t="s">
        <v>44</v>
      </c>
      <c r="AP21" s="73">
        <v>42920</v>
      </c>
      <c r="AQ21" s="58"/>
    </row>
    <row r="22" spans="1:43" x14ac:dyDescent="0.2">
      <c r="A22" s="135" t="s">
        <v>124</v>
      </c>
      <c r="B22" s="135" t="s">
        <v>103</v>
      </c>
      <c r="C22" s="92"/>
      <c r="D22" s="123"/>
      <c r="E22" s="15"/>
      <c r="F22" s="15"/>
      <c r="G22" s="121"/>
      <c r="H22" s="121"/>
      <c r="I22" s="121"/>
      <c r="J22" s="121"/>
      <c r="K22" s="122"/>
      <c r="L22" s="15"/>
      <c r="M22" s="15"/>
      <c r="N22" s="121"/>
      <c r="O22" s="121"/>
      <c r="P22" s="121"/>
      <c r="Q22" s="121"/>
      <c r="R22" s="122"/>
      <c r="S22" s="15"/>
      <c r="T22" s="15"/>
      <c r="U22" s="121"/>
      <c r="V22" s="121"/>
      <c r="W22" s="121"/>
      <c r="X22" s="121"/>
      <c r="Y22" s="122"/>
      <c r="Z22" s="15"/>
      <c r="AA22" s="15"/>
      <c r="AB22" s="121"/>
      <c r="AC22" s="121"/>
      <c r="AD22" s="121"/>
      <c r="AE22" s="121"/>
      <c r="AF22" s="122"/>
      <c r="AG22" s="15"/>
      <c r="AH22" s="6">
        <f t="shared" si="3"/>
        <v>0</v>
      </c>
      <c r="AI22" s="39"/>
      <c r="AJ22" s="52">
        <f t="shared" si="4"/>
        <v>0</v>
      </c>
      <c r="AK22" s="47">
        <f t="shared" si="5"/>
        <v>0</v>
      </c>
      <c r="AL22" s="84">
        <f t="shared" si="6"/>
        <v>0</v>
      </c>
      <c r="AM22" s="87"/>
      <c r="AN22" s="67"/>
      <c r="AO22" s="63" t="s">
        <v>44</v>
      </c>
      <c r="AP22" s="73">
        <v>42982</v>
      </c>
      <c r="AQ22" s="58"/>
    </row>
    <row r="23" spans="1:43" x14ac:dyDescent="0.2">
      <c r="A23" s="135" t="s">
        <v>125</v>
      </c>
      <c r="B23" s="135" t="s">
        <v>126</v>
      </c>
      <c r="C23" s="92"/>
      <c r="D23" s="123"/>
      <c r="E23" s="15"/>
      <c r="F23" s="15"/>
      <c r="G23" s="121"/>
      <c r="H23" s="121"/>
      <c r="I23" s="121"/>
      <c r="J23" s="121"/>
      <c r="K23" s="122"/>
      <c r="L23" s="15"/>
      <c r="M23" s="15"/>
      <c r="N23" s="121"/>
      <c r="O23" s="121"/>
      <c r="P23" s="121"/>
      <c r="Q23" s="121"/>
      <c r="R23" s="122"/>
      <c r="S23" s="15"/>
      <c r="T23" s="15"/>
      <c r="U23" s="121"/>
      <c r="V23" s="121"/>
      <c r="W23" s="121"/>
      <c r="X23" s="121"/>
      <c r="Y23" s="122"/>
      <c r="Z23" s="15"/>
      <c r="AA23" s="15"/>
      <c r="AB23" s="121"/>
      <c r="AC23" s="121"/>
      <c r="AD23" s="121"/>
      <c r="AE23" s="121"/>
      <c r="AF23" s="122"/>
      <c r="AG23" s="15"/>
      <c r="AH23" s="6">
        <f t="shared" si="3"/>
        <v>0</v>
      </c>
      <c r="AI23" s="39"/>
      <c r="AJ23" s="52">
        <f t="shared" si="4"/>
        <v>0</v>
      </c>
      <c r="AK23" s="47">
        <f t="shared" si="5"/>
        <v>0</v>
      </c>
      <c r="AL23" s="84">
        <f t="shared" si="6"/>
        <v>0</v>
      </c>
      <c r="AM23" s="87"/>
      <c r="AN23" s="67"/>
      <c r="AO23" s="62" t="s">
        <v>53</v>
      </c>
      <c r="AP23" s="57">
        <v>42989</v>
      </c>
      <c r="AQ23" s="57">
        <v>42990</v>
      </c>
    </row>
    <row r="24" spans="1:43" x14ac:dyDescent="0.2">
      <c r="A24" s="135" t="s">
        <v>127</v>
      </c>
      <c r="B24" s="135" t="s">
        <v>128</v>
      </c>
      <c r="C24" s="92"/>
      <c r="D24" s="123"/>
      <c r="E24" s="15"/>
      <c r="F24" s="15"/>
      <c r="G24" s="121"/>
      <c r="H24" s="121"/>
      <c r="I24" s="121"/>
      <c r="J24" s="121"/>
      <c r="K24" s="122"/>
      <c r="L24" s="15"/>
      <c r="M24" s="15"/>
      <c r="N24" s="121"/>
      <c r="O24" s="121"/>
      <c r="P24" s="121"/>
      <c r="Q24" s="121"/>
      <c r="R24" s="122"/>
      <c r="S24" s="15"/>
      <c r="T24" s="15"/>
      <c r="U24" s="121"/>
      <c r="V24" s="121"/>
      <c r="W24" s="121"/>
      <c r="X24" s="121"/>
      <c r="Y24" s="122"/>
      <c r="Z24" s="15"/>
      <c r="AA24" s="15"/>
      <c r="AB24" s="121"/>
      <c r="AC24" s="121"/>
      <c r="AD24" s="121"/>
      <c r="AE24" s="121"/>
      <c r="AF24" s="122"/>
      <c r="AG24" s="15"/>
      <c r="AH24" s="6">
        <f t="shared" si="3"/>
        <v>0</v>
      </c>
      <c r="AI24" s="39"/>
      <c r="AJ24" s="52">
        <f t="shared" si="4"/>
        <v>0</v>
      </c>
      <c r="AK24" s="47">
        <f t="shared" si="5"/>
        <v>0</v>
      </c>
      <c r="AL24" s="84">
        <f t="shared" si="6"/>
        <v>0</v>
      </c>
      <c r="AM24" s="87"/>
      <c r="AN24" s="67"/>
      <c r="AO24" s="35" t="s">
        <v>55</v>
      </c>
      <c r="AP24" s="70">
        <v>42991</v>
      </c>
      <c r="AQ24" s="70" t="s">
        <v>56</v>
      </c>
    </row>
    <row r="25" spans="1:43" x14ac:dyDescent="0.2">
      <c r="A25" s="135" t="s">
        <v>129</v>
      </c>
      <c r="B25" s="135" t="s">
        <v>130</v>
      </c>
      <c r="C25" s="92"/>
      <c r="D25" s="123"/>
      <c r="E25" s="15"/>
      <c r="F25" s="15"/>
      <c r="G25" s="121"/>
      <c r="H25" s="121"/>
      <c r="I25" s="121"/>
      <c r="J25" s="121"/>
      <c r="K25" s="122"/>
      <c r="L25" s="15"/>
      <c r="M25" s="15"/>
      <c r="N25" s="121"/>
      <c r="O25" s="121"/>
      <c r="P25" s="121"/>
      <c r="Q25" s="121"/>
      <c r="R25" s="122"/>
      <c r="S25" s="15"/>
      <c r="T25" s="15"/>
      <c r="U25" s="121"/>
      <c r="V25" s="121"/>
      <c r="W25" s="121"/>
      <c r="X25" s="121"/>
      <c r="Y25" s="122"/>
      <c r="Z25" s="15"/>
      <c r="AA25" s="15"/>
      <c r="AB25" s="121"/>
      <c r="AC25" s="121"/>
      <c r="AD25" s="121"/>
      <c r="AE25" s="121"/>
      <c r="AF25" s="122"/>
      <c r="AG25" s="15"/>
      <c r="AH25" s="6">
        <f t="shared" si="3"/>
        <v>0</v>
      </c>
      <c r="AI25" s="39"/>
      <c r="AJ25" s="52">
        <f t="shared" si="4"/>
        <v>0</v>
      </c>
      <c r="AK25" s="47">
        <f t="shared" si="5"/>
        <v>0</v>
      </c>
      <c r="AL25" s="84">
        <f t="shared" si="6"/>
        <v>0</v>
      </c>
      <c r="AM25" s="87"/>
      <c r="AN25" s="67"/>
      <c r="AO25" s="63" t="s">
        <v>44</v>
      </c>
      <c r="AP25" s="73">
        <v>43017</v>
      </c>
      <c r="AQ25" s="58"/>
    </row>
    <row r="26" spans="1:43" x14ac:dyDescent="0.2">
      <c r="A26" s="135" t="s">
        <v>131</v>
      </c>
      <c r="B26" s="135" t="s">
        <v>132</v>
      </c>
      <c r="C26" s="92"/>
      <c r="D26" s="123"/>
      <c r="E26" s="15"/>
      <c r="F26" s="15"/>
      <c r="G26" s="121"/>
      <c r="H26" s="121"/>
      <c r="I26" s="121"/>
      <c r="J26" s="121"/>
      <c r="K26" s="122"/>
      <c r="L26" s="15"/>
      <c r="M26" s="15"/>
      <c r="N26" s="121"/>
      <c r="O26" s="121"/>
      <c r="P26" s="121"/>
      <c r="Q26" s="121"/>
      <c r="R26" s="122"/>
      <c r="S26" s="15"/>
      <c r="T26" s="98"/>
      <c r="U26" s="121"/>
      <c r="V26" s="121"/>
      <c r="W26" s="121"/>
      <c r="X26" s="121"/>
      <c r="Y26" s="122"/>
      <c r="Z26" s="15"/>
      <c r="AA26" s="15"/>
      <c r="AB26" s="121"/>
      <c r="AC26" s="121"/>
      <c r="AD26" s="121"/>
      <c r="AE26" s="121"/>
      <c r="AF26" s="122"/>
      <c r="AG26" s="15"/>
      <c r="AH26" s="6">
        <f t="shared" si="3"/>
        <v>0</v>
      </c>
      <c r="AI26" s="39"/>
      <c r="AJ26" s="52">
        <f t="shared" si="4"/>
        <v>0</v>
      </c>
      <c r="AK26" s="47">
        <f t="shared" si="5"/>
        <v>0</v>
      </c>
      <c r="AL26" s="84">
        <f t="shared" si="6"/>
        <v>0</v>
      </c>
      <c r="AM26" s="87"/>
      <c r="AN26" s="67"/>
      <c r="AO26" s="65" t="s">
        <v>53</v>
      </c>
      <c r="AP26" s="57">
        <v>43052</v>
      </c>
      <c r="AQ26" s="57">
        <v>43053</v>
      </c>
    </row>
    <row r="27" spans="1:43" x14ac:dyDescent="0.2">
      <c r="A27" s="135" t="s">
        <v>133</v>
      </c>
      <c r="B27" s="135" t="s">
        <v>134</v>
      </c>
      <c r="C27" s="92"/>
      <c r="D27" s="123"/>
      <c r="E27" s="15"/>
      <c r="F27" s="15"/>
      <c r="G27" s="121"/>
      <c r="H27" s="121"/>
      <c r="I27" s="121"/>
      <c r="J27" s="121"/>
      <c r="K27" s="122"/>
      <c r="L27" s="15"/>
      <c r="M27" s="15"/>
      <c r="N27" s="121"/>
      <c r="O27" s="121"/>
      <c r="P27" s="121"/>
      <c r="Q27" s="121"/>
      <c r="R27" s="122"/>
      <c r="S27" s="15"/>
      <c r="T27" s="15"/>
      <c r="U27" s="121"/>
      <c r="V27" s="121"/>
      <c r="W27" s="121"/>
      <c r="X27" s="121"/>
      <c r="Y27" s="122"/>
      <c r="Z27" s="15"/>
      <c r="AA27" s="15"/>
      <c r="AB27" s="121"/>
      <c r="AC27" s="121"/>
      <c r="AD27" s="121"/>
      <c r="AE27" s="121"/>
      <c r="AF27" s="122"/>
      <c r="AG27" s="15"/>
      <c r="AH27" s="6">
        <f t="shared" si="3"/>
        <v>0</v>
      </c>
      <c r="AI27" s="39"/>
      <c r="AJ27" s="52">
        <f t="shared" si="4"/>
        <v>0</v>
      </c>
      <c r="AK27" s="47">
        <f t="shared" si="5"/>
        <v>0</v>
      </c>
      <c r="AL27" s="84">
        <f t="shared" si="6"/>
        <v>0</v>
      </c>
      <c r="AM27" s="87"/>
      <c r="AN27" s="67"/>
      <c r="AO27" s="63" t="s">
        <v>44</v>
      </c>
      <c r="AP27" s="73">
        <v>43080</v>
      </c>
      <c r="AQ27" s="58"/>
    </row>
    <row r="28" spans="1:43" x14ac:dyDescent="0.2">
      <c r="A28" s="135" t="s">
        <v>135</v>
      </c>
      <c r="B28" s="135" t="s">
        <v>136</v>
      </c>
      <c r="C28" s="92"/>
      <c r="D28" s="123"/>
      <c r="E28" s="15"/>
      <c r="F28" s="15"/>
      <c r="G28" s="121"/>
      <c r="H28" s="121"/>
      <c r="I28" s="121"/>
      <c r="J28" s="121"/>
      <c r="K28" s="122"/>
      <c r="L28" s="15"/>
      <c r="M28" s="15"/>
      <c r="N28" s="121"/>
      <c r="O28" s="121"/>
      <c r="P28" s="121"/>
      <c r="Q28" s="121"/>
      <c r="R28" s="122"/>
      <c r="S28" s="15"/>
      <c r="T28" s="15"/>
      <c r="U28" s="121"/>
      <c r="V28" s="121"/>
      <c r="W28" s="121"/>
      <c r="X28" s="121"/>
      <c r="Y28" s="122"/>
      <c r="Z28" s="15"/>
      <c r="AA28" s="15"/>
      <c r="AB28" s="121"/>
      <c r="AC28" s="121"/>
      <c r="AD28" s="121"/>
      <c r="AE28" s="121"/>
      <c r="AF28" s="122"/>
      <c r="AG28" s="15"/>
      <c r="AH28" s="6">
        <f t="shared" si="3"/>
        <v>0</v>
      </c>
      <c r="AI28" s="39"/>
      <c r="AJ28" s="52">
        <f t="shared" si="4"/>
        <v>0</v>
      </c>
      <c r="AK28" s="47">
        <f t="shared" si="5"/>
        <v>0</v>
      </c>
      <c r="AL28" s="84">
        <f t="shared" si="6"/>
        <v>0</v>
      </c>
      <c r="AM28" s="87"/>
      <c r="AN28" s="67"/>
      <c r="AO28" s="169" t="s">
        <v>57</v>
      </c>
      <c r="AP28" s="169"/>
      <c r="AQ28" s="170"/>
    </row>
    <row r="29" spans="1:43" x14ac:dyDescent="0.2">
      <c r="A29" s="135" t="s">
        <v>137</v>
      </c>
      <c r="B29" s="135" t="s">
        <v>138</v>
      </c>
      <c r="C29" s="92"/>
      <c r="D29" s="123"/>
      <c r="E29" s="15"/>
      <c r="F29" s="15"/>
      <c r="G29" s="121"/>
      <c r="H29" s="121"/>
      <c r="I29" s="121"/>
      <c r="J29" s="121"/>
      <c r="K29" s="122"/>
      <c r="L29" s="15"/>
      <c r="M29" s="15"/>
      <c r="N29" s="121"/>
      <c r="O29" s="121"/>
      <c r="P29" s="121"/>
      <c r="Q29" s="121"/>
      <c r="R29" s="122"/>
      <c r="S29" s="15"/>
      <c r="T29" s="15"/>
      <c r="U29" s="121"/>
      <c r="V29" s="121"/>
      <c r="W29" s="121"/>
      <c r="X29" s="121"/>
      <c r="Y29" s="122"/>
      <c r="Z29" s="15"/>
      <c r="AA29" s="15"/>
      <c r="AB29" s="121"/>
      <c r="AC29" s="121"/>
      <c r="AD29" s="121"/>
      <c r="AE29" s="121"/>
      <c r="AF29" s="122"/>
      <c r="AG29" s="15"/>
      <c r="AH29" s="6">
        <f t="shared" si="3"/>
        <v>0</v>
      </c>
      <c r="AI29" s="39"/>
      <c r="AJ29" s="52">
        <f t="shared" si="4"/>
        <v>0</v>
      </c>
      <c r="AK29" s="47">
        <f t="shared" si="5"/>
        <v>0</v>
      </c>
      <c r="AL29" s="84">
        <f t="shared" si="6"/>
        <v>0</v>
      </c>
      <c r="AM29" s="87"/>
      <c r="AN29" s="67"/>
      <c r="AO29" s="61"/>
      <c r="AP29" s="46" t="s">
        <v>58</v>
      </c>
      <c r="AQ29" s="50" t="s">
        <v>59</v>
      </c>
    </row>
    <row r="30" spans="1:43" x14ac:dyDescent="0.2">
      <c r="A30" s="32"/>
      <c r="B30" s="32"/>
      <c r="C30" s="92"/>
      <c r="D30" s="123"/>
      <c r="E30" s="15"/>
      <c r="F30" s="15"/>
      <c r="G30" s="121"/>
      <c r="H30" s="121"/>
      <c r="I30" s="121"/>
      <c r="J30" s="121"/>
      <c r="K30" s="122"/>
      <c r="L30" s="15"/>
      <c r="M30" s="15"/>
      <c r="N30" s="121"/>
      <c r="O30" s="98"/>
      <c r="P30" s="98"/>
      <c r="Q30" s="121"/>
      <c r="R30" s="122"/>
      <c r="S30" s="15"/>
      <c r="T30" s="15"/>
      <c r="U30" s="121"/>
      <c r="V30" s="121"/>
      <c r="W30" s="121"/>
      <c r="X30" s="121"/>
      <c r="Y30" s="122"/>
      <c r="Z30" s="15"/>
      <c r="AA30" s="15"/>
      <c r="AB30" s="121"/>
      <c r="AC30" s="121"/>
      <c r="AD30" s="121"/>
      <c r="AE30" s="121"/>
      <c r="AF30" s="122"/>
      <c r="AG30" s="15"/>
      <c r="AH30" s="6">
        <f t="shared" si="3"/>
        <v>0</v>
      </c>
      <c r="AI30" s="39"/>
      <c r="AJ30" s="52">
        <f t="shared" si="4"/>
        <v>0</v>
      </c>
      <c r="AK30" s="47">
        <f t="shared" si="5"/>
        <v>0</v>
      </c>
      <c r="AL30" s="84">
        <f t="shared" si="6"/>
        <v>0</v>
      </c>
      <c r="AM30" s="87"/>
      <c r="AN30" s="67"/>
      <c r="AO30" s="48" t="s">
        <v>60</v>
      </c>
      <c r="AP30" s="56">
        <v>42764</v>
      </c>
      <c r="AQ30" s="56">
        <v>42767</v>
      </c>
    </row>
    <row r="31" spans="1:43" x14ac:dyDescent="0.2">
      <c r="A31" s="32"/>
      <c r="B31" s="32"/>
      <c r="C31" s="92"/>
      <c r="D31" s="123"/>
      <c r="E31" s="15"/>
      <c r="F31" s="15"/>
      <c r="G31" s="121"/>
      <c r="H31" s="121"/>
      <c r="I31" s="121"/>
      <c r="J31" s="121"/>
      <c r="K31" s="122"/>
      <c r="L31" s="15"/>
      <c r="M31" s="15"/>
      <c r="N31" s="121"/>
      <c r="O31" s="98"/>
      <c r="P31" s="121"/>
      <c r="Q31" s="121"/>
      <c r="R31" s="122"/>
      <c r="S31" s="15"/>
      <c r="T31" s="15"/>
      <c r="U31" s="121"/>
      <c r="V31" s="121"/>
      <c r="W31" s="121"/>
      <c r="X31" s="121"/>
      <c r="Y31" s="122"/>
      <c r="Z31" s="15"/>
      <c r="AA31" s="15"/>
      <c r="AB31" s="121"/>
      <c r="AC31" s="121"/>
      <c r="AD31" s="121"/>
      <c r="AE31" s="121"/>
      <c r="AF31" s="122"/>
      <c r="AG31" s="15"/>
      <c r="AH31" s="6">
        <f t="shared" si="3"/>
        <v>0</v>
      </c>
      <c r="AI31" s="39"/>
      <c r="AJ31" s="52">
        <f t="shared" si="4"/>
        <v>0</v>
      </c>
      <c r="AK31" s="47">
        <f t="shared" si="5"/>
        <v>0</v>
      </c>
      <c r="AL31" s="84">
        <f t="shared" si="6"/>
        <v>0</v>
      </c>
      <c r="AM31" s="87"/>
      <c r="AN31" s="67"/>
      <c r="AO31" s="61" t="s">
        <v>61</v>
      </c>
      <c r="AP31" s="38">
        <v>42771</v>
      </c>
      <c r="AQ31" s="38">
        <v>42775</v>
      </c>
    </row>
    <row r="32" spans="1:43" ht="15" customHeight="1" x14ac:dyDescent="0.2">
      <c r="A32" s="32"/>
      <c r="B32" s="32"/>
      <c r="C32" s="92"/>
      <c r="D32" s="123"/>
      <c r="E32" s="15"/>
      <c r="F32" s="15"/>
      <c r="G32" s="121"/>
      <c r="H32" s="121"/>
      <c r="I32" s="121"/>
      <c r="J32" s="121"/>
      <c r="K32" s="122"/>
      <c r="L32" s="15"/>
      <c r="M32" s="15"/>
      <c r="N32" s="121"/>
      <c r="O32" s="121"/>
      <c r="P32" s="121"/>
      <c r="Q32" s="121"/>
      <c r="R32" s="122"/>
      <c r="S32" s="15"/>
      <c r="T32" s="15"/>
      <c r="U32" s="121"/>
      <c r="V32" s="121"/>
      <c r="W32" s="121"/>
      <c r="X32" s="121"/>
      <c r="Y32" s="122"/>
      <c r="Z32" s="15"/>
      <c r="AA32" s="15"/>
      <c r="AB32" s="121"/>
      <c r="AC32" s="121"/>
      <c r="AD32" s="121"/>
      <c r="AE32" s="121"/>
      <c r="AF32" s="122"/>
      <c r="AG32" s="15"/>
      <c r="AH32" s="6">
        <f t="shared" si="3"/>
        <v>0</v>
      </c>
      <c r="AI32" s="39"/>
      <c r="AJ32" s="52">
        <f t="shared" si="4"/>
        <v>0</v>
      </c>
      <c r="AK32" s="47">
        <f t="shared" si="5"/>
        <v>0</v>
      </c>
      <c r="AL32" s="84">
        <f t="shared" si="6"/>
        <v>0</v>
      </c>
      <c r="AM32" s="87"/>
      <c r="AN32" s="67"/>
      <c r="AO32" s="48" t="s">
        <v>62</v>
      </c>
      <c r="AP32" s="56">
        <v>42779</v>
      </c>
      <c r="AQ32" s="56">
        <v>42781</v>
      </c>
    </row>
    <row r="33" spans="1:43" x14ac:dyDescent="0.2">
      <c r="A33" s="137" t="s">
        <v>139</v>
      </c>
      <c r="B33" s="137" t="s">
        <v>130</v>
      </c>
      <c r="C33" s="92"/>
      <c r="D33" s="123"/>
      <c r="E33" s="15"/>
      <c r="F33" s="15"/>
      <c r="G33" s="121"/>
      <c r="H33" s="121"/>
      <c r="I33" s="121"/>
      <c r="J33" s="121"/>
      <c r="K33" s="122"/>
      <c r="L33" s="15"/>
      <c r="M33" s="15"/>
      <c r="N33" s="121"/>
      <c r="O33" s="121"/>
      <c r="P33" s="121"/>
      <c r="Q33" s="121"/>
      <c r="R33" s="122"/>
      <c r="S33" s="15"/>
      <c r="T33" s="15"/>
      <c r="U33" s="121"/>
      <c r="V33" s="121"/>
      <c r="W33" s="121"/>
      <c r="X33" s="121"/>
      <c r="Y33" s="122"/>
      <c r="Z33" s="15"/>
      <c r="AA33" s="15"/>
      <c r="AB33" s="121"/>
      <c r="AC33" s="121"/>
      <c r="AD33" s="121"/>
      <c r="AE33" s="121"/>
      <c r="AF33" s="122"/>
      <c r="AG33" s="15"/>
      <c r="AH33" s="6">
        <f t="shared" si="3"/>
        <v>0</v>
      </c>
      <c r="AI33" s="39"/>
      <c r="AJ33" s="52">
        <f t="shared" si="4"/>
        <v>0</v>
      </c>
      <c r="AK33" s="47">
        <f t="shared" si="5"/>
        <v>0</v>
      </c>
      <c r="AL33" s="84">
        <f t="shared" si="6"/>
        <v>0</v>
      </c>
      <c r="AM33" s="87"/>
      <c r="AN33" s="67"/>
      <c r="AO33" s="66" t="s">
        <v>63</v>
      </c>
      <c r="AP33" s="69">
        <v>42792</v>
      </c>
      <c r="AQ33" s="69">
        <v>42796</v>
      </c>
    </row>
    <row r="34" spans="1:43" x14ac:dyDescent="0.2">
      <c r="A34" s="137"/>
      <c r="B34" s="137"/>
      <c r="C34" s="92"/>
      <c r="D34" s="123"/>
      <c r="E34" s="15"/>
      <c r="F34" s="15"/>
      <c r="G34" s="121"/>
      <c r="H34" s="121"/>
      <c r="I34" s="121"/>
      <c r="J34" s="121"/>
      <c r="K34" s="122"/>
      <c r="L34" s="15"/>
      <c r="M34" s="15"/>
      <c r="N34" s="121"/>
      <c r="O34" s="121"/>
      <c r="P34" s="121"/>
      <c r="Q34" s="121"/>
      <c r="R34" s="122"/>
      <c r="S34" s="15"/>
      <c r="T34" s="15"/>
      <c r="U34" s="121"/>
      <c r="V34" s="121"/>
      <c r="W34" s="121"/>
      <c r="X34" s="121"/>
      <c r="Y34" s="122"/>
      <c r="Z34" s="15"/>
      <c r="AA34" s="15"/>
      <c r="AB34" s="121"/>
      <c r="AC34" s="121"/>
      <c r="AD34" s="121"/>
      <c r="AE34" s="121"/>
      <c r="AF34" s="122"/>
      <c r="AG34" s="15"/>
      <c r="AH34" s="6">
        <f t="shared" si="3"/>
        <v>0</v>
      </c>
      <c r="AI34" s="39"/>
      <c r="AJ34" s="52">
        <f t="shared" si="4"/>
        <v>0</v>
      </c>
      <c r="AK34" s="47">
        <f t="shared" si="5"/>
        <v>0</v>
      </c>
      <c r="AL34" s="84">
        <f t="shared" si="6"/>
        <v>0</v>
      </c>
      <c r="AM34" s="87"/>
      <c r="AN34" s="67"/>
      <c r="AO34" s="48" t="s">
        <v>61</v>
      </c>
      <c r="AP34" s="56">
        <v>42834</v>
      </c>
      <c r="AQ34" s="56">
        <v>42838</v>
      </c>
    </row>
    <row r="35" spans="1:43" x14ac:dyDescent="0.2">
      <c r="A35" s="32"/>
      <c r="B35" s="32"/>
      <c r="C35" s="92"/>
      <c r="D35" s="123"/>
      <c r="E35" s="15"/>
      <c r="F35" s="15"/>
      <c r="G35" s="121"/>
      <c r="H35" s="121"/>
      <c r="I35" s="121"/>
      <c r="J35" s="121"/>
      <c r="K35" s="122"/>
      <c r="L35" s="15"/>
      <c r="M35" s="15"/>
      <c r="N35" s="121"/>
      <c r="O35" s="121"/>
      <c r="P35" s="121"/>
      <c r="Q35" s="121"/>
      <c r="R35" s="122"/>
      <c r="S35" s="15"/>
      <c r="T35" s="15"/>
      <c r="U35" s="121"/>
      <c r="V35" s="121"/>
      <c r="W35" s="121"/>
      <c r="X35" s="121"/>
      <c r="Y35" s="122"/>
      <c r="Z35" s="15"/>
      <c r="AA35" s="15"/>
      <c r="AB35" s="121"/>
      <c r="AC35" s="121"/>
      <c r="AD35" s="121"/>
      <c r="AE35" s="121"/>
      <c r="AF35" s="122"/>
      <c r="AG35" s="15"/>
      <c r="AH35" s="6">
        <f t="shared" si="3"/>
        <v>0</v>
      </c>
      <c r="AI35" s="39"/>
      <c r="AJ35" s="52">
        <f t="shared" si="4"/>
        <v>0</v>
      </c>
      <c r="AK35" s="47">
        <f t="shared" si="5"/>
        <v>0</v>
      </c>
      <c r="AL35" s="84">
        <f t="shared" si="6"/>
        <v>0</v>
      </c>
      <c r="AM35" s="87"/>
      <c r="AN35" s="67"/>
      <c r="AO35" s="35" t="s">
        <v>64</v>
      </c>
      <c r="AP35" s="70">
        <v>42869</v>
      </c>
      <c r="AQ35" s="70">
        <v>42873</v>
      </c>
    </row>
    <row r="36" spans="1:43" x14ac:dyDescent="0.2">
      <c r="A36" s="137" t="s">
        <v>140</v>
      </c>
      <c r="B36" s="137" t="s">
        <v>141</v>
      </c>
      <c r="C36" s="92"/>
      <c r="D36" s="123"/>
      <c r="E36" s="15"/>
      <c r="F36" s="15"/>
      <c r="G36" s="121"/>
      <c r="H36" s="121"/>
      <c r="I36" s="121"/>
      <c r="J36" s="121"/>
      <c r="K36" s="122"/>
      <c r="L36" s="15"/>
      <c r="M36" s="15"/>
      <c r="N36" s="121"/>
      <c r="O36" s="121"/>
      <c r="P36" s="121"/>
      <c r="Q36" s="121"/>
      <c r="R36" s="122"/>
      <c r="S36" s="15"/>
      <c r="T36" s="15"/>
      <c r="U36" s="121"/>
      <c r="V36" s="121"/>
      <c r="W36" s="121"/>
      <c r="X36" s="121"/>
      <c r="Y36" s="122"/>
      <c r="Z36" s="15"/>
      <c r="AA36" s="15"/>
      <c r="AB36" s="121"/>
      <c r="AC36" s="121"/>
      <c r="AD36" s="121"/>
      <c r="AE36" s="121"/>
      <c r="AF36" s="122"/>
      <c r="AG36" s="15"/>
      <c r="AH36" s="6">
        <f t="shared" si="3"/>
        <v>0</v>
      </c>
      <c r="AI36" s="39"/>
      <c r="AJ36" s="52">
        <f t="shared" si="4"/>
        <v>0</v>
      </c>
      <c r="AK36" s="47">
        <f t="shared" si="5"/>
        <v>0</v>
      </c>
      <c r="AL36" s="84">
        <f t="shared" si="6"/>
        <v>0</v>
      </c>
      <c r="AM36" s="87"/>
      <c r="AN36" s="67"/>
      <c r="AO36" s="48" t="s">
        <v>62</v>
      </c>
      <c r="AP36" s="56">
        <v>42870</v>
      </c>
      <c r="AQ36" s="56">
        <v>42872</v>
      </c>
    </row>
    <row r="37" spans="1:43" x14ac:dyDescent="0.2">
      <c r="A37" s="137" t="s">
        <v>142</v>
      </c>
      <c r="B37" s="137" t="s">
        <v>143</v>
      </c>
      <c r="C37" s="92"/>
      <c r="D37" s="123"/>
      <c r="E37" s="15"/>
      <c r="F37" s="15"/>
      <c r="G37" s="121"/>
      <c r="H37" s="121"/>
      <c r="I37" s="121"/>
      <c r="J37" s="121"/>
      <c r="K37" s="122"/>
      <c r="L37" s="15"/>
      <c r="M37" s="15"/>
      <c r="N37" s="121"/>
      <c r="O37" s="121"/>
      <c r="P37" s="121"/>
      <c r="Q37" s="121"/>
      <c r="R37" s="122"/>
      <c r="S37" s="15"/>
      <c r="T37" s="15"/>
      <c r="U37" s="121"/>
      <c r="V37" s="121"/>
      <c r="W37" s="121"/>
      <c r="X37" s="121"/>
      <c r="Y37" s="122"/>
      <c r="Z37" s="15"/>
      <c r="AA37" s="15"/>
      <c r="AB37" s="121"/>
      <c r="AC37" s="121"/>
      <c r="AD37" s="121"/>
      <c r="AE37" s="121"/>
      <c r="AF37" s="122"/>
      <c r="AG37" s="15"/>
      <c r="AH37" s="6">
        <f t="shared" si="3"/>
        <v>0</v>
      </c>
      <c r="AI37" s="39"/>
      <c r="AJ37" s="52">
        <f t="shared" si="4"/>
        <v>0</v>
      </c>
      <c r="AK37" s="47">
        <f t="shared" si="5"/>
        <v>0</v>
      </c>
      <c r="AL37" s="84">
        <f t="shared" si="6"/>
        <v>0</v>
      </c>
      <c r="AM37" s="87"/>
      <c r="AN37" s="67"/>
      <c r="AO37" s="35" t="s">
        <v>61</v>
      </c>
      <c r="AP37" s="70">
        <v>42911</v>
      </c>
      <c r="AQ37" s="70">
        <v>42915</v>
      </c>
    </row>
    <row r="38" spans="1:43" x14ac:dyDescent="0.2">
      <c r="A38" s="138"/>
      <c r="B38" s="138"/>
      <c r="C38" s="92"/>
      <c r="D38" s="123"/>
      <c r="E38" s="15"/>
      <c r="F38" s="15"/>
      <c r="G38" s="121"/>
      <c r="H38" s="121"/>
      <c r="I38" s="121"/>
      <c r="J38" s="121"/>
      <c r="K38" s="122"/>
      <c r="L38" s="15"/>
      <c r="M38" s="15"/>
      <c r="N38" s="121"/>
      <c r="O38" s="121"/>
      <c r="P38" s="121"/>
      <c r="Q38" s="121"/>
      <c r="R38" s="122"/>
      <c r="S38" s="15"/>
      <c r="T38" s="15"/>
      <c r="U38" s="121"/>
      <c r="V38" s="121"/>
      <c r="W38" s="121"/>
      <c r="X38" s="121"/>
      <c r="Y38" s="122"/>
      <c r="Z38" s="15"/>
      <c r="AA38" s="15"/>
      <c r="AB38" s="121"/>
      <c r="AC38" s="121"/>
      <c r="AD38" s="121"/>
      <c r="AE38" s="121"/>
      <c r="AF38" s="122"/>
      <c r="AG38" s="15"/>
      <c r="AH38" s="6">
        <f t="shared" si="3"/>
        <v>0</v>
      </c>
      <c r="AI38" s="39"/>
      <c r="AJ38" s="52">
        <f t="shared" si="4"/>
        <v>0</v>
      </c>
      <c r="AK38" s="47">
        <f t="shared" si="5"/>
        <v>0</v>
      </c>
      <c r="AL38" s="84">
        <f t="shared" si="6"/>
        <v>0</v>
      </c>
      <c r="AM38" s="87"/>
      <c r="AN38" s="67"/>
      <c r="AO38" s="48" t="s">
        <v>61</v>
      </c>
      <c r="AP38" s="56">
        <v>43002</v>
      </c>
      <c r="AQ38" s="56">
        <v>43006</v>
      </c>
    </row>
    <row r="39" spans="1:43" x14ac:dyDescent="0.2">
      <c r="A39" s="137" t="s">
        <v>144</v>
      </c>
      <c r="B39" s="137" t="s">
        <v>145</v>
      </c>
      <c r="C39" s="92"/>
      <c r="D39" s="123"/>
      <c r="E39" s="15"/>
      <c r="F39" s="15"/>
      <c r="G39" s="121"/>
      <c r="H39" s="121"/>
      <c r="I39" s="121"/>
      <c r="J39" s="121"/>
      <c r="K39" s="122"/>
      <c r="L39" s="15"/>
      <c r="M39" s="15"/>
      <c r="N39" s="121"/>
      <c r="O39" s="121"/>
      <c r="P39" s="121"/>
      <c r="Q39" s="121"/>
      <c r="R39" s="122"/>
      <c r="S39" s="15"/>
      <c r="T39" s="15"/>
      <c r="U39" s="121"/>
      <c r="V39" s="121"/>
      <c r="W39" s="121"/>
      <c r="X39" s="121"/>
      <c r="Y39" s="122"/>
      <c r="Z39" s="15"/>
      <c r="AA39" s="15"/>
      <c r="AB39" s="121"/>
      <c r="AC39" s="121"/>
      <c r="AD39" s="121"/>
      <c r="AE39" s="121"/>
      <c r="AF39" s="122"/>
      <c r="AG39" s="15"/>
      <c r="AH39" s="6">
        <f t="shared" si="3"/>
        <v>0</v>
      </c>
      <c r="AI39" s="39"/>
      <c r="AJ39" s="52">
        <f t="shared" si="4"/>
        <v>0</v>
      </c>
      <c r="AK39" s="47">
        <f t="shared" si="5"/>
        <v>0</v>
      </c>
      <c r="AL39" s="84">
        <f t="shared" si="6"/>
        <v>0</v>
      </c>
      <c r="AM39" s="87"/>
      <c r="AN39" s="67"/>
      <c r="AO39" s="35" t="s">
        <v>63</v>
      </c>
      <c r="AP39" s="70">
        <v>43023</v>
      </c>
      <c r="AQ39" s="70">
        <v>43027</v>
      </c>
    </row>
    <row r="40" spans="1:43" x14ac:dyDescent="0.2">
      <c r="A40" s="137" t="s">
        <v>146</v>
      </c>
      <c r="B40" s="137" t="s">
        <v>147</v>
      </c>
      <c r="C40" s="92"/>
      <c r="D40" s="123"/>
      <c r="E40" s="15"/>
      <c r="F40" s="15"/>
      <c r="G40" s="121"/>
      <c r="H40" s="121"/>
      <c r="I40" s="121"/>
      <c r="J40" s="121"/>
      <c r="K40" s="122"/>
      <c r="L40" s="15"/>
      <c r="M40" s="15"/>
      <c r="N40" s="121"/>
      <c r="O40" s="121"/>
      <c r="P40" s="121"/>
      <c r="Q40" s="121"/>
      <c r="R40" s="122"/>
      <c r="S40" s="15"/>
      <c r="T40" s="15"/>
      <c r="U40" s="121"/>
      <c r="V40" s="121"/>
      <c r="W40" s="121"/>
      <c r="X40" s="121"/>
      <c r="Y40" s="122"/>
      <c r="Z40" s="15"/>
      <c r="AA40" s="15"/>
      <c r="AB40" s="121"/>
      <c r="AC40" s="98"/>
      <c r="AD40" s="121"/>
      <c r="AE40" s="121"/>
      <c r="AF40" s="122"/>
      <c r="AG40" s="15"/>
      <c r="AH40" s="6">
        <f t="shared" si="3"/>
        <v>0</v>
      </c>
      <c r="AI40" s="39"/>
      <c r="AJ40" s="52">
        <f t="shared" si="4"/>
        <v>0</v>
      </c>
      <c r="AK40" s="47">
        <f t="shared" si="5"/>
        <v>0</v>
      </c>
      <c r="AL40" s="84">
        <f t="shared" si="6"/>
        <v>0</v>
      </c>
      <c r="AM40" s="87"/>
      <c r="AN40" s="67"/>
      <c r="AO40" s="48" t="s">
        <v>62</v>
      </c>
      <c r="AP40" s="56">
        <v>43024</v>
      </c>
      <c r="AQ40" s="56">
        <v>43026</v>
      </c>
    </row>
    <row r="41" spans="1:43" x14ac:dyDescent="0.2">
      <c r="A41" s="19"/>
      <c r="B41" s="19"/>
      <c r="C41" s="92"/>
      <c r="D41" s="123"/>
      <c r="E41" s="15"/>
      <c r="F41" s="15"/>
      <c r="G41" s="121"/>
      <c r="H41" s="121"/>
      <c r="I41" s="121"/>
      <c r="J41" s="121"/>
      <c r="K41" s="122"/>
      <c r="L41" s="15"/>
      <c r="M41" s="15"/>
      <c r="N41" s="121"/>
      <c r="O41" s="121"/>
      <c r="P41" s="121"/>
      <c r="Q41" s="121"/>
      <c r="R41" s="122"/>
      <c r="S41" s="15"/>
      <c r="T41" s="15"/>
      <c r="U41" s="121"/>
      <c r="V41" s="121"/>
      <c r="W41" s="121"/>
      <c r="X41" s="121"/>
      <c r="Y41" s="122"/>
      <c r="Z41" s="15"/>
      <c r="AA41" s="15"/>
      <c r="AB41" s="121"/>
      <c r="AC41" s="98"/>
      <c r="AD41" s="121"/>
      <c r="AE41" s="121"/>
      <c r="AF41" s="122"/>
      <c r="AG41" s="15"/>
      <c r="AH41" s="6">
        <f t="shared" si="3"/>
        <v>0</v>
      </c>
      <c r="AI41" s="39"/>
      <c r="AJ41" s="52">
        <f t="shared" si="4"/>
        <v>0</v>
      </c>
      <c r="AK41" s="47">
        <f t="shared" si="5"/>
        <v>0</v>
      </c>
      <c r="AL41" s="84">
        <f t="shared" si="6"/>
        <v>0</v>
      </c>
      <c r="AM41" s="87"/>
      <c r="AN41" s="67"/>
      <c r="AO41" s="61"/>
      <c r="AP41" s="32"/>
      <c r="AQ41" s="51"/>
    </row>
    <row r="42" spans="1:43" x14ac:dyDescent="0.2">
      <c r="A42" s="18"/>
      <c r="B42" s="18"/>
      <c r="C42" s="92"/>
      <c r="D42" s="123"/>
      <c r="E42" s="15"/>
      <c r="F42" s="15"/>
      <c r="G42" s="121"/>
      <c r="H42" s="121"/>
      <c r="I42" s="121"/>
      <c r="J42" s="121"/>
      <c r="K42" s="122"/>
      <c r="L42" s="15"/>
      <c r="M42" s="15"/>
      <c r="N42" s="121"/>
      <c r="O42" s="121"/>
      <c r="P42" s="121"/>
      <c r="Q42" s="121"/>
      <c r="R42" s="122"/>
      <c r="S42" s="15"/>
      <c r="T42" s="15"/>
      <c r="U42" s="121"/>
      <c r="V42" s="121"/>
      <c r="W42" s="121"/>
      <c r="X42" s="121"/>
      <c r="Y42" s="122"/>
      <c r="Z42" s="15"/>
      <c r="AA42" s="15"/>
      <c r="AB42" s="121"/>
      <c r="AC42" s="121"/>
      <c r="AD42" s="121"/>
      <c r="AE42" s="121"/>
      <c r="AF42" s="122"/>
      <c r="AG42" s="15"/>
      <c r="AH42" s="6">
        <f t="shared" si="3"/>
        <v>0</v>
      </c>
      <c r="AI42" s="39"/>
      <c r="AJ42" s="52">
        <f t="shared" si="4"/>
        <v>0</v>
      </c>
      <c r="AK42" s="47">
        <f t="shared" si="5"/>
        <v>0</v>
      </c>
      <c r="AL42" s="84">
        <f t="shared" si="6"/>
        <v>0</v>
      </c>
      <c r="AM42" s="87"/>
      <c r="AN42" s="67"/>
      <c r="AO42" s="169" t="s">
        <v>65</v>
      </c>
      <c r="AP42" s="169"/>
      <c r="AQ42" s="170"/>
    </row>
    <row r="43" spans="1:43" x14ac:dyDescent="0.2">
      <c r="A43" s="18"/>
      <c r="B43" s="18"/>
      <c r="C43" s="92"/>
      <c r="D43" s="123"/>
      <c r="E43" s="15"/>
      <c r="F43" s="15"/>
      <c r="G43" s="121"/>
      <c r="H43" s="121"/>
      <c r="I43" s="121"/>
      <c r="J43" s="121"/>
      <c r="K43" s="122"/>
      <c r="L43" s="15"/>
      <c r="M43" s="15"/>
      <c r="N43" s="121"/>
      <c r="O43" s="121"/>
      <c r="P43" s="121"/>
      <c r="Q43" s="121"/>
      <c r="R43" s="122"/>
      <c r="S43" s="15"/>
      <c r="T43" s="15"/>
      <c r="U43" s="121"/>
      <c r="V43" s="121"/>
      <c r="W43" s="121"/>
      <c r="X43" s="121"/>
      <c r="Y43" s="122"/>
      <c r="Z43" s="15"/>
      <c r="AA43" s="15"/>
      <c r="AB43" s="121"/>
      <c r="AC43" s="121"/>
      <c r="AD43" s="121"/>
      <c r="AE43" s="121"/>
      <c r="AF43" s="122"/>
      <c r="AG43" s="15"/>
      <c r="AH43" s="6">
        <f t="shared" si="3"/>
        <v>0</v>
      </c>
      <c r="AI43" s="39"/>
      <c r="AJ43" s="52">
        <f t="shared" si="4"/>
        <v>0</v>
      </c>
      <c r="AK43" s="47">
        <f t="shared" si="5"/>
        <v>0</v>
      </c>
      <c r="AL43" s="84">
        <f t="shared" si="6"/>
        <v>0</v>
      </c>
      <c r="AM43" s="87"/>
      <c r="AN43" s="67"/>
      <c r="AO43" s="61" t="s">
        <v>66</v>
      </c>
      <c r="AP43" s="46" t="s">
        <v>67</v>
      </c>
      <c r="AQ43" s="50" t="s">
        <v>68</v>
      </c>
    </row>
    <row r="44" spans="1:43" x14ac:dyDescent="0.2">
      <c r="A44" s="19"/>
      <c r="B44" s="19"/>
      <c r="C44" s="92"/>
      <c r="D44" s="123"/>
      <c r="E44" s="15"/>
      <c r="F44" s="15"/>
      <c r="G44" s="121"/>
      <c r="H44" s="121"/>
      <c r="I44" s="121"/>
      <c r="J44" s="121"/>
      <c r="K44" s="122"/>
      <c r="L44" s="15"/>
      <c r="M44" s="15"/>
      <c r="N44" s="121"/>
      <c r="O44" s="121"/>
      <c r="P44" s="121"/>
      <c r="Q44" s="121"/>
      <c r="R44" s="122"/>
      <c r="S44" s="15"/>
      <c r="T44" s="15"/>
      <c r="U44" s="121"/>
      <c r="V44" s="121"/>
      <c r="W44" s="121"/>
      <c r="X44" s="121"/>
      <c r="Y44" s="122"/>
      <c r="Z44" s="15"/>
      <c r="AA44" s="15"/>
      <c r="AB44" s="121"/>
      <c r="AC44" s="121"/>
      <c r="AD44" s="121"/>
      <c r="AE44" s="121"/>
      <c r="AF44" s="122"/>
      <c r="AG44" s="15"/>
      <c r="AH44" s="6">
        <f t="shared" si="3"/>
        <v>0</v>
      </c>
      <c r="AI44" s="39"/>
      <c r="AJ44" s="52">
        <f t="shared" si="4"/>
        <v>0</v>
      </c>
      <c r="AK44" s="47">
        <f t="shared" si="5"/>
        <v>0</v>
      </c>
      <c r="AL44" s="84">
        <f t="shared" si="6"/>
        <v>0</v>
      </c>
      <c r="AM44" s="87"/>
      <c r="AN44" s="67"/>
      <c r="AO44" s="61" t="s">
        <v>69</v>
      </c>
      <c r="AP44" s="46" t="s">
        <v>70</v>
      </c>
      <c r="AQ44" s="50"/>
    </row>
    <row r="45" spans="1:43" x14ac:dyDescent="0.2">
      <c r="A45" s="19"/>
      <c r="B45" s="19"/>
      <c r="C45" s="92"/>
      <c r="D45" s="123"/>
      <c r="E45" s="15"/>
      <c r="F45" s="15"/>
      <c r="G45" s="121"/>
      <c r="H45" s="121"/>
      <c r="I45" s="121"/>
      <c r="J45" s="121"/>
      <c r="K45" s="122"/>
      <c r="L45" s="15"/>
      <c r="M45" s="15"/>
      <c r="N45" s="121"/>
      <c r="O45" s="121"/>
      <c r="P45" s="121"/>
      <c r="Q45" s="121"/>
      <c r="R45" s="122"/>
      <c r="S45" s="15"/>
      <c r="T45" s="15"/>
      <c r="U45" s="121"/>
      <c r="V45" s="121"/>
      <c r="W45" s="121"/>
      <c r="X45" s="121"/>
      <c r="Y45" s="122"/>
      <c r="Z45" s="15"/>
      <c r="AA45" s="15"/>
      <c r="AB45" s="121"/>
      <c r="AC45" s="121"/>
      <c r="AD45" s="121"/>
      <c r="AE45" s="121"/>
      <c r="AF45" s="122"/>
      <c r="AG45" s="15"/>
      <c r="AH45" s="6">
        <f t="shared" si="3"/>
        <v>0</v>
      </c>
      <c r="AI45" s="39"/>
      <c r="AJ45" s="52">
        <f t="shared" si="4"/>
        <v>0</v>
      </c>
      <c r="AK45" s="47">
        <f t="shared" si="5"/>
        <v>0</v>
      </c>
      <c r="AL45" s="84">
        <f t="shared" si="6"/>
        <v>0</v>
      </c>
      <c r="AM45" s="87"/>
      <c r="AN45" s="67"/>
      <c r="AO45" s="61" t="s">
        <v>71</v>
      </c>
      <c r="AP45" s="46" t="s">
        <v>72</v>
      </c>
      <c r="AQ45" s="50"/>
    </row>
    <row r="46" spans="1:43" x14ac:dyDescent="0.2">
      <c r="A46" s="18"/>
      <c r="B46" s="18"/>
      <c r="C46" s="92"/>
      <c r="D46" s="123"/>
      <c r="E46" s="15"/>
      <c r="F46" s="15"/>
      <c r="G46" s="121"/>
      <c r="H46" s="121"/>
      <c r="I46" s="121"/>
      <c r="J46" s="121"/>
      <c r="K46" s="122"/>
      <c r="L46" s="15"/>
      <c r="M46" s="15"/>
      <c r="N46" s="121"/>
      <c r="O46" s="121"/>
      <c r="P46" s="121"/>
      <c r="Q46" s="121"/>
      <c r="R46" s="122"/>
      <c r="S46" s="15"/>
      <c r="T46" s="15"/>
      <c r="U46" s="121"/>
      <c r="V46" s="121"/>
      <c r="W46" s="121"/>
      <c r="X46" s="121"/>
      <c r="Y46" s="122"/>
      <c r="Z46" s="15"/>
      <c r="AA46" s="15"/>
      <c r="AB46" s="121"/>
      <c r="AC46" s="121"/>
      <c r="AD46" s="121"/>
      <c r="AE46" s="121"/>
      <c r="AF46" s="122"/>
      <c r="AG46" s="15"/>
      <c r="AH46" s="6">
        <f t="shared" si="3"/>
        <v>0</v>
      </c>
      <c r="AI46" s="39"/>
      <c r="AJ46" s="52">
        <f t="shared" si="4"/>
        <v>0</v>
      </c>
      <c r="AK46" s="47">
        <f t="shared" si="5"/>
        <v>0</v>
      </c>
      <c r="AL46" s="84">
        <f t="shared" si="6"/>
        <v>0</v>
      </c>
      <c r="AM46" s="87"/>
      <c r="AN46" s="67"/>
      <c r="AO46" s="61" t="s">
        <v>73</v>
      </c>
      <c r="AP46" s="46" t="s">
        <v>74</v>
      </c>
      <c r="AQ46" s="50" t="s">
        <v>75</v>
      </c>
    </row>
    <row r="47" spans="1:43" x14ac:dyDescent="0.2">
      <c r="A47" s="19"/>
      <c r="B47" s="19"/>
      <c r="C47" s="92"/>
      <c r="D47" s="123"/>
      <c r="E47" s="15"/>
      <c r="F47" s="15"/>
      <c r="G47" s="121"/>
      <c r="H47" s="121"/>
      <c r="I47" s="121"/>
      <c r="J47" s="121"/>
      <c r="K47" s="122"/>
      <c r="L47" s="15"/>
      <c r="M47" s="15"/>
      <c r="N47" s="121"/>
      <c r="O47" s="121"/>
      <c r="P47" s="121"/>
      <c r="Q47" s="121"/>
      <c r="R47" s="122"/>
      <c r="S47" s="15"/>
      <c r="T47" s="15"/>
      <c r="U47" s="121"/>
      <c r="V47" s="121"/>
      <c r="W47" s="121"/>
      <c r="X47" s="121"/>
      <c r="Y47" s="122"/>
      <c r="Z47" s="15"/>
      <c r="AA47" s="15"/>
      <c r="AB47" s="121"/>
      <c r="AC47" s="121"/>
      <c r="AD47" s="121"/>
      <c r="AE47" s="121"/>
      <c r="AF47" s="122"/>
      <c r="AG47" s="15"/>
      <c r="AH47" s="6">
        <f t="shared" si="3"/>
        <v>0</v>
      </c>
      <c r="AI47" s="39"/>
      <c r="AJ47" s="52">
        <f t="shared" si="4"/>
        <v>0</v>
      </c>
      <c r="AK47" s="47">
        <f t="shared" si="5"/>
        <v>0</v>
      </c>
      <c r="AL47" s="84">
        <f t="shared" si="6"/>
        <v>0</v>
      </c>
      <c r="AM47" s="87"/>
      <c r="AN47" s="67"/>
      <c r="AO47" s="61" t="s">
        <v>76</v>
      </c>
      <c r="AP47" s="46" t="s">
        <v>77</v>
      </c>
      <c r="AQ47" s="50"/>
    </row>
    <row r="48" spans="1:43" x14ac:dyDescent="0.2">
      <c r="A48" s="19"/>
      <c r="B48" s="19"/>
      <c r="C48" s="92"/>
      <c r="D48" s="123"/>
      <c r="E48" s="15"/>
      <c r="F48" s="15"/>
      <c r="G48" s="121"/>
      <c r="H48" s="121"/>
      <c r="I48" s="121"/>
      <c r="J48" s="121"/>
      <c r="K48" s="122"/>
      <c r="L48" s="15"/>
      <c r="M48" s="15"/>
      <c r="N48" s="121"/>
      <c r="O48" s="121"/>
      <c r="P48" s="121"/>
      <c r="Q48" s="121"/>
      <c r="R48" s="122"/>
      <c r="S48" s="15"/>
      <c r="T48" s="15"/>
      <c r="U48" s="121"/>
      <c r="V48" s="121"/>
      <c r="W48" s="121"/>
      <c r="X48" s="121"/>
      <c r="Y48" s="122"/>
      <c r="Z48" s="15"/>
      <c r="AA48" s="15"/>
      <c r="AB48" s="121"/>
      <c r="AC48" s="121"/>
      <c r="AD48" s="121"/>
      <c r="AE48" s="121"/>
      <c r="AF48" s="122"/>
      <c r="AG48" s="15"/>
      <c r="AH48" s="6">
        <f t="shared" si="3"/>
        <v>0</v>
      </c>
      <c r="AI48" s="39"/>
      <c r="AJ48" s="52">
        <f t="shared" si="4"/>
        <v>0</v>
      </c>
      <c r="AK48" s="47">
        <f t="shared" si="5"/>
        <v>0</v>
      </c>
      <c r="AL48" s="84">
        <f t="shared" si="6"/>
        <v>0</v>
      </c>
      <c r="AM48" s="87"/>
      <c r="AN48" s="67"/>
      <c r="AO48" s="61" t="s">
        <v>78</v>
      </c>
      <c r="AP48" s="46" t="s">
        <v>79</v>
      </c>
      <c r="AQ48" s="50"/>
    </row>
    <row r="49" spans="1:43" x14ac:dyDescent="0.2">
      <c r="A49" s="19"/>
      <c r="B49" s="19"/>
      <c r="C49" s="92"/>
      <c r="D49" s="123"/>
      <c r="E49" s="15"/>
      <c r="F49" s="15"/>
      <c r="G49" s="121"/>
      <c r="H49" s="121"/>
      <c r="I49" s="121"/>
      <c r="J49" s="121"/>
      <c r="K49" s="122"/>
      <c r="L49" s="15"/>
      <c r="M49" s="15"/>
      <c r="N49" s="121"/>
      <c r="O49" s="98"/>
      <c r="P49" s="98"/>
      <c r="Q49" s="121"/>
      <c r="R49" s="122"/>
      <c r="S49" s="15"/>
      <c r="T49" s="15"/>
      <c r="U49" s="121"/>
      <c r="V49" s="121"/>
      <c r="W49" s="121"/>
      <c r="X49" s="121"/>
      <c r="Y49" s="122"/>
      <c r="Z49" s="15"/>
      <c r="AA49" s="15"/>
      <c r="AB49" s="121"/>
      <c r="AC49" s="121"/>
      <c r="AD49" s="121"/>
      <c r="AE49" s="121"/>
      <c r="AF49" s="122"/>
      <c r="AG49" s="15"/>
      <c r="AH49" s="6">
        <f t="shared" si="3"/>
        <v>0</v>
      </c>
      <c r="AI49" s="39"/>
      <c r="AJ49" s="52">
        <f t="shared" si="4"/>
        <v>0</v>
      </c>
      <c r="AK49" s="47">
        <f t="shared" si="5"/>
        <v>0</v>
      </c>
      <c r="AL49" s="84">
        <f t="shared" si="6"/>
        <v>0</v>
      </c>
      <c r="AM49" s="87"/>
      <c r="AN49" s="67"/>
      <c r="AO49" s="169" t="s">
        <v>80</v>
      </c>
      <c r="AP49" s="169"/>
      <c r="AQ49" s="170"/>
    </row>
    <row r="50" spans="1:43" x14ac:dyDescent="0.2">
      <c r="A50" s="19"/>
      <c r="B50" s="19"/>
      <c r="C50" s="92"/>
      <c r="D50" s="123"/>
      <c r="E50" s="15"/>
      <c r="F50" s="15"/>
      <c r="G50" s="121"/>
      <c r="H50" s="121"/>
      <c r="I50" s="121"/>
      <c r="J50" s="121"/>
      <c r="K50" s="122"/>
      <c r="L50" s="15"/>
      <c r="M50" s="15"/>
      <c r="N50" s="121"/>
      <c r="O50" s="98"/>
      <c r="P50" s="98"/>
      <c r="Q50" s="121"/>
      <c r="R50" s="122"/>
      <c r="S50" s="15"/>
      <c r="T50" s="15"/>
      <c r="U50" s="121"/>
      <c r="V50" s="121"/>
      <c r="W50" s="121"/>
      <c r="X50" s="121"/>
      <c r="Y50" s="122"/>
      <c r="Z50" s="15"/>
      <c r="AA50" s="15"/>
      <c r="AB50" s="121"/>
      <c r="AC50" s="121"/>
      <c r="AD50" s="121"/>
      <c r="AE50" s="121"/>
      <c r="AF50" s="122"/>
      <c r="AG50" s="15"/>
      <c r="AH50" s="6">
        <f t="shared" si="3"/>
        <v>0</v>
      </c>
      <c r="AI50" s="39"/>
      <c r="AJ50" s="52">
        <f t="shared" si="4"/>
        <v>0</v>
      </c>
      <c r="AK50" s="47">
        <f t="shared" si="5"/>
        <v>0</v>
      </c>
      <c r="AL50" s="84">
        <f t="shared" si="6"/>
        <v>0</v>
      </c>
      <c r="AM50" s="87"/>
      <c r="AN50" s="67"/>
      <c r="AO50" s="61" t="s">
        <v>66</v>
      </c>
      <c r="AP50" s="50" t="s">
        <v>81</v>
      </c>
      <c r="AQ50" s="50"/>
    </row>
    <row r="51" spans="1:43" x14ac:dyDescent="0.2">
      <c r="A51" s="19"/>
      <c r="B51" s="19"/>
      <c r="C51" s="92"/>
      <c r="D51" s="123"/>
      <c r="E51" s="15"/>
      <c r="F51" s="15"/>
      <c r="G51" s="121"/>
      <c r="H51" s="121"/>
      <c r="I51" s="121"/>
      <c r="J51" s="121"/>
      <c r="K51" s="122"/>
      <c r="L51" s="15"/>
      <c r="M51" s="15"/>
      <c r="N51" s="121"/>
      <c r="O51" s="98"/>
      <c r="P51" s="98"/>
      <c r="Q51" s="121"/>
      <c r="R51" s="122"/>
      <c r="S51" s="15"/>
      <c r="T51" s="15"/>
      <c r="U51" s="121"/>
      <c r="V51" s="121"/>
      <c r="W51" s="121"/>
      <c r="X51" s="121"/>
      <c r="Y51" s="122"/>
      <c r="Z51" s="15"/>
      <c r="AA51" s="15"/>
      <c r="AB51" s="121"/>
      <c r="AC51" s="121"/>
      <c r="AD51" s="121"/>
      <c r="AE51" s="121"/>
      <c r="AF51" s="122"/>
      <c r="AG51" s="15"/>
      <c r="AH51" s="6">
        <f t="shared" si="3"/>
        <v>0</v>
      </c>
      <c r="AI51" s="39"/>
      <c r="AJ51" s="52">
        <f t="shared" si="4"/>
        <v>0</v>
      </c>
      <c r="AK51" s="47">
        <f t="shared" si="5"/>
        <v>0</v>
      </c>
      <c r="AL51" s="84">
        <f t="shared" si="6"/>
        <v>0</v>
      </c>
      <c r="AM51" s="87"/>
      <c r="AN51" s="67"/>
      <c r="AO51" s="61" t="s">
        <v>69</v>
      </c>
      <c r="AP51" s="50" t="s">
        <v>82</v>
      </c>
      <c r="AQ51" s="50"/>
    </row>
    <row r="52" spans="1:43" x14ac:dyDescent="0.2">
      <c r="A52" s="19"/>
      <c r="B52" s="19"/>
      <c r="C52" s="92"/>
      <c r="D52" s="123"/>
      <c r="E52" s="15"/>
      <c r="F52" s="15"/>
      <c r="G52" s="121"/>
      <c r="H52" s="121"/>
      <c r="I52" s="121"/>
      <c r="J52" s="121"/>
      <c r="K52" s="122"/>
      <c r="L52" s="15"/>
      <c r="M52" s="15"/>
      <c r="N52" s="121"/>
      <c r="O52" s="98"/>
      <c r="P52" s="98"/>
      <c r="Q52" s="121"/>
      <c r="R52" s="122"/>
      <c r="S52" s="15"/>
      <c r="T52" s="15"/>
      <c r="U52" s="121"/>
      <c r="V52" s="121"/>
      <c r="W52" s="121"/>
      <c r="X52" s="121"/>
      <c r="Y52" s="122"/>
      <c r="Z52" s="15"/>
      <c r="AA52" s="15"/>
      <c r="AB52" s="121"/>
      <c r="AC52" s="121"/>
      <c r="AD52" s="121"/>
      <c r="AE52" s="121"/>
      <c r="AF52" s="122"/>
      <c r="AG52" s="15"/>
      <c r="AH52" s="6">
        <f t="shared" si="3"/>
        <v>0</v>
      </c>
      <c r="AI52" s="39"/>
      <c r="AJ52" s="52">
        <f t="shared" si="4"/>
        <v>0</v>
      </c>
      <c r="AK52" s="47">
        <f t="shared" si="5"/>
        <v>0</v>
      </c>
      <c r="AL52" s="84">
        <f t="shared" si="6"/>
        <v>0</v>
      </c>
      <c r="AM52" s="87"/>
      <c r="AN52" s="67"/>
      <c r="AO52" s="61" t="s">
        <v>71</v>
      </c>
      <c r="AP52" s="50" t="s">
        <v>83</v>
      </c>
      <c r="AQ52" s="50"/>
    </row>
    <row r="53" spans="1:43" x14ac:dyDescent="0.2">
      <c r="A53" s="19"/>
      <c r="B53" s="19"/>
      <c r="C53" s="92"/>
      <c r="D53" s="123"/>
      <c r="E53" s="15"/>
      <c r="F53" s="15"/>
      <c r="G53" s="121"/>
      <c r="H53" s="121"/>
      <c r="I53" s="121"/>
      <c r="J53" s="121"/>
      <c r="K53" s="122"/>
      <c r="L53" s="15"/>
      <c r="M53" s="15"/>
      <c r="N53" s="121"/>
      <c r="O53" s="98"/>
      <c r="P53" s="98"/>
      <c r="Q53" s="121"/>
      <c r="R53" s="122"/>
      <c r="S53" s="15"/>
      <c r="T53" s="15"/>
      <c r="U53" s="121"/>
      <c r="V53" s="121"/>
      <c r="W53" s="121"/>
      <c r="X53" s="121"/>
      <c r="Y53" s="122"/>
      <c r="Z53" s="15"/>
      <c r="AA53" s="15"/>
      <c r="AB53" s="121"/>
      <c r="AC53" s="121"/>
      <c r="AD53" s="121"/>
      <c r="AE53" s="121"/>
      <c r="AF53" s="122"/>
      <c r="AG53" s="15"/>
      <c r="AH53" s="6">
        <f t="shared" si="3"/>
        <v>0</v>
      </c>
      <c r="AI53" s="39"/>
      <c r="AJ53" s="52">
        <f t="shared" si="4"/>
        <v>0</v>
      </c>
      <c r="AK53" s="47">
        <f t="shared" si="5"/>
        <v>0</v>
      </c>
      <c r="AL53" s="84">
        <f t="shared" si="6"/>
        <v>0</v>
      </c>
      <c r="AM53" s="87"/>
      <c r="AN53" s="67"/>
      <c r="AO53" s="61" t="s">
        <v>73</v>
      </c>
      <c r="AP53" s="50" t="s">
        <v>84</v>
      </c>
      <c r="AQ53" s="50" t="s">
        <v>56</v>
      </c>
    </row>
    <row r="54" spans="1:43" x14ac:dyDescent="0.2">
      <c r="A54" s="19"/>
      <c r="B54" s="19"/>
      <c r="C54" s="92"/>
      <c r="D54" s="123"/>
      <c r="E54" s="15"/>
      <c r="F54" s="15"/>
      <c r="G54" s="121"/>
      <c r="H54" s="121"/>
      <c r="I54" s="121"/>
      <c r="J54" s="121"/>
      <c r="K54" s="122"/>
      <c r="L54" s="15"/>
      <c r="M54" s="15"/>
      <c r="N54" s="121"/>
      <c r="O54" s="98"/>
      <c r="P54" s="98"/>
      <c r="Q54" s="121"/>
      <c r="R54" s="122"/>
      <c r="S54" s="15"/>
      <c r="T54" s="15"/>
      <c r="U54" s="121"/>
      <c r="V54" s="121"/>
      <c r="W54" s="121"/>
      <c r="X54" s="121"/>
      <c r="Y54" s="122"/>
      <c r="Z54" s="15"/>
      <c r="AA54" s="15"/>
      <c r="AB54" s="121"/>
      <c r="AC54" s="121"/>
      <c r="AD54" s="121"/>
      <c r="AE54" s="121"/>
      <c r="AF54" s="122"/>
      <c r="AG54" s="15"/>
      <c r="AH54" s="6">
        <f t="shared" si="3"/>
        <v>0</v>
      </c>
      <c r="AI54" s="39"/>
      <c r="AJ54" s="52">
        <f t="shared" si="4"/>
        <v>0</v>
      </c>
      <c r="AK54" s="47">
        <f t="shared" si="5"/>
        <v>0</v>
      </c>
      <c r="AL54" s="84">
        <f t="shared" si="6"/>
        <v>0</v>
      </c>
      <c r="AM54" s="87"/>
      <c r="AN54" s="67"/>
      <c r="AO54" s="61" t="s">
        <v>76</v>
      </c>
      <c r="AP54" s="50" t="s">
        <v>85</v>
      </c>
      <c r="AQ54" s="50"/>
    </row>
    <row r="55" spans="1:43" x14ac:dyDescent="0.2">
      <c r="A55" s="19"/>
      <c r="B55" s="19"/>
      <c r="C55" s="92"/>
      <c r="D55" s="123"/>
      <c r="E55" s="15"/>
      <c r="F55" s="15"/>
      <c r="G55" s="121"/>
      <c r="H55" s="121"/>
      <c r="I55" s="121"/>
      <c r="J55" s="121"/>
      <c r="K55" s="122"/>
      <c r="L55" s="15"/>
      <c r="M55" s="15"/>
      <c r="N55" s="121"/>
      <c r="O55" s="121"/>
      <c r="P55" s="121"/>
      <c r="Q55" s="121"/>
      <c r="R55" s="122"/>
      <c r="S55" s="15"/>
      <c r="T55" s="15"/>
      <c r="U55" s="121"/>
      <c r="V55" s="121"/>
      <c r="W55" s="121"/>
      <c r="X55" s="121"/>
      <c r="Y55" s="122"/>
      <c r="Z55" s="15"/>
      <c r="AA55" s="15"/>
      <c r="AB55" s="121"/>
      <c r="AC55" s="121"/>
      <c r="AD55" s="121"/>
      <c r="AE55" s="121"/>
      <c r="AF55" s="122"/>
      <c r="AG55" s="15"/>
      <c r="AH55" s="6">
        <f t="shared" si="3"/>
        <v>0</v>
      </c>
      <c r="AI55" s="39"/>
      <c r="AJ55" s="52">
        <f t="shared" si="4"/>
        <v>0</v>
      </c>
      <c r="AK55" s="47">
        <f t="shared" si="5"/>
        <v>0</v>
      </c>
      <c r="AL55" s="84">
        <f t="shared" si="6"/>
        <v>0</v>
      </c>
      <c r="AM55" s="87"/>
      <c r="AN55" s="68"/>
      <c r="AO55" s="61" t="s">
        <v>78</v>
      </c>
      <c r="AP55" s="50" t="s">
        <v>82</v>
      </c>
      <c r="AQ55" s="50"/>
    </row>
    <row r="56" spans="1:43" ht="15" x14ac:dyDescent="0.25">
      <c r="A56" s="19"/>
      <c r="B56" s="19"/>
      <c r="C56" s="92"/>
      <c r="D56" s="123"/>
      <c r="E56" s="15"/>
      <c r="F56" s="15"/>
      <c r="G56" s="121"/>
      <c r="H56" s="121"/>
      <c r="I56" s="121"/>
      <c r="J56" s="121"/>
      <c r="K56" s="122"/>
      <c r="L56" s="15"/>
      <c r="M56" s="15"/>
      <c r="N56" s="121"/>
      <c r="O56" s="98"/>
      <c r="P56" s="98"/>
      <c r="Q56" s="121"/>
      <c r="R56" s="122"/>
      <c r="S56" s="15"/>
      <c r="T56" s="15"/>
      <c r="U56" s="121"/>
      <c r="V56" s="121"/>
      <c r="W56" s="121"/>
      <c r="X56" s="121"/>
      <c r="Y56" s="122"/>
      <c r="Z56" s="15"/>
      <c r="AA56" s="15"/>
      <c r="AB56" s="121"/>
      <c r="AC56" s="121"/>
      <c r="AD56" s="121"/>
      <c r="AE56" s="121"/>
      <c r="AF56" s="122"/>
      <c r="AG56" s="15"/>
      <c r="AH56" s="6">
        <f t="shared" si="3"/>
        <v>0</v>
      </c>
      <c r="AI56" s="39"/>
      <c r="AJ56" s="52">
        <f t="shared" si="4"/>
        <v>0</v>
      </c>
      <c r="AK56" s="47">
        <f t="shared" si="5"/>
        <v>0</v>
      </c>
      <c r="AL56" s="84">
        <f t="shared" si="6"/>
        <v>0</v>
      </c>
      <c r="AM56" s="85"/>
      <c r="AN56" s="34"/>
      <c r="AO56" s="30"/>
      <c r="AP56" s="30"/>
      <c r="AQ56" s="30"/>
    </row>
    <row r="57" spans="1:43" ht="15" x14ac:dyDescent="0.25">
      <c r="A57" s="19"/>
      <c r="B57" s="19"/>
      <c r="C57" s="92"/>
      <c r="D57" s="123"/>
      <c r="E57" s="15"/>
      <c r="F57" s="15"/>
      <c r="G57" s="121"/>
      <c r="H57" s="121"/>
      <c r="I57" s="121"/>
      <c r="J57" s="121"/>
      <c r="K57" s="122"/>
      <c r="L57" s="15"/>
      <c r="M57" s="15"/>
      <c r="N57" s="121"/>
      <c r="O57" s="98"/>
      <c r="P57" s="98"/>
      <c r="Q57" s="121"/>
      <c r="R57" s="122"/>
      <c r="S57" s="15"/>
      <c r="T57" s="15"/>
      <c r="U57" s="121"/>
      <c r="V57" s="121"/>
      <c r="W57" s="121"/>
      <c r="X57" s="121"/>
      <c r="Y57" s="122"/>
      <c r="Z57" s="15"/>
      <c r="AA57" s="15"/>
      <c r="AB57" s="121"/>
      <c r="AC57" s="121"/>
      <c r="AD57" s="121"/>
      <c r="AE57" s="121"/>
      <c r="AF57" s="122"/>
      <c r="AG57" s="15"/>
      <c r="AH57" s="6">
        <f t="shared" si="3"/>
        <v>0</v>
      </c>
      <c r="AI57" s="39"/>
      <c r="AJ57" s="52">
        <f t="shared" si="4"/>
        <v>0</v>
      </c>
      <c r="AK57" s="47">
        <f t="shared" si="5"/>
        <v>0</v>
      </c>
      <c r="AL57" s="84">
        <f t="shared" si="6"/>
        <v>0</v>
      </c>
      <c r="AM57" s="85"/>
      <c r="AN57" s="34"/>
      <c r="AO57" s="30"/>
      <c r="AP57" s="30"/>
      <c r="AQ57" s="30"/>
    </row>
    <row r="58" spans="1:43" ht="15" x14ac:dyDescent="0.25">
      <c r="A58" s="19"/>
      <c r="B58" s="19"/>
      <c r="C58" s="92"/>
      <c r="D58" s="123"/>
      <c r="E58" s="15"/>
      <c r="F58" s="15"/>
      <c r="G58" s="121"/>
      <c r="H58" s="121"/>
      <c r="I58" s="121"/>
      <c r="J58" s="121"/>
      <c r="K58" s="122"/>
      <c r="L58" s="15"/>
      <c r="M58" s="15"/>
      <c r="N58" s="121"/>
      <c r="O58" s="98"/>
      <c r="P58" s="98"/>
      <c r="Q58" s="121"/>
      <c r="R58" s="122"/>
      <c r="S58" s="15"/>
      <c r="T58" s="15"/>
      <c r="U58" s="121"/>
      <c r="V58" s="121"/>
      <c r="W58" s="121"/>
      <c r="X58" s="121"/>
      <c r="Y58" s="122"/>
      <c r="Z58" s="15"/>
      <c r="AA58" s="15"/>
      <c r="AB58" s="121"/>
      <c r="AC58" s="121"/>
      <c r="AD58" s="121"/>
      <c r="AE58" s="121"/>
      <c r="AF58" s="122"/>
      <c r="AG58" s="15"/>
      <c r="AH58" s="6">
        <f t="shared" si="3"/>
        <v>0</v>
      </c>
      <c r="AI58" s="39"/>
      <c r="AJ58" s="52">
        <f t="shared" si="4"/>
        <v>0</v>
      </c>
      <c r="AK58" s="47">
        <f t="shared" si="5"/>
        <v>0</v>
      </c>
      <c r="AL58" s="84">
        <f t="shared" si="6"/>
        <v>0</v>
      </c>
      <c r="AM58" s="85"/>
      <c r="AN58" s="34"/>
      <c r="AO58" s="125" t="s">
        <v>98</v>
      </c>
      <c r="AP58" s="32" t="s">
        <v>101</v>
      </c>
      <c r="AQ58" s="30"/>
    </row>
    <row r="59" spans="1:43" ht="15" x14ac:dyDescent="0.25">
      <c r="A59" s="19"/>
      <c r="B59" s="19"/>
      <c r="C59" s="92"/>
      <c r="D59" s="123"/>
      <c r="E59" s="15"/>
      <c r="F59" s="15"/>
      <c r="G59" s="121"/>
      <c r="H59" s="121"/>
      <c r="I59" s="121"/>
      <c r="J59" s="121"/>
      <c r="K59" s="122"/>
      <c r="L59" s="15"/>
      <c r="M59" s="15"/>
      <c r="N59" s="121"/>
      <c r="O59" s="98"/>
      <c r="P59" s="98"/>
      <c r="Q59" s="121"/>
      <c r="R59" s="122"/>
      <c r="S59" s="15"/>
      <c r="T59" s="15"/>
      <c r="U59" s="121"/>
      <c r="V59" s="121"/>
      <c r="W59" s="121"/>
      <c r="X59" s="121"/>
      <c r="Y59" s="122"/>
      <c r="Z59" s="15"/>
      <c r="AA59" s="15"/>
      <c r="AB59" s="121"/>
      <c r="AC59" s="121"/>
      <c r="AD59" s="121"/>
      <c r="AE59" s="121"/>
      <c r="AF59" s="122"/>
      <c r="AG59" s="15"/>
      <c r="AH59" s="6">
        <f t="shared" si="3"/>
        <v>0</v>
      </c>
      <c r="AI59" s="39"/>
      <c r="AJ59" s="52">
        <f t="shared" si="4"/>
        <v>0</v>
      </c>
      <c r="AK59" s="47">
        <f t="shared" si="5"/>
        <v>0</v>
      </c>
      <c r="AL59" s="84">
        <f t="shared" si="6"/>
        <v>0</v>
      </c>
      <c r="AM59" s="85"/>
      <c r="AN59" s="34"/>
      <c r="AO59" s="124" t="s">
        <v>41</v>
      </c>
      <c r="AP59" s="126" t="s">
        <v>100</v>
      </c>
      <c r="AQ59" s="30"/>
    </row>
    <row r="60" spans="1:43" ht="15" x14ac:dyDescent="0.25">
      <c r="A60" s="20"/>
      <c r="B60" s="20"/>
      <c r="C60" s="92"/>
      <c r="D60" s="123"/>
      <c r="E60" s="15"/>
      <c r="F60" s="15"/>
      <c r="G60" s="121"/>
      <c r="H60" s="121"/>
      <c r="I60" s="121"/>
      <c r="J60" s="121"/>
      <c r="K60" s="122"/>
      <c r="L60" s="15"/>
      <c r="M60" s="15"/>
      <c r="N60" s="121"/>
      <c r="O60" s="121"/>
      <c r="P60" s="121"/>
      <c r="Q60" s="121"/>
      <c r="R60" s="122"/>
      <c r="S60" s="15"/>
      <c r="T60" s="15"/>
      <c r="U60" s="121"/>
      <c r="V60" s="121"/>
      <c r="W60" s="121"/>
      <c r="X60" s="121"/>
      <c r="Y60" s="122"/>
      <c r="Z60" s="15"/>
      <c r="AA60" s="15"/>
      <c r="AB60" s="121"/>
      <c r="AC60" s="121"/>
      <c r="AD60" s="121"/>
      <c r="AE60" s="121"/>
      <c r="AF60" s="122"/>
      <c r="AG60" s="15"/>
      <c r="AH60" s="6">
        <f t="shared" si="3"/>
        <v>0</v>
      </c>
      <c r="AI60" s="39"/>
      <c r="AJ60" s="52">
        <f t="shared" si="4"/>
        <v>0</v>
      </c>
      <c r="AK60" s="47">
        <f t="shared" si="5"/>
        <v>0</v>
      </c>
      <c r="AL60" s="84">
        <f t="shared" si="6"/>
        <v>0</v>
      </c>
      <c r="AM60" s="85"/>
      <c r="AN60" s="34"/>
      <c r="AO60" s="7">
        <v>1</v>
      </c>
      <c r="AP60" s="126" t="s">
        <v>99</v>
      </c>
      <c r="AQ60" s="30"/>
    </row>
    <row r="61" spans="1:43" ht="15" x14ac:dyDescent="0.25">
      <c r="A61" s="20"/>
      <c r="B61" s="20"/>
      <c r="C61" s="92"/>
      <c r="D61" s="123"/>
      <c r="E61" s="15"/>
      <c r="F61" s="15"/>
      <c r="G61" s="121"/>
      <c r="H61" s="121"/>
      <c r="I61" s="121"/>
      <c r="J61" s="121"/>
      <c r="K61" s="122"/>
      <c r="L61" s="15"/>
      <c r="M61" s="15"/>
      <c r="N61" s="121"/>
      <c r="O61" s="121"/>
      <c r="P61" s="121"/>
      <c r="Q61" s="121"/>
      <c r="R61" s="122"/>
      <c r="S61" s="15"/>
      <c r="T61" s="15"/>
      <c r="U61" s="121"/>
      <c r="V61" s="121"/>
      <c r="W61" s="121"/>
      <c r="X61" s="121"/>
      <c r="Y61" s="122"/>
      <c r="Z61" s="15"/>
      <c r="AA61" s="15"/>
      <c r="AB61" s="121"/>
      <c r="AC61" s="121"/>
      <c r="AD61" s="121"/>
      <c r="AE61" s="121"/>
      <c r="AF61" s="122"/>
      <c r="AG61" s="15"/>
      <c r="AH61" s="6">
        <f t="shared" si="3"/>
        <v>0</v>
      </c>
      <c r="AI61" s="39"/>
      <c r="AJ61" s="52">
        <f t="shared" si="4"/>
        <v>0</v>
      </c>
      <c r="AK61" s="47">
        <f t="shared" si="5"/>
        <v>0</v>
      </c>
      <c r="AL61" s="84">
        <f t="shared" si="6"/>
        <v>0</v>
      </c>
      <c r="AM61" s="85"/>
      <c r="AN61" s="34"/>
      <c r="AO61" s="30"/>
      <c r="AP61" s="30"/>
      <c r="AQ61" s="30"/>
    </row>
    <row r="62" spans="1:43" ht="15" x14ac:dyDescent="0.25">
      <c r="A62" s="20"/>
      <c r="B62" s="20"/>
      <c r="C62" s="92"/>
      <c r="D62" s="123"/>
      <c r="E62" s="15"/>
      <c r="F62" s="15"/>
      <c r="G62" s="121"/>
      <c r="H62" s="121"/>
      <c r="I62" s="121"/>
      <c r="J62" s="121"/>
      <c r="K62" s="122"/>
      <c r="L62" s="15"/>
      <c r="M62" s="15"/>
      <c r="N62" s="121"/>
      <c r="O62" s="121"/>
      <c r="P62" s="121"/>
      <c r="Q62" s="121"/>
      <c r="R62" s="122"/>
      <c r="S62" s="15"/>
      <c r="T62" s="15"/>
      <c r="U62" s="121"/>
      <c r="V62" s="121"/>
      <c r="W62" s="121"/>
      <c r="X62" s="121"/>
      <c r="Y62" s="122"/>
      <c r="Z62" s="15"/>
      <c r="AA62" s="15"/>
      <c r="AB62" s="121"/>
      <c r="AC62" s="121"/>
      <c r="AD62" s="121"/>
      <c r="AE62" s="121"/>
      <c r="AF62" s="122"/>
      <c r="AG62" s="15"/>
      <c r="AH62" s="6">
        <f t="shared" si="3"/>
        <v>0</v>
      </c>
      <c r="AI62" s="39"/>
      <c r="AJ62" s="52">
        <f t="shared" si="4"/>
        <v>0</v>
      </c>
      <c r="AK62" s="47">
        <f t="shared" si="5"/>
        <v>0</v>
      </c>
      <c r="AL62" s="84">
        <f t="shared" si="6"/>
        <v>0</v>
      </c>
      <c r="AM62" s="85"/>
      <c r="AN62" s="34"/>
      <c r="AO62" s="30"/>
      <c r="AP62" s="30"/>
      <c r="AQ62" s="30"/>
    </row>
    <row r="63" spans="1:43" ht="15" x14ac:dyDescent="0.25">
      <c r="A63" s="20"/>
      <c r="B63" s="20"/>
      <c r="C63" s="92"/>
      <c r="D63" s="123"/>
      <c r="E63" s="15"/>
      <c r="F63" s="15"/>
      <c r="G63" s="121"/>
      <c r="H63" s="121"/>
      <c r="I63" s="121"/>
      <c r="J63" s="121"/>
      <c r="K63" s="122"/>
      <c r="L63" s="15"/>
      <c r="M63" s="15"/>
      <c r="N63" s="121"/>
      <c r="O63" s="121"/>
      <c r="P63" s="121"/>
      <c r="Q63" s="121"/>
      <c r="R63" s="122"/>
      <c r="S63" s="15"/>
      <c r="T63" s="15"/>
      <c r="U63" s="121"/>
      <c r="V63" s="121"/>
      <c r="W63" s="121"/>
      <c r="X63" s="121"/>
      <c r="Y63" s="122"/>
      <c r="Z63" s="15"/>
      <c r="AA63" s="15"/>
      <c r="AB63" s="121"/>
      <c r="AC63" s="121"/>
      <c r="AD63" s="121"/>
      <c r="AE63" s="121"/>
      <c r="AF63" s="122"/>
      <c r="AG63" s="15"/>
      <c r="AH63" s="6">
        <f t="shared" si="3"/>
        <v>0</v>
      </c>
      <c r="AI63" s="39"/>
      <c r="AJ63" s="52">
        <f t="shared" si="4"/>
        <v>0</v>
      </c>
      <c r="AK63" s="47">
        <f t="shared" si="5"/>
        <v>0</v>
      </c>
      <c r="AL63" s="84">
        <f t="shared" si="6"/>
        <v>0</v>
      </c>
      <c r="AM63" s="85"/>
      <c r="AN63" s="34"/>
      <c r="AO63" s="30"/>
      <c r="AP63" s="30"/>
      <c r="AQ63" s="30"/>
    </row>
    <row r="64" spans="1:43" ht="15" x14ac:dyDescent="0.25">
      <c r="A64" s="20"/>
      <c r="B64" s="20"/>
      <c r="C64" s="92"/>
      <c r="D64" s="123"/>
      <c r="E64" s="15"/>
      <c r="F64" s="15"/>
      <c r="G64" s="121"/>
      <c r="H64" s="121"/>
      <c r="I64" s="121"/>
      <c r="J64" s="121"/>
      <c r="K64" s="122"/>
      <c r="L64" s="15"/>
      <c r="M64" s="15"/>
      <c r="N64" s="121"/>
      <c r="O64" s="121"/>
      <c r="P64" s="121"/>
      <c r="Q64" s="121"/>
      <c r="R64" s="122"/>
      <c r="S64" s="15"/>
      <c r="T64" s="15"/>
      <c r="U64" s="121"/>
      <c r="V64" s="121"/>
      <c r="W64" s="121"/>
      <c r="X64" s="121"/>
      <c r="Y64" s="122"/>
      <c r="Z64" s="15"/>
      <c r="AA64" s="15"/>
      <c r="AB64" s="121"/>
      <c r="AC64" s="121"/>
      <c r="AD64" s="121"/>
      <c r="AE64" s="121"/>
      <c r="AF64" s="122"/>
      <c r="AG64" s="15"/>
      <c r="AH64" s="6">
        <f t="shared" si="3"/>
        <v>0</v>
      </c>
      <c r="AI64" s="39"/>
      <c r="AJ64" s="52">
        <f t="shared" si="4"/>
        <v>0</v>
      </c>
      <c r="AK64" s="47">
        <f t="shared" si="5"/>
        <v>0</v>
      </c>
      <c r="AL64" s="84">
        <f t="shared" si="6"/>
        <v>0</v>
      </c>
      <c r="AM64" s="85"/>
      <c r="AN64" s="34"/>
      <c r="AO64" s="30"/>
      <c r="AP64" s="30"/>
      <c r="AQ64" s="30"/>
    </row>
    <row r="65" spans="1:42" ht="15" x14ac:dyDescent="0.25">
      <c r="A65" s="20"/>
      <c r="B65" s="20"/>
      <c r="C65" s="92"/>
      <c r="D65" s="123"/>
      <c r="E65" s="15"/>
      <c r="F65" s="15"/>
      <c r="G65" s="121"/>
      <c r="H65" s="121"/>
      <c r="I65" s="121"/>
      <c r="J65" s="121"/>
      <c r="K65" s="122"/>
      <c r="L65" s="15"/>
      <c r="M65" s="15"/>
      <c r="N65" s="121"/>
      <c r="O65" s="121"/>
      <c r="P65" s="121"/>
      <c r="Q65" s="121"/>
      <c r="R65" s="122"/>
      <c r="S65" s="15"/>
      <c r="T65" s="15"/>
      <c r="U65" s="121"/>
      <c r="V65" s="121"/>
      <c r="W65" s="121"/>
      <c r="X65" s="121"/>
      <c r="Y65" s="122"/>
      <c r="Z65" s="15"/>
      <c r="AA65" s="15"/>
      <c r="AB65" s="121"/>
      <c r="AC65" s="121"/>
      <c r="AD65" s="121"/>
      <c r="AE65" s="121"/>
      <c r="AF65" s="122"/>
      <c r="AG65" s="15"/>
      <c r="AH65" s="6">
        <f t="shared" si="3"/>
        <v>0</v>
      </c>
      <c r="AI65" s="39"/>
      <c r="AJ65" s="52">
        <f t="shared" si="4"/>
        <v>0</v>
      </c>
      <c r="AK65" s="47">
        <f t="shared" si="5"/>
        <v>0</v>
      </c>
      <c r="AL65" s="84">
        <f t="shared" si="6"/>
        <v>0</v>
      </c>
      <c r="AM65" s="85"/>
      <c r="AN65" s="34"/>
      <c r="AO65" s="30"/>
      <c r="AP65" s="30"/>
    </row>
    <row r="66" spans="1:42" ht="15" x14ac:dyDescent="0.25">
      <c r="A66" s="20"/>
      <c r="B66" s="20"/>
      <c r="C66" s="92"/>
      <c r="D66" s="123"/>
      <c r="E66" s="15"/>
      <c r="F66" s="15"/>
      <c r="G66" s="121"/>
      <c r="H66" s="121"/>
      <c r="I66" s="121"/>
      <c r="J66" s="121"/>
      <c r="K66" s="122"/>
      <c r="L66" s="15"/>
      <c r="M66" s="15"/>
      <c r="N66" s="121"/>
      <c r="O66" s="121"/>
      <c r="P66" s="121"/>
      <c r="Q66" s="121"/>
      <c r="R66" s="122"/>
      <c r="S66" s="15"/>
      <c r="T66" s="15"/>
      <c r="U66" s="121"/>
      <c r="V66" s="121"/>
      <c r="W66" s="121"/>
      <c r="X66" s="121"/>
      <c r="Y66" s="122"/>
      <c r="Z66" s="15"/>
      <c r="AA66" s="15"/>
      <c r="AB66" s="121"/>
      <c r="AC66" s="121"/>
      <c r="AD66" s="121"/>
      <c r="AE66" s="121"/>
      <c r="AF66" s="122"/>
      <c r="AG66" s="15"/>
      <c r="AH66" s="6">
        <f t="shared" si="3"/>
        <v>0</v>
      </c>
      <c r="AI66" s="39"/>
      <c r="AJ66" s="52">
        <f t="shared" si="4"/>
        <v>0</v>
      </c>
      <c r="AK66" s="47">
        <f t="shared" si="5"/>
        <v>0</v>
      </c>
      <c r="AL66" s="84">
        <f t="shared" si="6"/>
        <v>0</v>
      </c>
      <c r="AM66" s="85"/>
      <c r="AN66" s="34"/>
      <c r="AO66" s="30"/>
      <c r="AP66" s="30"/>
    </row>
    <row r="67" spans="1:42" ht="15" x14ac:dyDescent="0.25">
      <c r="A67" s="20"/>
      <c r="B67" s="20"/>
      <c r="C67" s="92"/>
      <c r="D67" s="123"/>
      <c r="E67" s="15"/>
      <c r="F67" s="15"/>
      <c r="G67" s="121"/>
      <c r="H67" s="121"/>
      <c r="I67" s="121"/>
      <c r="J67" s="121"/>
      <c r="K67" s="122"/>
      <c r="L67" s="15"/>
      <c r="M67" s="15"/>
      <c r="N67" s="121"/>
      <c r="O67" s="121"/>
      <c r="P67" s="121"/>
      <c r="Q67" s="121"/>
      <c r="R67" s="122"/>
      <c r="S67" s="15"/>
      <c r="T67" s="15"/>
      <c r="U67" s="121"/>
      <c r="V67" s="121"/>
      <c r="W67" s="121"/>
      <c r="X67" s="121"/>
      <c r="Y67" s="122"/>
      <c r="Z67" s="15"/>
      <c r="AA67" s="15"/>
      <c r="AB67" s="121"/>
      <c r="AC67" s="121"/>
      <c r="AD67" s="121"/>
      <c r="AE67" s="121"/>
      <c r="AF67" s="122"/>
      <c r="AG67" s="15"/>
      <c r="AH67" s="6">
        <f t="shared" si="3"/>
        <v>0</v>
      </c>
      <c r="AI67" s="39"/>
      <c r="AJ67" s="52">
        <f t="shared" si="4"/>
        <v>0</v>
      </c>
      <c r="AK67" s="47">
        <f t="shared" si="5"/>
        <v>0</v>
      </c>
      <c r="AL67" s="84">
        <f t="shared" si="6"/>
        <v>0</v>
      </c>
      <c r="AM67" s="85"/>
      <c r="AN67" s="34"/>
      <c r="AO67" s="30"/>
      <c r="AP67" s="30"/>
    </row>
    <row r="68" spans="1:42" ht="15" x14ac:dyDescent="0.25">
      <c r="A68" s="20"/>
      <c r="B68" s="20"/>
      <c r="C68" s="92"/>
      <c r="D68" s="123"/>
      <c r="E68" s="15"/>
      <c r="F68" s="15"/>
      <c r="G68" s="121"/>
      <c r="H68" s="121"/>
      <c r="I68" s="121"/>
      <c r="J68" s="121"/>
      <c r="K68" s="122"/>
      <c r="L68" s="15"/>
      <c r="M68" s="15"/>
      <c r="N68" s="121"/>
      <c r="O68" s="121"/>
      <c r="P68" s="121"/>
      <c r="Q68" s="121"/>
      <c r="R68" s="122"/>
      <c r="S68" s="15"/>
      <c r="T68" s="15"/>
      <c r="U68" s="121"/>
      <c r="V68" s="121"/>
      <c r="W68" s="121"/>
      <c r="X68" s="121"/>
      <c r="Y68" s="122"/>
      <c r="Z68" s="15"/>
      <c r="AA68" s="15"/>
      <c r="AB68" s="121"/>
      <c r="AC68" s="121"/>
      <c r="AD68" s="121"/>
      <c r="AE68" s="121"/>
      <c r="AF68" s="122"/>
      <c r="AG68" s="15"/>
      <c r="AH68" s="6">
        <f t="shared" si="3"/>
        <v>0</v>
      </c>
      <c r="AI68" s="39"/>
      <c r="AJ68" s="52">
        <f t="shared" si="4"/>
        <v>0</v>
      </c>
      <c r="AK68" s="47">
        <f t="shared" si="5"/>
        <v>0</v>
      </c>
      <c r="AL68" s="84">
        <f t="shared" si="6"/>
        <v>0</v>
      </c>
      <c r="AM68" s="85"/>
      <c r="AN68" s="34"/>
      <c r="AO68" s="30"/>
      <c r="AP68" s="30"/>
    </row>
    <row r="69" spans="1:42" ht="15" x14ac:dyDescent="0.25">
      <c r="A69" s="20"/>
      <c r="B69" s="20"/>
      <c r="C69" s="92"/>
      <c r="D69" s="123"/>
      <c r="E69" s="15"/>
      <c r="F69" s="15"/>
      <c r="G69" s="121"/>
      <c r="H69" s="121"/>
      <c r="I69" s="121"/>
      <c r="J69" s="121"/>
      <c r="K69" s="122"/>
      <c r="L69" s="15"/>
      <c r="M69" s="15"/>
      <c r="N69" s="121"/>
      <c r="O69" s="121"/>
      <c r="P69" s="121"/>
      <c r="Q69" s="121"/>
      <c r="R69" s="122"/>
      <c r="S69" s="15"/>
      <c r="T69" s="15"/>
      <c r="U69" s="121"/>
      <c r="V69" s="121"/>
      <c r="W69" s="121"/>
      <c r="X69" s="121"/>
      <c r="Y69" s="122"/>
      <c r="Z69" s="15"/>
      <c r="AA69" s="15"/>
      <c r="AB69" s="121"/>
      <c r="AC69" s="121"/>
      <c r="AD69" s="121"/>
      <c r="AE69" s="121"/>
      <c r="AF69" s="122"/>
      <c r="AG69" s="15"/>
      <c r="AH69" s="6">
        <f t="shared" si="3"/>
        <v>0</v>
      </c>
      <c r="AI69" s="39"/>
      <c r="AJ69" s="52">
        <f t="shared" si="4"/>
        <v>0</v>
      </c>
      <c r="AK69" s="47">
        <f t="shared" si="5"/>
        <v>0</v>
      </c>
      <c r="AL69" s="84">
        <f t="shared" si="6"/>
        <v>0</v>
      </c>
      <c r="AM69" s="85"/>
      <c r="AN69" s="34"/>
      <c r="AO69" s="30"/>
      <c r="AP69" s="30"/>
    </row>
    <row r="70" spans="1:42" ht="15" x14ac:dyDescent="0.25">
      <c r="A70" s="20"/>
      <c r="B70" s="20"/>
      <c r="C70" s="92"/>
      <c r="D70" s="123"/>
      <c r="E70" s="15"/>
      <c r="F70" s="15"/>
      <c r="G70" s="121"/>
      <c r="H70" s="121"/>
      <c r="I70" s="121"/>
      <c r="J70" s="121"/>
      <c r="K70" s="122"/>
      <c r="L70" s="15"/>
      <c r="M70" s="15"/>
      <c r="N70" s="121"/>
      <c r="O70" s="121"/>
      <c r="P70" s="121"/>
      <c r="Q70" s="121"/>
      <c r="R70" s="122"/>
      <c r="S70" s="15"/>
      <c r="T70" s="15"/>
      <c r="U70" s="121"/>
      <c r="V70" s="121"/>
      <c r="W70" s="121"/>
      <c r="X70" s="121"/>
      <c r="Y70" s="122"/>
      <c r="Z70" s="15"/>
      <c r="AA70" s="15"/>
      <c r="AB70" s="121"/>
      <c r="AC70" s="121"/>
      <c r="AD70" s="121"/>
      <c r="AE70" s="121"/>
      <c r="AF70" s="122"/>
      <c r="AG70" s="15"/>
      <c r="AH70" s="6">
        <f t="shared" si="3"/>
        <v>0</v>
      </c>
      <c r="AI70" s="39"/>
      <c r="AJ70" s="52">
        <f t="shared" si="4"/>
        <v>0</v>
      </c>
      <c r="AK70" s="47">
        <f t="shared" si="5"/>
        <v>0</v>
      </c>
      <c r="AL70" s="84">
        <f t="shared" si="6"/>
        <v>0</v>
      </c>
      <c r="AM70" s="85"/>
      <c r="AN70" s="34"/>
      <c r="AO70" s="30"/>
      <c r="AP70" s="30"/>
    </row>
    <row r="71" spans="1:42" ht="15" x14ac:dyDescent="0.25">
      <c r="A71" s="20"/>
      <c r="B71" s="20"/>
      <c r="C71" s="92"/>
      <c r="D71" s="123"/>
      <c r="E71" s="15"/>
      <c r="F71" s="15"/>
      <c r="G71" s="121"/>
      <c r="H71" s="121"/>
      <c r="I71" s="121"/>
      <c r="J71" s="121"/>
      <c r="K71" s="122"/>
      <c r="L71" s="15"/>
      <c r="M71" s="15"/>
      <c r="N71" s="121"/>
      <c r="O71" s="121"/>
      <c r="P71" s="121"/>
      <c r="Q71" s="121"/>
      <c r="R71" s="122"/>
      <c r="S71" s="15"/>
      <c r="T71" s="15"/>
      <c r="U71" s="121"/>
      <c r="V71" s="121"/>
      <c r="W71" s="121"/>
      <c r="X71" s="121"/>
      <c r="Y71" s="122"/>
      <c r="Z71" s="15"/>
      <c r="AA71" s="15"/>
      <c r="AB71" s="121"/>
      <c r="AC71" s="121"/>
      <c r="AD71" s="121"/>
      <c r="AE71" s="121"/>
      <c r="AF71" s="122"/>
      <c r="AG71" s="15"/>
      <c r="AH71" s="6">
        <f t="shared" si="3"/>
        <v>0</v>
      </c>
      <c r="AI71" s="39"/>
      <c r="AJ71" s="52">
        <f t="shared" si="4"/>
        <v>0</v>
      </c>
      <c r="AK71" s="47">
        <f t="shared" si="5"/>
        <v>0</v>
      </c>
      <c r="AL71" s="84">
        <f t="shared" si="6"/>
        <v>0</v>
      </c>
      <c r="AM71" s="85"/>
      <c r="AN71" s="34"/>
      <c r="AO71" s="30"/>
      <c r="AP71" s="30"/>
    </row>
    <row r="72" spans="1:42" ht="15" x14ac:dyDescent="0.25">
      <c r="A72" s="20"/>
      <c r="B72" s="20"/>
      <c r="C72" s="92"/>
      <c r="D72" s="123"/>
      <c r="E72" s="15"/>
      <c r="F72" s="15"/>
      <c r="G72" s="121"/>
      <c r="H72" s="121"/>
      <c r="I72" s="121"/>
      <c r="J72" s="121"/>
      <c r="K72" s="122"/>
      <c r="L72" s="15"/>
      <c r="M72" s="15"/>
      <c r="N72" s="121"/>
      <c r="O72" s="121"/>
      <c r="P72" s="121"/>
      <c r="Q72" s="121"/>
      <c r="R72" s="122"/>
      <c r="S72" s="15"/>
      <c r="T72" s="15"/>
      <c r="U72" s="121"/>
      <c r="V72" s="121"/>
      <c r="W72" s="121"/>
      <c r="X72" s="121"/>
      <c r="Y72" s="122"/>
      <c r="Z72" s="15"/>
      <c r="AA72" s="15"/>
      <c r="AB72" s="121"/>
      <c r="AC72" s="121"/>
      <c r="AD72" s="121"/>
      <c r="AE72" s="121"/>
      <c r="AF72" s="122"/>
      <c r="AG72" s="15"/>
      <c r="AH72" s="6">
        <f t="shared" ref="AH72:AH78" si="7">SUM(C72:AG72)</f>
        <v>0</v>
      </c>
      <c r="AI72" s="39"/>
      <c r="AJ72" s="52">
        <f t="shared" ref="AJ72:AJ78" si="8">AH72*$AL$2</f>
        <v>0</v>
      </c>
      <c r="AK72" s="47">
        <f t="shared" ref="AK72:AK78" si="9">SUM(AH72)</f>
        <v>0</v>
      </c>
      <c r="AL72" s="84">
        <f t="shared" ref="AL72:AL78" si="10">SUM(AK72*$AL$2)</f>
        <v>0</v>
      </c>
      <c r="AM72" s="85"/>
      <c r="AN72" s="34"/>
      <c r="AO72" s="30"/>
      <c r="AP72" s="30"/>
    </row>
    <row r="73" spans="1:42" ht="15" x14ac:dyDescent="0.25">
      <c r="A73" s="20"/>
      <c r="B73" s="20"/>
      <c r="C73" s="92"/>
      <c r="D73" s="123"/>
      <c r="E73" s="15"/>
      <c r="F73" s="15"/>
      <c r="G73" s="121"/>
      <c r="H73" s="121"/>
      <c r="I73" s="121"/>
      <c r="J73" s="121"/>
      <c r="K73" s="122"/>
      <c r="L73" s="15"/>
      <c r="M73" s="15"/>
      <c r="N73" s="121"/>
      <c r="O73" s="121"/>
      <c r="P73" s="121"/>
      <c r="Q73" s="121"/>
      <c r="R73" s="122"/>
      <c r="S73" s="15"/>
      <c r="T73" s="15"/>
      <c r="U73" s="121"/>
      <c r="V73" s="121"/>
      <c r="W73" s="121"/>
      <c r="X73" s="121"/>
      <c r="Y73" s="122"/>
      <c r="Z73" s="15"/>
      <c r="AA73" s="15"/>
      <c r="AB73" s="121"/>
      <c r="AC73" s="121"/>
      <c r="AD73" s="121"/>
      <c r="AE73" s="121"/>
      <c r="AF73" s="122"/>
      <c r="AG73" s="15"/>
      <c r="AH73" s="6">
        <f t="shared" si="7"/>
        <v>0</v>
      </c>
      <c r="AI73" s="39"/>
      <c r="AJ73" s="52">
        <f t="shared" si="8"/>
        <v>0</v>
      </c>
      <c r="AK73" s="47">
        <f t="shared" si="9"/>
        <v>0</v>
      </c>
      <c r="AL73" s="84">
        <f t="shared" si="10"/>
        <v>0</v>
      </c>
      <c r="AM73" s="85"/>
      <c r="AN73" s="34"/>
      <c r="AO73" s="30"/>
      <c r="AP73" s="30"/>
    </row>
    <row r="74" spans="1:42" ht="15" x14ac:dyDescent="0.25">
      <c r="A74" s="20"/>
      <c r="B74" s="20"/>
      <c r="C74" s="92"/>
      <c r="D74" s="123"/>
      <c r="E74" s="15"/>
      <c r="F74" s="15"/>
      <c r="G74" s="121"/>
      <c r="H74" s="121"/>
      <c r="I74" s="121"/>
      <c r="J74" s="121"/>
      <c r="K74" s="122"/>
      <c r="L74" s="15"/>
      <c r="M74" s="15"/>
      <c r="N74" s="121"/>
      <c r="O74" s="121"/>
      <c r="P74" s="121"/>
      <c r="Q74" s="121"/>
      <c r="R74" s="122"/>
      <c r="S74" s="15"/>
      <c r="T74" s="15"/>
      <c r="U74" s="121"/>
      <c r="V74" s="121"/>
      <c r="W74" s="121"/>
      <c r="X74" s="121"/>
      <c r="Y74" s="122"/>
      <c r="Z74" s="15"/>
      <c r="AA74" s="15"/>
      <c r="AB74" s="121"/>
      <c r="AC74" s="121"/>
      <c r="AD74" s="121"/>
      <c r="AE74" s="121"/>
      <c r="AF74" s="122"/>
      <c r="AG74" s="15"/>
      <c r="AH74" s="6">
        <f t="shared" si="7"/>
        <v>0</v>
      </c>
      <c r="AI74" s="39"/>
      <c r="AJ74" s="52">
        <f t="shared" si="8"/>
        <v>0</v>
      </c>
      <c r="AK74" s="47">
        <f t="shared" si="9"/>
        <v>0</v>
      </c>
      <c r="AL74" s="84">
        <f t="shared" si="10"/>
        <v>0</v>
      </c>
      <c r="AM74" s="85"/>
      <c r="AN74" s="34"/>
      <c r="AO74" s="30"/>
      <c r="AP74" s="30"/>
    </row>
    <row r="75" spans="1:42" ht="15" x14ac:dyDescent="0.25">
      <c r="A75" s="20"/>
      <c r="B75" s="20"/>
      <c r="C75" s="92"/>
      <c r="D75" s="123"/>
      <c r="E75" s="15"/>
      <c r="F75" s="15"/>
      <c r="G75" s="121"/>
      <c r="H75" s="121"/>
      <c r="I75" s="121"/>
      <c r="J75" s="121"/>
      <c r="K75" s="122"/>
      <c r="L75" s="15"/>
      <c r="M75" s="15"/>
      <c r="N75" s="121"/>
      <c r="O75" s="121"/>
      <c r="P75" s="121"/>
      <c r="Q75" s="121"/>
      <c r="R75" s="122"/>
      <c r="S75" s="15"/>
      <c r="T75" s="15"/>
      <c r="U75" s="121"/>
      <c r="V75" s="121"/>
      <c r="W75" s="121"/>
      <c r="X75" s="121"/>
      <c r="Y75" s="122"/>
      <c r="Z75" s="15"/>
      <c r="AA75" s="15"/>
      <c r="AB75" s="121"/>
      <c r="AC75" s="121"/>
      <c r="AD75" s="121"/>
      <c r="AE75" s="121"/>
      <c r="AF75" s="122"/>
      <c r="AG75" s="15"/>
      <c r="AH75" s="6">
        <f t="shared" si="7"/>
        <v>0</v>
      </c>
      <c r="AI75" s="39"/>
      <c r="AJ75" s="52">
        <f t="shared" si="8"/>
        <v>0</v>
      </c>
      <c r="AK75" s="47">
        <f t="shared" si="9"/>
        <v>0</v>
      </c>
      <c r="AL75" s="84">
        <f t="shared" si="10"/>
        <v>0</v>
      </c>
      <c r="AM75" s="85"/>
      <c r="AN75" s="34"/>
      <c r="AO75" s="30"/>
      <c r="AP75" s="30"/>
    </row>
    <row r="76" spans="1:42" ht="15" x14ac:dyDescent="0.25">
      <c r="A76" s="20"/>
      <c r="B76" s="20"/>
      <c r="C76" s="92"/>
      <c r="D76" s="123"/>
      <c r="E76" s="15"/>
      <c r="F76" s="15"/>
      <c r="G76" s="121"/>
      <c r="H76" s="121"/>
      <c r="I76" s="121"/>
      <c r="J76" s="121"/>
      <c r="K76" s="122"/>
      <c r="L76" s="15"/>
      <c r="M76" s="15"/>
      <c r="N76" s="121"/>
      <c r="O76" s="121"/>
      <c r="P76" s="121"/>
      <c r="Q76" s="121"/>
      <c r="R76" s="122"/>
      <c r="S76" s="15"/>
      <c r="T76" s="15"/>
      <c r="U76" s="121"/>
      <c r="V76" s="121"/>
      <c r="W76" s="121"/>
      <c r="X76" s="121"/>
      <c r="Y76" s="122"/>
      <c r="Z76" s="15"/>
      <c r="AA76" s="15"/>
      <c r="AB76" s="121"/>
      <c r="AC76" s="121"/>
      <c r="AD76" s="121"/>
      <c r="AE76" s="121"/>
      <c r="AF76" s="122"/>
      <c r="AG76" s="15"/>
      <c r="AH76" s="6">
        <f t="shared" si="7"/>
        <v>0</v>
      </c>
      <c r="AI76" s="39"/>
      <c r="AJ76" s="52">
        <f t="shared" si="8"/>
        <v>0</v>
      </c>
      <c r="AK76" s="47">
        <f t="shared" si="9"/>
        <v>0</v>
      </c>
      <c r="AL76" s="84">
        <f t="shared" si="10"/>
        <v>0</v>
      </c>
      <c r="AM76" s="85"/>
      <c r="AN76" s="34"/>
      <c r="AO76" s="30"/>
      <c r="AP76" s="30"/>
    </row>
    <row r="77" spans="1:42" ht="15" x14ac:dyDescent="0.25">
      <c r="A77" s="20"/>
      <c r="B77" s="20"/>
      <c r="C77" s="92"/>
      <c r="D77" s="123"/>
      <c r="E77" s="15"/>
      <c r="F77" s="15"/>
      <c r="G77" s="121"/>
      <c r="H77" s="121"/>
      <c r="I77" s="121"/>
      <c r="J77" s="121"/>
      <c r="K77" s="122"/>
      <c r="L77" s="15"/>
      <c r="M77" s="15"/>
      <c r="N77" s="121"/>
      <c r="O77" s="121"/>
      <c r="P77" s="121"/>
      <c r="Q77" s="121"/>
      <c r="R77" s="122"/>
      <c r="S77" s="15"/>
      <c r="T77" s="15"/>
      <c r="U77" s="121"/>
      <c r="V77" s="121"/>
      <c r="W77" s="121"/>
      <c r="X77" s="121"/>
      <c r="Y77" s="122"/>
      <c r="Z77" s="15"/>
      <c r="AA77" s="15"/>
      <c r="AB77" s="121"/>
      <c r="AC77" s="121"/>
      <c r="AD77" s="121"/>
      <c r="AE77" s="121"/>
      <c r="AF77" s="122"/>
      <c r="AG77" s="15"/>
      <c r="AH77" s="6">
        <f t="shared" si="7"/>
        <v>0</v>
      </c>
      <c r="AI77" s="39"/>
      <c r="AJ77" s="52">
        <f t="shared" si="8"/>
        <v>0</v>
      </c>
      <c r="AK77" s="47">
        <f t="shared" si="9"/>
        <v>0</v>
      </c>
      <c r="AL77" s="84">
        <f t="shared" si="10"/>
        <v>0</v>
      </c>
      <c r="AM77" s="85"/>
      <c r="AN77" s="34"/>
      <c r="AO77" s="30"/>
      <c r="AP77" s="30"/>
    </row>
    <row r="78" spans="1:42" ht="15" x14ac:dyDescent="0.25">
      <c r="A78" s="129" t="s">
        <v>5</v>
      </c>
      <c r="B78" s="130"/>
      <c r="C78" s="131">
        <f t="shared" ref="C78:AG78" si="11">SUM(C6:C77)</f>
        <v>0</v>
      </c>
      <c r="D78" s="131">
        <f t="shared" si="11"/>
        <v>0</v>
      </c>
      <c r="E78" s="131">
        <f t="shared" si="11"/>
        <v>0</v>
      </c>
      <c r="F78" s="131">
        <f t="shared" si="11"/>
        <v>0</v>
      </c>
      <c r="G78" s="131">
        <f t="shared" si="11"/>
        <v>0</v>
      </c>
      <c r="H78" s="131">
        <f t="shared" si="11"/>
        <v>0</v>
      </c>
      <c r="I78" s="131">
        <f t="shared" si="11"/>
        <v>0</v>
      </c>
      <c r="J78" s="131">
        <f t="shared" si="11"/>
        <v>0</v>
      </c>
      <c r="K78" s="131">
        <f t="shared" si="11"/>
        <v>0</v>
      </c>
      <c r="L78" s="131">
        <f t="shared" si="11"/>
        <v>0</v>
      </c>
      <c r="M78" s="131">
        <f t="shared" si="11"/>
        <v>0</v>
      </c>
      <c r="N78" s="131">
        <f t="shared" si="11"/>
        <v>0</v>
      </c>
      <c r="O78" s="131">
        <f t="shared" si="11"/>
        <v>0</v>
      </c>
      <c r="P78" s="131">
        <f t="shared" si="11"/>
        <v>0</v>
      </c>
      <c r="Q78" s="131">
        <f t="shared" si="11"/>
        <v>0</v>
      </c>
      <c r="R78" s="131">
        <f t="shared" si="11"/>
        <v>0</v>
      </c>
      <c r="S78" s="131">
        <f t="shared" si="11"/>
        <v>0</v>
      </c>
      <c r="T78" s="131">
        <f t="shared" si="11"/>
        <v>0</v>
      </c>
      <c r="U78" s="131">
        <f t="shared" si="11"/>
        <v>0</v>
      </c>
      <c r="V78" s="131">
        <f t="shared" si="11"/>
        <v>0</v>
      </c>
      <c r="W78" s="131">
        <f t="shared" si="11"/>
        <v>0</v>
      </c>
      <c r="X78" s="131">
        <f t="shared" si="11"/>
        <v>0</v>
      </c>
      <c r="Y78" s="131">
        <f t="shared" si="11"/>
        <v>0</v>
      </c>
      <c r="Z78" s="131">
        <f t="shared" si="11"/>
        <v>0</v>
      </c>
      <c r="AA78" s="131">
        <f t="shared" si="11"/>
        <v>0</v>
      </c>
      <c r="AB78" s="131">
        <f t="shared" si="11"/>
        <v>0</v>
      </c>
      <c r="AC78" s="131">
        <f t="shared" si="11"/>
        <v>0</v>
      </c>
      <c r="AD78" s="131">
        <f t="shared" si="11"/>
        <v>0</v>
      </c>
      <c r="AE78" s="131">
        <f t="shared" si="11"/>
        <v>0</v>
      </c>
      <c r="AF78" s="131">
        <f t="shared" si="11"/>
        <v>0</v>
      </c>
      <c r="AG78" s="131">
        <f t="shared" si="11"/>
        <v>0</v>
      </c>
      <c r="AH78" s="131">
        <f t="shared" si="7"/>
        <v>0</v>
      </c>
      <c r="AI78" s="39"/>
      <c r="AJ78" s="52">
        <f t="shared" si="8"/>
        <v>0</v>
      </c>
      <c r="AK78" s="47">
        <f t="shared" si="9"/>
        <v>0</v>
      </c>
      <c r="AL78" s="84">
        <f t="shared" si="10"/>
        <v>0</v>
      </c>
      <c r="AM78" s="85"/>
      <c r="AN78" s="34"/>
      <c r="AO78" s="30"/>
      <c r="AP78" s="30"/>
    </row>
    <row r="79" spans="1:42" ht="15" x14ac:dyDescent="0.25">
      <c r="AH79" s="31"/>
      <c r="AI79" s="41"/>
      <c r="AJ79" s="42">
        <f>SUM(AJ6:AJ78)</f>
        <v>0</v>
      </c>
      <c r="AK79" s="47">
        <f>SUM(AK6:AK78)</f>
        <v>0</v>
      </c>
      <c r="AL79" s="84">
        <f>SUM(AL6:AL78)</f>
        <v>0</v>
      </c>
      <c r="AM79" s="85"/>
      <c r="AN79" s="34"/>
      <c r="AO79" s="30"/>
      <c r="AP79" s="30"/>
    </row>
    <row r="80" spans="1:42" x14ac:dyDescent="0.2">
      <c r="AI80" s="43"/>
      <c r="AJ80" s="44">
        <v>76960</v>
      </c>
      <c r="AK80" s="89"/>
      <c r="AL80" s="32"/>
      <c r="AM80" s="85"/>
      <c r="AN80" s="34"/>
      <c r="AO80" s="36"/>
      <c r="AP80" s="36"/>
    </row>
    <row r="81" spans="35:43" ht="15" x14ac:dyDescent="0.25">
      <c r="AJ81" s="30"/>
      <c r="AK81" s="30"/>
      <c r="AL81" s="30"/>
      <c r="AM81" s="30"/>
      <c r="AN81" s="30"/>
      <c r="AO81" s="30"/>
      <c r="AP81" s="30"/>
      <c r="AQ81" s="30"/>
    </row>
    <row r="82" spans="35:43" ht="15" x14ac:dyDescent="0.25">
      <c r="AJ82" s="30"/>
      <c r="AK82" s="30"/>
      <c r="AL82" s="30"/>
      <c r="AM82" s="30"/>
      <c r="AN82" s="30"/>
      <c r="AO82" s="30"/>
      <c r="AP82" s="30"/>
      <c r="AQ82" s="30"/>
    </row>
    <row r="83" spans="35:43" ht="15" x14ac:dyDescent="0.25">
      <c r="AI83" s="30"/>
      <c r="AJ83" s="30"/>
      <c r="AK83" s="30"/>
      <c r="AL83" s="30"/>
      <c r="AM83" s="30"/>
      <c r="AN83" s="30"/>
      <c r="AO83" s="30"/>
      <c r="AP83" s="30"/>
      <c r="AQ83" s="30"/>
    </row>
    <row r="84" spans="35:43" ht="15" x14ac:dyDescent="0.25">
      <c r="AI84" s="30"/>
      <c r="AJ84" s="30"/>
      <c r="AK84" s="30"/>
      <c r="AL84" s="30"/>
      <c r="AM84" s="30"/>
      <c r="AN84" s="30"/>
      <c r="AO84" s="30"/>
      <c r="AP84" s="30"/>
      <c r="AQ84" s="30"/>
    </row>
    <row r="85" spans="35:43" ht="15" x14ac:dyDescent="0.25">
      <c r="AI85" s="30"/>
      <c r="AJ85" s="30"/>
      <c r="AK85" s="30"/>
      <c r="AL85" s="30"/>
      <c r="AM85" s="30"/>
      <c r="AN85" s="30"/>
      <c r="AO85" s="30"/>
      <c r="AP85" s="30"/>
      <c r="AQ85" s="30"/>
    </row>
    <row r="86" spans="35:43" ht="15" x14ac:dyDescent="0.25">
      <c r="AI86" s="30"/>
      <c r="AJ86" s="30"/>
      <c r="AK86" s="30"/>
      <c r="AL86" s="30"/>
      <c r="AM86" s="30"/>
      <c r="AN86" s="30"/>
      <c r="AO86" s="30"/>
      <c r="AP86" s="30"/>
      <c r="AQ86" s="30"/>
    </row>
    <row r="87" spans="35:43" ht="15" x14ac:dyDescent="0.25">
      <c r="AI87" s="30"/>
      <c r="AJ87" s="30"/>
      <c r="AK87" s="30"/>
      <c r="AL87" s="30"/>
      <c r="AM87" s="30"/>
      <c r="AN87" s="30"/>
      <c r="AO87" s="30"/>
      <c r="AP87" s="30"/>
      <c r="AQ87" s="30"/>
    </row>
    <row r="88" spans="35:43" ht="15" x14ac:dyDescent="0.25">
      <c r="AI88" s="30"/>
      <c r="AJ88" s="30"/>
      <c r="AK88" s="30"/>
      <c r="AL88" s="30"/>
      <c r="AM88" s="30"/>
      <c r="AN88" s="30"/>
      <c r="AO88" s="30"/>
      <c r="AP88" s="30"/>
      <c r="AQ88" s="30"/>
    </row>
    <row r="89" spans="35:43" ht="15" x14ac:dyDescent="0.25">
      <c r="AI89" s="30"/>
      <c r="AJ89" s="30"/>
      <c r="AK89" s="30"/>
      <c r="AL89" s="30"/>
      <c r="AM89" s="30"/>
      <c r="AN89" s="30"/>
      <c r="AO89" s="30"/>
      <c r="AP89" s="30"/>
      <c r="AQ89" s="30"/>
    </row>
    <row r="90" spans="35:43" ht="15" x14ac:dyDescent="0.25">
      <c r="AI90" s="30"/>
      <c r="AJ90" s="30"/>
      <c r="AK90" s="30"/>
      <c r="AL90" s="30"/>
      <c r="AM90" s="30"/>
      <c r="AN90" s="30"/>
      <c r="AO90" s="30"/>
      <c r="AP90" s="30"/>
      <c r="AQ90" s="30"/>
    </row>
    <row r="91" spans="35:43" ht="15" x14ac:dyDescent="0.25">
      <c r="AI91" s="30"/>
      <c r="AJ91" s="30"/>
      <c r="AK91" s="30"/>
      <c r="AL91" s="30"/>
      <c r="AM91" s="30"/>
      <c r="AN91" s="30"/>
      <c r="AO91" s="30"/>
      <c r="AP91" s="30"/>
      <c r="AQ91" s="30"/>
    </row>
    <row r="92" spans="35:43" ht="15" x14ac:dyDescent="0.25">
      <c r="AI92" s="30"/>
      <c r="AJ92" s="30"/>
      <c r="AK92" s="30"/>
      <c r="AL92" s="30"/>
      <c r="AM92" s="30"/>
      <c r="AN92" s="30"/>
      <c r="AO92" s="30"/>
      <c r="AP92" s="30"/>
      <c r="AQ92" s="30"/>
    </row>
    <row r="93" spans="35:43" ht="15" x14ac:dyDescent="0.25">
      <c r="AI93" s="30"/>
      <c r="AJ93" s="30"/>
      <c r="AK93" s="30"/>
      <c r="AL93" s="30"/>
      <c r="AM93" s="30"/>
      <c r="AN93" s="30"/>
      <c r="AO93" s="30"/>
      <c r="AP93" s="30"/>
      <c r="AQ93" s="30"/>
    </row>
    <row r="94" spans="35:43" ht="15" x14ac:dyDescent="0.25">
      <c r="AI94" s="30"/>
      <c r="AJ94" s="30"/>
      <c r="AK94" s="30"/>
      <c r="AL94" s="30"/>
      <c r="AM94" s="30"/>
      <c r="AN94" s="30"/>
      <c r="AO94" s="30"/>
      <c r="AP94" s="30"/>
      <c r="AQ94" s="30"/>
    </row>
    <row r="95" spans="35:43" ht="15" x14ac:dyDescent="0.25">
      <c r="AI95" s="30"/>
      <c r="AJ95" s="30"/>
      <c r="AK95" s="30"/>
      <c r="AL95" s="30"/>
      <c r="AM95" s="30"/>
      <c r="AN95" s="30"/>
      <c r="AO95" s="30"/>
      <c r="AP95" s="30"/>
      <c r="AQ95" s="30"/>
    </row>
    <row r="96" spans="35:43" ht="15" x14ac:dyDescent="0.25">
      <c r="AI96" s="30"/>
      <c r="AJ96" s="30"/>
      <c r="AK96" s="30"/>
      <c r="AL96" s="30"/>
      <c r="AM96" s="30"/>
      <c r="AN96" s="30"/>
      <c r="AO96" s="30"/>
      <c r="AP96" s="30"/>
      <c r="AQ96" s="30"/>
    </row>
  </sheetData>
  <mergeCells count="28">
    <mergeCell ref="AO42:AQ42"/>
    <mergeCell ref="AO49:AQ49"/>
    <mergeCell ref="A1:B1"/>
    <mergeCell ref="AO11:AQ11"/>
    <mergeCell ref="AO12:AQ12"/>
    <mergeCell ref="AO13:AQ13"/>
    <mergeCell ref="AO14:AQ14"/>
    <mergeCell ref="AO28:AQ28"/>
    <mergeCell ref="AO6:AQ6"/>
    <mergeCell ref="AO8:AQ8"/>
    <mergeCell ref="AO9:AQ9"/>
    <mergeCell ref="AO10:AQ10"/>
    <mergeCell ref="AJ1:AL1"/>
    <mergeCell ref="AO1:AQ1"/>
    <mergeCell ref="AJ2:AK2"/>
    <mergeCell ref="AK3:AL3"/>
    <mergeCell ref="AO5:AQ5"/>
    <mergeCell ref="A4:A5"/>
    <mergeCell ref="B4:B5"/>
    <mergeCell ref="C1:AH1"/>
    <mergeCell ref="C2:AH2"/>
    <mergeCell ref="A3:B3"/>
    <mergeCell ref="C3:F3"/>
    <mergeCell ref="G3:M3"/>
    <mergeCell ref="N3:T3"/>
    <mergeCell ref="U3:AA3"/>
    <mergeCell ref="AB3:AD3"/>
    <mergeCell ref="AE3:AG3"/>
  </mergeCells>
  <conditionalFormatting sqref="C4:AG77">
    <cfRule type="expression" dxfId="69" priority="14">
      <formula>WEEKDAY(C$5,2)&gt;5</formula>
    </cfRule>
  </conditionalFormatting>
  <conditionalFormatting sqref="AO58">
    <cfRule type="expression" dxfId="68" priority="7">
      <formula>WEEKDAY(AO$5,2)&gt;5</formula>
    </cfRule>
  </conditionalFormatting>
  <conditionalFormatting sqref="AO58:AO60">
    <cfRule type="cellIs" dxfId="67" priority="4" operator="equal">
      <formula>"!"</formula>
    </cfRule>
    <cfRule type="cellIs" dxfId="66" priority="5" operator="equal">
      <formula>"?"</formula>
    </cfRule>
    <cfRule type="cellIs" dxfId="65" priority="6" operator="equal">
      <formula>1</formula>
    </cfRule>
  </conditionalFormatting>
  <conditionalFormatting sqref="AO59">
    <cfRule type="expression" dxfId="64" priority="9">
      <formula>WEEKDAY(AP$5,2)&gt;5</formula>
    </cfRule>
  </conditionalFormatting>
  <conditionalFormatting sqref="AO60">
    <cfRule type="expression" dxfId="63" priority="11">
      <formula>WEEKDAY(AQ$5,2)&gt;5</formula>
    </cfRule>
  </conditionalFormatting>
  <conditionalFormatting sqref="C6:AG77">
    <cfRule type="cellIs" dxfId="62" priority="1" operator="equal">
      <formula>"?"</formula>
    </cfRule>
    <cfRule type="cellIs" dxfId="61" priority="2" operator="equal">
      <formula>"!"</formula>
    </cfRule>
    <cfRule type="cellIs" dxfId="60" priority="3" operator="equal">
      <formula>1</formula>
    </cfRule>
  </conditionalFormatting>
  <pageMargins left="0" right="0" top="0" bottom="0.35433070866141736" header="0" footer="0.11811023622047245"/>
  <pageSetup paperSize="9" scale="64" orientation="portrait" r:id="rId1"/>
  <headerFooter>
    <oddFooter>&amp;L&amp;D
&amp;T&amp;C&amp;F&amp;R&amp;A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3" id="{9F081EE3-45CB-42E9-A801-5B76B5CB519A}">
            <xm:f>COUNTIFS('JOURS FERIES'!$B$1:$B$13,C$5)&gt;0</xm:f>
            <x14:dxf>
              <fill>
                <patternFill>
                  <bgColor theme="7" tint="0.59996337778862885"/>
                </patternFill>
              </fill>
            </x14:dxf>
          </x14:cfRule>
          <xm:sqref>C4:AG77</xm:sqref>
        </x14:conditionalFormatting>
        <x14:conditionalFormatting xmlns:xm="http://schemas.microsoft.com/office/excel/2006/main">
          <x14:cfRule type="expression" priority="8" id="{9D0E8D0E-2F8F-4364-8606-062C468A1325}">
            <xm:f>COUNTIFS('JOURS FERIES'!$B$1:$B$13,AO$4)&gt;0</xm:f>
            <x14:dxf>
              <fill>
                <patternFill>
                  <bgColor theme="7" tint="0.59996337778862885"/>
                </patternFill>
              </fill>
            </x14:dxf>
          </x14:cfRule>
          <xm:sqref>AO58</xm:sqref>
        </x14:conditionalFormatting>
        <x14:conditionalFormatting xmlns:xm="http://schemas.microsoft.com/office/excel/2006/main">
          <x14:cfRule type="expression" priority="10" id="{A4DD9029-BE9E-46AF-B521-BAD589A878B4}">
            <xm:f>COUNTIFS('JOURS FERIES'!$B$1:$B$13,AP$4)&gt;0</xm:f>
            <x14:dxf>
              <fill>
                <patternFill>
                  <bgColor theme="7" tint="0.59996337778862885"/>
                </patternFill>
              </fill>
            </x14:dxf>
          </x14:cfRule>
          <xm:sqref>AO59</xm:sqref>
        </x14:conditionalFormatting>
        <x14:conditionalFormatting xmlns:xm="http://schemas.microsoft.com/office/excel/2006/main">
          <x14:cfRule type="expression" priority="12" id="{BD9B6E78-043D-4477-B0A1-8F2BCBFA117B}">
            <xm:f>COUNTIFS('JOURS FERIES'!$B$1:$B$13,AQ$4)&gt;0</xm:f>
            <x14:dxf>
              <fill>
                <patternFill>
                  <bgColor theme="7" tint="0.59996337778862885"/>
                </patternFill>
              </fill>
            </x14:dxf>
          </x14:cfRule>
          <xm:sqref>AO60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Q96"/>
  <sheetViews>
    <sheetView zoomScale="93" zoomScaleNormal="93" workbookViewId="0">
      <pane xSplit="2" ySplit="9" topLeftCell="C10" activePane="bottomRight" state="frozen"/>
      <selection sqref="A1:B1"/>
      <selection pane="topRight" sqref="A1:B1"/>
      <selection pane="bottomLeft" sqref="A1:B1"/>
      <selection pane="bottomRight" sqref="A1:B1"/>
    </sheetView>
  </sheetViews>
  <sheetFormatPr baseColWidth="10" defaultColWidth="15.28515625" defaultRowHeight="12.75" x14ac:dyDescent="0.2"/>
  <cols>
    <col min="1" max="1" width="15.140625" style="1" bestFit="1" customWidth="1"/>
    <col min="2" max="2" width="14.28515625" style="1" bestFit="1" customWidth="1"/>
    <col min="3" max="3" width="5.42578125" style="1" customWidth="1"/>
    <col min="4" max="6" width="5.28515625" style="1" customWidth="1"/>
    <col min="7" max="7" width="4.5703125" style="1" customWidth="1"/>
    <col min="8" max="9" width="5.28515625" style="1" customWidth="1"/>
    <col min="10" max="10" width="4" style="1" customWidth="1"/>
    <col min="11" max="16" width="5.28515625" style="1" customWidth="1"/>
    <col min="17" max="17" width="4.140625" style="1" customWidth="1"/>
    <col min="18" max="20" width="5.28515625" style="1" customWidth="1"/>
    <col min="21" max="21" width="4.42578125" style="1" customWidth="1"/>
    <col min="22" max="23" width="5.28515625" style="1" customWidth="1"/>
    <col min="24" max="24" width="4.42578125" style="1" customWidth="1"/>
    <col min="25" max="27" width="5.28515625" style="1" customWidth="1"/>
    <col min="28" max="28" width="4.42578125" style="1" customWidth="1"/>
    <col min="29" max="30" width="5.28515625" style="1" customWidth="1"/>
    <col min="31" max="31" width="4.42578125" style="1" customWidth="1"/>
    <col min="32" max="33" width="5.28515625" style="1" customWidth="1"/>
    <col min="34" max="34" width="9.85546875" style="3" bestFit="1" customWidth="1"/>
    <col min="35" max="35" width="2.28515625" style="31" customWidth="1"/>
    <col min="36" max="36" width="10.7109375" style="31" customWidth="1"/>
    <col min="37" max="37" width="6.5703125" style="31" customWidth="1"/>
    <col min="38" max="38" width="11.42578125" style="31" customWidth="1"/>
    <col min="39" max="40" width="3" style="31" bestFit="1" customWidth="1"/>
    <col min="41" max="41" width="9.85546875" style="31" bestFit="1" customWidth="1"/>
    <col min="42" max="43" width="15.28515625" style="31"/>
    <col min="44" max="16384" width="15.28515625" style="1"/>
  </cols>
  <sheetData>
    <row r="1" spans="1:43" ht="21" x14ac:dyDescent="0.35">
      <c r="A1" s="149">
        <f>'JOURS FERIES'!D1</f>
        <v>2018</v>
      </c>
      <c r="B1" s="150"/>
      <c r="C1" s="141" t="s">
        <v>12</v>
      </c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  <c r="AC1" s="142"/>
      <c r="AD1" s="142"/>
      <c r="AE1" s="142"/>
      <c r="AF1" s="142"/>
      <c r="AG1" s="142"/>
      <c r="AH1" s="143"/>
      <c r="AI1" s="33" t="s">
        <v>28</v>
      </c>
      <c r="AJ1" s="154" t="s">
        <v>29</v>
      </c>
      <c r="AK1" s="154"/>
      <c r="AL1" s="155"/>
      <c r="AM1" s="37" t="s">
        <v>28</v>
      </c>
      <c r="AN1" s="35"/>
      <c r="AO1" s="156" t="s">
        <v>30</v>
      </c>
      <c r="AP1" s="157"/>
      <c r="AQ1" s="158"/>
    </row>
    <row r="2" spans="1:43" ht="21" x14ac:dyDescent="0.35">
      <c r="A2" s="13"/>
      <c r="B2" s="25">
        <v>9</v>
      </c>
      <c r="C2" s="142" t="s">
        <v>24</v>
      </c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  <c r="Y2" s="142"/>
      <c r="Z2" s="142"/>
      <c r="AA2" s="142"/>
      <c r="AB2" s="142"/>
      <c r="AC2" s="142"/>
      <c r="AD2" s="142"/>
      <c r="AE2" s="142"/>
      <c r="AF2" s="142"/>
      <c r="AG2" s="142"/>
      <c r="AH2" s="143"/>
      <c r="AI2" s="33"/>
      <c r="AJ2" s="159" t="s">
        <v>31</v>
      </c>
      <c r="AK2" s="159"/>
      <c r="AL2" s="81">
        <v>74</v>
      </c>
      <c r="AM2" s="85"/>
      <c r="AN2" s="35"/>
      <c r="AO2" s="59" t="s">
        <v>0</v>
      </c>
      <c r="AP2" s="59"/>
      <c r="AQ2" s="49" t="s">
        <v>32</v>
      </c>
    </row>
    <row r="3" spans="1:43" s="2" customFormat="1" ht="15" customHeight="1" x14ac:dyDescent="0.2">
      <c r="A3" s="144" t="s">
        <v>6</v>
      </c>
      <c r="B3" s="144"/>
      <c r="C3" s="165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166"/>
      <c r="Q3" s="166"/>
      <c r="R3" s="166"/>
      <c r="S3" s="166"/>
      <c r="T3" s="166"/>
      <c r="U3" s="166"/>
      <c r="V3" s="166"/>
      <c r="W3" s="166"/>
      <c r="X3" s="166"/>
      <c r="Y3" s="166"/>
      <c r="Z3" s="166"/>
      <c r="AA3" s="166"/>
      <c r="AB3" s="166"/>
      <c r="AC3" s="166"/>
      <c r="AD3" s="166"/>
      <c r="AE3" s="166"/>
      <c r="AF3" s="166"/>
      <c r="AG3" s="167"/>
      <c r="AH3" s="11" t="s">
        <v>10</v>
      </c>
      <c r="AI3" s="40"/>
      <c r="AJ3" s="55" t="s">
        <v>33</v>
      </c>
      <c r="AK3" s="160" t="s">
        <v>10</v>
      </c>
      <c r="AL3" s="161"/>
      <c r="AM3" s="85"/>
      <c r="AN3" s="35"/>
      <c r="AO3" s="59" t="s">
        <v>3</v>
      </c>
      <c r="AP3" s="59"/>
      <c r="AQ3" s="49" t="s">
        <v>34</v>
      </c>
    </row>
    <row r="4" spans="1:43" x14ac:dyDescent="0.2">
      <c r="A4" s="148" t="s">
        <v>7</v>
      </c>
      <c r="B4" s="148" t="s">
        <v>8</v>
      </c>
      <c r="C4" s="140">
        <v>1</v>
      </c>
      <c r="D4" s="28">
        <f>C4+1</f>
        <v>2</v>
      </c>
      <c r="E4" s="28">
        <f t="shared" ref="E4:AG4" si="0">D4+1</f>
        <v>3</v>
      </c>
      <c r="F4" s="28">
        <f t="shared" si="0"/>
        <v>4</v>
      </c>
      <c r="G4" s="28">
        <f t="shared" si="0"/>
        <v>5</v>
      </c>
      <c r="H4" s="28">
        <f t="shared" si="0"/>
        <v>6</v>
      </c>
      <c r="I4" s="28">
        <f t="shared" si="0"/>
        <v>7</v>
      </c>
      <c r="J4" s="28">
        <f t="shared" si="0"/>
        <v>8</v>
      </c>
      <c r="K4" s="28">
        <f t="shared" si="0"/>
        <v>9</v>
      </c>
      <c r="L4" s="28">
        <f t="shared" si="0"/>
        <v>10</v>
      </c>
      <c r="M4" s="28">
        <f t="shared" si="0"/>
        <v>11</v>
      </c>
      <c r="N4" s="28">
        <f t="shared" si="0"/>
        <v>12</v>
      </c>
      <c r="O4" s="28">
        <f t="shared" si="0"/>
        <v>13</v>
      </c>
      <c r="P4" s="28">
        <f t="shared" si="0"/>
        <v>14</v>
      </c>
      <c r="Q4" s="28">
        <f t="shared" si="0"/>
        <v>15</v>
      </c>
      <c r="R4" s="28">
        <f t="shared" si="0"/>
        <v>16</v>
      </c>
      <c r="S4" s="28">
        <f t="shared" si="0"/>
        <v>17</v>
      </c>
      <c r="T4" s="28">
        <f t="shared" si="0"/>
        <v>18</v>
      </c>
      <c r="U4" s="28">
        <f t="shared" si="0"/>
        <v>19</v>
      </c>
      <c r="V4" s="28">
        <f t="shared" si="0"/>
        <v>20</v>
      </c>
      <c r="W4" s="28">
        <f t="shared" si="0"/>
        <v>21</v>
      </c>
      <c r="X4" s="28">
        <f t="shared" si="0"/>
        <v>22</v>
      </c>
      <c r="Y4" s="28">
        <f t="shared" si="0"/>
        <v>23</v>
      </c>
      <c r="Z4" s="28">
        <f t="shared" si="0"/>
        <v>24</v>
      </c>
      <c r="AA4" s="28">
        <f t="shared" si="0"/>
        <v>25</v>
      </c>
      <c r="AB4" s="28">
        <f t="shared" si="0"/>
        <v>26</v>
      </c>
      <c r="AC4" s="28">
        <f t="shared" si="0"/>
        <v>27</v>
      </c>
      <c r="AD4" s="28">
        <f t="shared" si="0"/>
        <v>28</v>
      </c>
      <c r="AE4" s="28">
        <f t="shared" si="0"/>
        <v>29</v>
      </c>
      <c r="AF4" s="28">
        <f t="shared" si="0"/>
        <v>30</v>
      </c>
      <c r="AG4" s="28">
        <f t="shared" si="0"/>
        <v>31</v>
      </c>
      <c r="AH4" s="8" t="s">
        <v>9</v>
      </c>
      <c r="AI4" s="54"/>
      <c r="AJ4" s="53" t="s">
        <v>9</v>
      </c>
      <c r="AK4" s="71" t="s">
        <v>35</v>
      </c>
      <c r="AL4" s="82" t="s">
        <v>33</v>
      </c>
      <c r="AM4" s="85"/>
      <c r="AN4" s="35"/>
      <c r="AO4" s="59" t="s">
        <v>2</v>
      </c>
      <c r="AP4" s="59"/>
      <c r="AQ4" s="49" t="s">
        <v>36</v>
      </c>
    </row>
    <row r="5" spans="1:43" x14ac:dyDescent="0.2">
      <c r="A5" s="148"/>
      <c r="B5" s="148"/>
      <c r="C5" s="119">
        <f>DATE(JANV!$A$1,SEPT!$B$2,SEPT!C4)</f>
        <v>43344</v>
      </c>
      <c r="D5" s="29">
        <f>C5+1</f>
        <v>43345</v>
      </c>
      <c r="E5" s="29">
        <f t="shared" ref="E5:AG5" si="1">D5+1</f>
        <v>43346</v>
      </c>
      <c r="F5" s="29">
        <f t="shared" si="1"/>
        <v>43347</v>
      </c>
      <c r="G5" s="29">
        <f t="shared" si="1"/>
        <v>43348</v>
      </c>
      <c r="H5" s="29">
        <f t="shared" si="1"/>
        <v>43349</v>
      </c>
      <c r="I5" s="29">
        <f t="shared" si="1"/>
        <v>43350</v>
      </c>
      <c r="J5" s="29">
        <f t="shared" si="1"/>
        <v>43351</v>
      </c>
      <c r="K5" s="29">
        <f t="shared" si="1"/>
        <v>43352</v>
      </c>
      <c r="L5" s="29">
        <f t="shared" si="1"/>
        <v>43353</v>
      </c>
      <c r="M5" s="29">
        <f t="shared" si="1"/>
        <v>43354</v>
      </c>
      <c r="N5" s="29">
        <f t="shared" si="1"/>
        <v>43355</v>
      </c>
      <c r="O5" s="29">
        <f t="shared" si="1"/>
        <v>43356</v>
      </c>
      <c r="P5" s="29">
        <f t="shared" si="1"/>
        <v>43357</v>
      </c>
      <c r="Q5" s="29">
        <f t="shared" si="1"/>
        <v>43358</v>
      </c>
      <c r="R5" s="29">
        <f t="shared" si="1"/>
        <v>43359</v>
      </c>
      <c r="S5" s="29">
        <f t="shared" si="1"/>
        <v>43360</v>
      </c>
      <c r="T5" s="29">
        <f t="shared" si="1"/>
        <v>43361</v>
      </c>
      <c r="U5" s="29">
        <f t="shared" si="1"/>
        <v>43362</v>
      </c>
      <c r="V5" s="29">
        <f t="shared" si="1"/>
        <v>43363</v>
      </c>
      <c r="W5" s="29">
        <f t="shared" si="1"/>
        <v>43364</v>
      </c>
      <c r="X5" s="29">
        <f t="shared" si="1"/>
        <v>43365</v>
      </c>
      <c r="Y5" s="29">
        <f t="shared" si="1"/>
        <v>43366</v>
      </c>
      <c r="Z5" s="29">
        <f t="shared" si="1"/>
        <v>43367</v>
      </c>
      <c r="AA5" s="29">
        <f t="shared" si="1"/>
        <v>43368</v>
      </c>
      <c r="AB5" s="29">
        <f t="shared" si="1"/>
        <v>43369</v>
      </c>
      <c r="AC5" s="29">
        <f t="shared" si="1"/>
        <v>43370</v>
      </c>
      <c r="AD5" s="29">
        <f t="shared" si="1"/>
        <v>43371</v>
      </c>
      <c r="AE5" s="29">
        <f t="shared" si="1"/>
        <v>43372</v>
      </c>
      <c r="AF5" s="29">
        <f t="shared" si="1"/>
        <v>43373</v>
      </c>
      <c r="AG5" s="29">
        <f t="shared" si="1"/>
        <v>43374</v>
      </c>
      <c r="AH5" s="8" t="s">
        <v>11</v>
      </c>
      <c r="AI5" s="54"/>
      <c r="AJ5" s="53" t="s">
        <v>37</v>
      </c>
      <c r="AK5" s="72" t="s">
        <v>38</v>
      </c>
      <c r="AL5" s="83">
        <v>42736</v>
      </c>
      <c r="AM5" s="85"/>
      <c r="AN5" s="45">
        <v>1</v>
      </c>
      <c r="AO5" s="162" t="s">
        <v>39</v>
      </c>
      <c r="AP5" s="163"/>
      <c r="AQ5" s="164"/>
    </row>
    <row r="6" spans="1:43" x14ac:dyDescent="0.2">
      <c r="A6" s="1" t="s">
        <v>16</v>
      </c>
      <c r="B6" s="1" t="s">
        <v>0</v>
      </c>
      <c r="C6" s="10"/>
      <c r="D6" s="98"/>
      <c r="E6" s="15"/>
      <c r="F6" s="17"/>
      <c r="G6" s="10"/>
      <c r="H6" s="98"/>
      <c r="I6" s="10"/>
      <c r="J6" s="98"/>
      <c r="K6" s="98"/>
      <c r="L6" s="15"/>
      <c r="M6" s="17"/>
      <c r="N6" s="10"/>
      <c r="O6" s="98"/>
      <c r="P6" s="10"/>
      <c r="Q6" s="98"/>
      <c r="R6" s="98"/>
      <c r="S6" s="15"/>
      <c r="T6" s="17"/>
      <c r="U6" s="10"/>
      <c r="V6" s="98"/>
      <c r="W6" s="10"/>
      <c r="X6" s="98"/>
      <c r="Y6" s="98"/>
      <c r="Z6" s="15"/>
      <c r="AA6" s="17"/>
      <c r="AB6" s="10"/>
      <c r="AC6" s="98"/>
      <c r="AD6" s="98"/>
      <c r="AE6" s="98"/>
      <c r="AF6" s="98"/>
      <c r="AG6" s="15"/>
      <c r="AH6" s="6">
        <f t="shared" ref="AH6" si="2">SUM(C6:AG6)</f>
        <v>0</v>
      </c>
      <c r="AI6" s="39"/>
      <c r="AJ6" s="52">
        <f>AH6*$AL$2</f>
        <v>0</v>
      </c>
      <c r="AK6" s="47">
        <f>SUM(AH6)</f>
        <v>0</v>
      </c>
      <c r="AL6" s="84">
        <f>SUM(AK6*$AL$2)</f>
        <v>0</v>
      </c>
      <c r="AM6" s="85"/>
      <c r="AN6" s="75" t="s">
        <v>41</v>
      </c>
      <c r="AO6" s="162" t="s">
        <v>42</v>
      </c>
      <c r="AP6" s="163"/>
      <c r="AQ6" s="164"/>
    </row>
    <row r="7" spans="1:43" s="31" customFormat="1" x14ac:dyDescent="0.2">
      <c r="A7" s="120" t="s">
        <v>4</v>
      </c>
      <c r="B7" s="120" t="s">
        <v>3</v>
      </c>
      <c r="C7" s="10"/>
      <c r="D7" s="98"/>
      <c r="E7" s="15"/>
      <c r="F7" s="17"/>
      <c r="G7" s="10"/>
      <c r="H7" s="98"/>
      <c r="I7" s="10"/>
      <c r="J7" s="98"/>
      <c r="K7" s="98"/>
      <c r="L7" s="15"/>
      <c r="M7" s="17"/>
      <c r="N7" s="10"/>
      <c r="O7" s="98"/>
      <c r="P7" s="10"/>
      <c r="Q7" s="98"/>
      <c r="R7" s="98"/>
      <c r="S7" s="15"/>
      <c r="T7" s="17"/>
      <c r="U7" s="10"/>
      <c r="V7" s="98"/>
      <c r="W7" s="10"/>
      <c r="X7" s="98"/>
      <c r="Y7" s="98"/>
      <c r="Z7" s="15"/>
      <c r="AA7" s="17"/>
      <c r="AB7" s="10"/>
      <c r="AC7" s="98"/>
      <c r="AD7" s="98"/>
      <c r="AE7" s="98"/>
      <c r="AF7" s="98"/>
      <c r="AG7" s="15"/>
      <c r="AH7" s="6"/>
      <c r="AI7" s="39"/>
      <c r="AJ7" s="52"/>
      <c r="AK7" s="47"/>
      <c r="AL7" s="84"/>
      <c r="AM7" s="85"/>
      <c r="AN7" s="75"/>
      <c r="AO7" s="93"/>
      <c r="AP7" s="94"/>
      <c r="AQ7" s="95"/>
    </row>
    <row r="8" spans="1:43" x14ac:dyDescent="0.2">
      <c r="A8" s="19" t="s">
        <v>17</v>
      </c>
      <c r="B8" s="19" t="s">
        <v>18</v>
      </c>
      <c r="C8" s="10"/>
      <c r="D8" s="98"/>
      <c r="E8" s="15"/>
      <c r="F8" s="17"/>
      <c r="G8" s="10"/>
      <c r="H8" s="98"/>
      <c r="I8" s="10"/>
      <c r="J8" s="98"/>
      <c r="K8" s="98"/>
      <c r="L8" s="15"/>
      <c r="M8" s="17"/>
      <c r="N8" s="10"/>
      <c r="O8" s="98"/>
      <c r="P8" s="10"/>
      <c r="Q8" s="98"/>
      <c r="R8" s="98"/>
      <c r="S8" s="15"/>
      <c r="T8" s="17"/>
      <c r="U8" s="10"/>
      <c r="V8" s="98"/>
      <c r="W8" s="10"/>
      <c r="X8" s="98"/>
      <c r="Y8" s="98"/>
      <c r="Z8" s="15"/>
      <c r="AA8" s="17"/>
      <c r="AB8" s="10"/>
      <c r="AC8" s="98"/>
      <c r="AD8" s="98"/>
      <c r="AE8" s="98"/>
      <c r="AF8" s="98"/>
      <c r="AG8" s="15"/>
      <c r="AH8" s="6">
        <f t="shared" ref="AH8:AH71" si="3">SUM(C8:AG8)</f>
        <v>0</v>
      </c>
      <c r="AI8" s="39"/>
      <c r="AJ8" s="52">
        <f t="shared" ref="AJ8:AJ71" si="4">AH8*$AL$2</f>
        <v>0</v>
      </c>
      <c r="AK8" s="47">
        <f t="shared" ref="AK8:AK71" si="5">SUM(AH8)</f>
        <v>0</v>
      </c>
      <c r="AL8" s="84">
        <f t="shared" ref="AL8:AL71" si="6">SUM(AK8*$AL$2)</f>
        <v>0</v>
      </c>
      <c r="AM8" s="85"/>
      <c r="AN8" s="76"/>
      <c r="AO8" s="162" t="s">
        <v>43</v>
      </c>
      <c r="AP8" s="163"/>
      <c r="AQ8" s="164"/>
    </row>
    <row r="9" spans="1:43" x14ac:dyDescent="0.2">
      <c r="A9" s="19" t="s">
        <v>1</v>
      </c>
      <c r="B9" s="19" t="s">
        <v>2</v>
      </c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1"/>
      <c r="N9" s="121"/>
      <c r="O9" s="121"/>
      <c r="P9" s="121"/>
      <c r="Q9" s="121"/>
      <c r="R9" s="121"/>
      <c r="S9" s="121"/>
      <c r="T9" s="121"/>
      <c r="U9" s="121"/>
      <c r="V9" s="121"/>
      <c r="W9" s="121"/>
      <c r="X9" s="121"/>
      <c r="Y9" s="121"/>
      <c r="Z9" s="121"/>
      <c r="AA9" s="121"/>
      <c r="AB9" s="121"/>
      <c r="AC9" s="121"/>
      <c r="AD9" s="121"/>
      <c r="AE9" s="121"/>
      <c r="AF9" s="121"/>
      <c r="AG9" s="121"/>
      <c r="AH9" s="6">
        <f t="shared" si="3"/>
        <v>0</v>
      </c>
      <c r="AI9" s="39"/>
      <c r="AJ9" s="52">
        <f t="shared" si="4"/>
        <v>0</v>
      </c>
      <c r="AK9" s="47">
        <f t="shared" si="5"/>
        <v>0</v>
      </c>
      <c r="AL9" s="84">
        <f t="shared" si="6"/>
        <v>0</v>
      </c>
      <c r="AM9" s="85"/>
      <c r="AN9" s="77"/>
      <c r="AO9" s="162" t="s">
        <v>44</v>
      </c>
      <c r="AP9" s="163"/>
      <c r="AQ9" s="164"/>
    </row>
    <row r="10" spans="1:43" x14ac:dyDescent="0.2">
      <c r="A10" s="5" t="s">
        <v>148</v>
      </c>
      <c r="B10" s="5" t="s">
        <v>149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6">
        <f t="shared" si="3"/>
        <v>0</v>
      </c>
      <c r="AI10" s="39"/>
      <c r="AJ10" s="52">
        <f t="shared" si="4"/>
        <v>0</v>
      </c>
      <c r="AK10" s="47">
        <f t="shared" si="5"/>
        <v>0</v>
      </c>
      <c r="AL10" s="84">
        <f t="shared" si="6"/>
        <v>0</v>
      </c>
      <c r="AM10" s="85"/>
      <c r="AN10" s="78"/>
      <c r="AO10" s="168" t="s">
        <v>45</v>
      </c>
      <c r="AP10" s="168"/>
      <c r="AQ10" s="168"/>
    </row>
    <row r="11" spans="1:43" x14ac:dyDescent="0.2">
      <c r="A11" s="133" t="s">
        <v>102</v>
      </c>
      <c r="B11" s="133" t="s">
        <v>103</v>
      </c>
      <c r="C11" s="121"/>
      <c r="D11" s="122"/>
      <c r="E11" s="15"/>
      <c r="F11" s="15"/>
      <c r="G11" s="121"/>
      <c r="H11" s="121"/>
      <c r="I11" s="121"/>
      <c r="J11" s="121"/>
      <c r="K11" s="122"/>
      <c r="L11" s="15"/>
      <c r="M11" s="15"/>
      <c r="N11" s="121"/>
      <c r="O11" s="98"/>
      <c r="P11" s="10"/>
      <c r="Q11" s="121"/>
      <c r="R11" s="122"/>
      <c r="S11" s="15"/>
      <c r="T11" s="15"/>
      <c r="U11" s="10"/>
      <c r="V11" s="10"/>
      <c r="W11" s="121"/>
      <c r="X11" s="121"/>
      <c r="Y11" s="122"/>
      <c r="Z11" s="15"/>
      <c r="AA11" s="15"/>
      <c r="AB11" s="121"/>
      <c r="AC11" s="121"/>
      <c r="AD11" s="121"/>
      <c r="AE11" s="121"/>
      <c r="AF11" s="122"/>
      <c r="AG11" s="15"/>
      <c r="AH11" s="6">
        <f t="shared" si="3"/>
        <v>0</v>
      </c>
      <c r="AI11" s="39"/>
      <c r="AJ11" s="52">
        <f t="shared" si="4"/>
        <v>0</v>
      </c>
      <c r="AK11" s="47">
        <f t="shared" si="5"/>
        <v>0</v>
      </c>
      <c r="AL11" s="84">
        <f t="shared" si="6"/>
        <v>0</v>
      </c>
      <c r="AM11" s="85"/>
      <c r="AN11" s="79"/>
      <c r="AO11" s="168" t="s">
        <v>46</v>
      </c>
      <c r="AP11" s="168"/>
      <c r="AQ11" s="168"/>
    </row>
    <row r="12" spans="1:43" x14ac:dyDescent="0.2">
      <c r="A12" s="134" t="s">
        <v>104</v>
      </c>
      <c r="B12" s="134" t="s">
        <v>105</v>
      </c>
      <c r="C12" s="121"/>
      <c r="D12" s="122"/>
      <c r="E12" s="15"/>
      <c r="F12" s="15"/>
      <c r="G12" s="121"/>
      <c r="H12" s="121"/>
      <c r="I12" s="121"/>
      <c r="J12" s="121"/>
      <c r="K12" s="122"/>
      <c r="L12" s="15"/>
      <c r="M12" s="15"/>
      <c r="N12" s="121"/>
      <c r="O12" s="121"/>
      <c r="P12" s="121"/>
      <c r="Q12" s="121"/>
      <c r="R12" s="122"/>
      <c r="S12" s="15"/>
      <c r="T12" s="15"/>
      <c r="U12" s="121"/>
      <c r="V12" s="121"/>
      <c r="W12" s="121"/>
      <c r="X12" s="121"/>
      <c r="Y12" s="122"/>
      <c r="Z12" s="15"/>
      <c r="AA12" s="15"/>
      <c r="AB12" s="121"/>
      <c r="AC12" s="121"/>
      <c r="AD12" s="121"/>
      <c r="AE12" s="121"/>
      <c r="AF12" s="122"/>
      <c r="AG12" s="15"/>
      <c r="AH12" s="6">
        <f t="shared" si="3"/>
        <v>0</v>
      </c>
      <c r="AI12" s="39"/>
      <c r="AJ12" s="52">
        <f t="shared" si="4"/>
        <v>0</v>
      </c>
      <c r="AK12" s="47">
        <f t="shared" si="5"/>
        <v>0</v>
      </c>
      <c r="AL12" s="84">
        <f t="shared" si="6"/>
        <v>0</v>
      </c>
      <c r="AM12" s="85"/>
      <c r="AN12" s="60" t="s">
        <v>47</v>
      </c>
      <c r="AO12" s="168" t="s">
        <v>48</v>
      </c>
      <c r="AP12" s="168"/>
      <c r="AQ12" s="168"/>
    </row>
    <row r="13" spans="1:43" x14ac:dyDescent="0.2">
      <c r="A13" s="134" t="s">
        <v>106</v>
      </c>
      <c r="B13" s="134" t="s">
        <v>107</v>
      </c>
      <c r="C13" s="121"/>
      <c r="D13" s="122"/>
      <c r="E13" s="15"/>
      <c r="F13" s="15"/>
      <c r="G13" s="121"/>
      <c r="H13" s="121"/>
      <c r="I13" s="121"/>
      <c r="J13" s="121"/>
      <c r="K13" s="122"/>
      <c r="L13" s="15"/>
      <c r="M13" s="15"/>
      <c r="N13" s="10"/>
      <c r="O13" s="98"/>
      <c r="P13" s="10"/>
      <c r="Q13" s="121"/>
      <c r="R13" s="122"/>
      <c r="S13" s="15"/>
      <c r="T13" s="15"/>
      <c r="U13" s="10"/>
      <c r="V13" s="121"/>
      <c r="W13" s="121"/>
      <c r="X13" s="121"/>
      <c r="Y13" s="122"/>
      <c r="Z13" s="15"/>
      <c r="AA13" s="15"/>
      <c r="AB13" s="121"/>
      <c r="AC13" s="121"/>
      <c r="AD13" s="121"/>
      <c r="AE13" s="121"/>
      <c r="AF13" s="122"/>
      <c r="AG13" s="15"/>
      <c r="AH13" s="6">
        <f t="shared" si="3"/>
        <v>0</v>
      </c>
      <c r="AI13" s="39"/>
      <c r="AJ13" s="52">
        <f t="shared" si="4"/>
        <v>0</v>
      </c>
      <c r="AK13" s="47">
        <f t="shared" si="5"/>
        <v>0</v>
      </c>
      <c r="AL13" s="84">
        <f t="shared" si="6"/>
        <v>0</v>
      </c>
      <c r="AM13" s="85"/>
      <c r="AN13" s="80"/>
      <c r="AO13" s="168" t="s">
        <v>49</v>
      </c>
      <c r="AP13" s="168"/>
      <c r="AQ13" s="168"/>
    </row>
    <row r="14" spans="1:43" x14ac:dyDescent="0.2">
      <c r="A14" s="133" t="s">
        <v>108</v>
      </c>
      <c r="B14" s="133" t="s">
        <v>109</v>
      </c>
      <c r="C14" s="121"/>
      <c r="D14" s="122"/>
      <c r="E14" s="15"/>
      <c r="F14" s="15"/>
      <c r="G14" s="121"/>
      <c r="H14" s="121"/>
      <c r="I14" s="121"/>
      <c r="J14" s="121"/>
      <c r="K14" s="122"/>
      <c r="L14" s="15"/>
      <c r="M14" s="15"/>
      <c r="N14" s="121"/>
      <c r="O14" s="98"/>
      <c r="P14" s="10"/>
      <c r="Q14" s="121"/>
      <c r="R14" s="122"/>
      <c r="S14" s="15"/>
      <c r="T14" s="98"/>
      <c r="U14" s="98"/>
      <c r="V14" s="121"/>
      <c r="W14" s="121"/>
      <c r="X14" s="121"/>
      <c r="Y14" s="122"/>
      <c r="Z14" s="15"/>
      <c r="AA14" s="15"/>
      <c r="AB14" s="121"/>
      <c r="AC14" s="121"/>
      <c r="AD14" s="121"/>
      <c r="AE14" s="121"/>
      <c r="AF14" s="122"/>
      <c r="AG14" s="15"/>
      <c r="AH14" s="6">
        <f t="shared" si="3"/>
        <v>0</v>
      </c>
      <c r="AI14" s="39"/>
      <c r="AJ14" s="52">
        <f t="shared" si="4"/>
        <v>0</v>
      </c>
      <c r="AK14" s="47">
        <f t="shared" si="5"/>
        <v>0</v>
      </c>
      <c r="AL14" s="84">
        <f t="shared" si="6"/>
        <v>0</v>
      </c>
      <c r="AM14" s="87"/>
      <c r="AN14" s="86"/>
      <c r="AO14" s="169" t="s">
        <v>50</v>
      </c>
      <c r="AP14" s="169"/>
      <c r="AQ14" s="170"/>
    </row>
    <row r="15" spans="1:43" x14ac:dyDescent="0.2">
      <c r="A15" s="133" t="s">
        <v>110</v>
      </c>
      <c r="B15" s="133" t="s">
        <v>111</v>
      </c>
      <c r="C15" s="121"/>
      <c r="D15" s="122"/>
      <c r="E15" s="15"/>
      <c r="F15" s="15"/>
      <c r="G15" s="121"/>
      <c r="H15" s="121"/>
      <c r="I15" s="121"/>
      <c r="J15" s="121"/>
      <c r="K15" s="122"/>
      <c r="L15" s="15"/>
      <c r="M15" s="15"/>
      <c r="N15" s="121"/>
      <c r="O15" s="121"/>
      <c r="P15" s="121"/>
      <c r="Q15" s="121"/>
      <c r="R15" s="122"/>
      <c r="S15" s="15"/>
      <c r="T15" s="98"/>
      <c r="U15" s="98"/>
      <c r="V15" s="121"/>
      <c r="W15" s="121"/>
      <c r="X15" s="121"/>
      <c r="Y15" s="122"/>
      <c r="Z15" s="15"/>
      <c r="AA15" s="15"/>
      <c r="AB15" s="121"/>
      <c r="AC15" s="121"/>
      <c r="AD15" s="121"/>
      <c r="AE15" s="121"/>
      <c r="AF15" s="122"/>
      <c r="AG15" s="15"/>
      <c r="AH15" s="6">
        <f t="shared" si="3"/>
        <v>0</v>
      </c>
      <c r="AI15" s="39"/>
      <c r="AJ15" s="52">
        <f t="shared" si="4"/>
        <v>0</v>
      </c>
      <c r="AK15" s="47">
        <f t="shared" si="5"/>
        <v>0</v>
      </c>
      <c r="AL15" s="84">
        <f t="shared" si="6"/>
        <v>0</v>
      </c>
      <c r="AM15" s="87"/>
      <c r="AN15" s="88"/>
      <c r="AO15" s="61"/>
      <c r="AP15" s="46" t="s">
        <v>51</v>
      </c>
      <c r="AQ15" s="50" t="s">
        <v>52</v>
      </c>
    </row>
    <row r="16" spans="1:43" x14ac:dyDescent="0.2">
      <c r="A16" s="135" t="s">
        <v>112</v>
      </c>
      <c r="B16" s="135" t="s">
        <v>113</v>
      </c>
      <c r="C16" s="121"/>
      <c r="D16" s="122"/>
      <c r="E16" s="15"/>
      <c r="F16" s="15"/>
      <c r="G16" s="121"/>
      <c r="H16" s="121"/>
      <c r="I16" s="121"/>
      <c r="J16" s="121"/>
      <c r="K16" s="122"/>
      <c r="L16" s="15"/>
      <c r="M16" s="15"/>
      <c r="N16" s="121"/>
      <c r="O16" s="98"/>
      <c r="P16" s="98"/>
      <c r="Q16" s="121"/>
      <c r="R16" s="122"/>
      <c r="S16" s="15"/>
      <c r="T16" s="15"/>
      <c r="U16" s="121"/>
      <c r="V16" s="121"/>
      <c r="W16" s="121"/>
      <c r="X16" s="121"/>
      <c r="Y16" s="122"/>
      <c r="Z16" s="15"/>
      <c r="AA16" s="15"/>
      <c r="AB16" s="121"/>
      <c r="AC16" s="121"/>
      <c r="AD16" s="121"/>
      <c r="AE16" s="121"/>
      <c r="AF16" s="122"/>
      <c r="AG16" s="15"/>
      <c r="AH16" s="6">
        <f t="shared" si="3"/>
        <v>0</v>
      </c>
      <c r="AI16" s="39"/>
      <c r="AJ16" s="52">
        <f t="shared" si="4"/>
        <v>0</v>
      </c>
      <c r="AK16" s="47">
        <f t="shared" si="5"/>
        <v>0</v>
      </c>
      <c r="AL16" s="84">
        <f t="shared" si="6"/>
        <v>0</v>
      </c>
      <c r="AM16" s="87"/>
      <c r="AN16" s="88"/>
      <c r="AO16" s="62" t="s">
        <v>53</v>
      </c>
      <c r="AP16" s="57">
        <v>42757</v>
      </c>
      <c r="AQ16" s="57">
        <v>42758</v>
      </c>
    </row>
    <row r="17" spans="1:43" x14ac:dyDescent="0.2">
      <c r="A17" s="135" t="s">
        <v>114</v>
      </c>
      <c r="B17" s="135" t="s">
        <v>115</v>
      </c>
      <c r="C17" s="121"/>
      <c r="D17" s="122"/>
      <c r="E17" s="15"/>
      <c r="F17" s="15"/>
      <c r="G17" s="121"/>
      <c r="H17" s="121"/>
      <c r="I17" s="121"/>
      <c r="J17" s="121"/>
      <c r="K17" s="122"/>
      <c r="L17" s="15"/>
      <c r="M17" s="15"/>
      <c r="N17" s="121"/>
      <c r="O17" s="121"/>
      <c r="P17" s="121"/>
      <c r="Q17" s="121"/>
      <c r="R17" s="122"/>
      <c r="S17" s="15"/>
      <c r="T17" s="15"/>
      <c r="U17" s="121"/>
      <c r="V17" s="121"/>
      <c r="W17" s="121"/>
      <c r="X17" s="121"/>
      <c r="Y17" s="122"/>
      <c r="Z17" s="15"/>
      <c r="AA17" s="15"/>
      <c r="AB17" s="121"/>
      <c r="AC17" s="121"/>
      <c r="AD17" s="121"/>
      <c r="AE17" s="121"/>
      <c r="AF17" s="122"/>
      <c r="AG17" s="15"/>
      <c r="AH17" s="6">
        <f t="shared" si="3"/>
        <v>0</v>
      </c>
      <c r="AI17" s="39"/>
      <c r="AJ17" s="52">
        <f t="shared" si="4"/>
        <v>0</v>
      </c>
      <c r="AK17" s="47">
        <f t="shared" si="5"/>
        <v>0</v>
      </c>
      <c r="AL17" s="84">
        <f t="shared" si="6"/>
        <v>0</v>
      </c>
      <c r="AM17" s="87"/>
      <c r="AN17" s="88"/>
      <c r="AO17" s="63" t="s">
        <v>44</v>
      </c>
      <c r="AP17" s="73">
        <v>42786</v>
      </c>
      <c r="AQ17" s="58"/>
    </row>
    <row r="18" spans="1:43" x14ac:dyDescent="0.2">
      <c r="A18" s="135" t="s">
        <v>116</v>
      </c>
      <c r="B18" s="135" t="s">
        <v>117</v>
      </c>
      <c r="C18" s="92"/>
      <c r="D18" s="123"/>
      <c r="E18" s="15"/>
      <c r="F18" s="15"/>
      <c r="G18" s="121"/>
      <c r="H18" s="121"/>
      <c r="I18" s="121"/>
      <c r="J18" s="121"/>
      <c r="K18" s="122"/>
      <c r="L18" s="15"/>
      <c r="M18" s="15"/>
      <c r="N18" s="121"/>
      <c r="O18" s="121"/>
      <c r="P18" s="121"/>
      <c r="Q18" s="121"/>
      <c r="R18" s="122"/>
      <c r="S18" s="15"/>
      <c r="T18" s="15"/>
      <c r="U18" s="121"/>
      <c r="V18" s="121"/>
      <c r="W18" s="121"/>
      <c r="X18" s="121"/>
      <c r="Y18" s="122"/>
      <c r="Z18" s="15"/>
      <c r="AA18" s="15"/>
      <c r="AB18" s="121"/>
      <c r="AC18" s="121"/>
      <c r="AD18" s="121"/>
      <c r="AE18" s="121"/>
      <c r="AF18" s="122"/>
      <c r="AG18" s="15"/>
      <c r="AH18" s="6">
        <f t="shared" si="3"/>
        <v>0</v>
      </c>
      <c r="AI18" s="39"/>
      <c r="AJ18" s="52">
        <f t="shared" si="4"/>
        <v>0</v>
      </c>
      <c r="AK18" s="47">
        <f t="shared" si="5"/>
        <v>0</v>
      </c>
      <c r="AL18" s="84">
        <f t="shared" si="6"/>
        <v>0</v>
      </c>
      <c r="AM18" s="87"/>
      <c r="AN18" s="88"/>
      <c r="AO18" s="64" t="s">
        <v>53</v>
      </c>
      <c r="AP18" s="57">
        <v>42808</v>
      </c>
      <c r="AQ18" s="57">
        <v>42809</v>
      </c>
    </row>
    <row r="19" spans="1:43" x14ac:dyDescent="0.2">
      <c r="A19" s="136" t="s">
        <v>118</v>
      </c>
      <c r="B19" s="136" t="s">
        <v>119</v>
      </c>
      <c r="C19" s="92"/>
      <c r="D19" s="123"/>
      <c r="E19" s="15"/>
      <c r="F19" s="15"/>
      <c r="G19" s="121"/>
      <c r="H19" s="121"/>
      <c r="I19" s="121"/>
      <c r="J19" s="121"/>
      <c r="K19" s="122"/>
      <c r="L19" s="15"/>
      <c r="M19" s="15"/>
      <c r="N19" s="121"/>
      <c r="O19" s="121"/>
      <c r="P19" s="121"/>
      <c r="Q19" s="121"/>
      <c r="R19" s="122"/>
      <c r="S19" s="15"/>
      <c r="T19" s="15"/>
      <c r="U19" s="121"/>
      <c r="V19" s="121"/>
      <c r="W19" s="121"/>
      <c r="X19" s="121"/>
      <c r="Y19" s="122"/>
      <c r="Z19" s="15"/>
      <c r="AA19" s="15"/>
      <c r="AB19" s="121"/>
      <c r="AC19" s="121"/>
      <c r="AD19" s="121"/>
      <c r="AE19" s="121"/>
      <c r="AF19" s="122"/>
      <c r="AG19" s="15"/>
      <c r="AH19" s="6">
        <f t="shared" si="3"/>
        <v>0</v>
      </c>
      <c r="AI19" s="39"/>
      <c r="AJ19" s="52">
        <f t="shared" si="4"/>
        <v>0</v>
      </c>
      <c r="AK19" s="47">
        <f t="shared" si="5"/>
        <v>0</v>
      </c>
      <c r="AL19" s="84">
        <f t="shared" si="6"/>
        <v>0</v>
      </c>
      <c r="AM19" s="87"/>
      <c r="AN19" s="67"/>
      <c r="AO19" s="63" t="s">
        <v>44</v>
      </c>
      <c r="AP19" s="73">
        <v>42839</v>
      </c>
      <c r="AQ19" s="58"/>
    </row>
    <row r="20" spans="1:43" x14ac:dyDescent="0.2">
      <c r="A20" s="135" t="s">
        <v>120</v>
      </c>
      <c r="B20" s="135" t="s">
        <v>121</v>
      </c>
      <c r="C20" s="92"/>
      <c r="D20" s="123"/>
      <c r="E20" s="15"/>
      <c r="F20" s="15"/>
      <c r="G20" s="121"/>
      <c r="H20" s="121"/>
      <c r="I20" s="121"/>
      <c r="J20" s="121"/>
      <c r="K20" s="122"/>
      <c r="L20" s="15"/>
      <c r="M20" s="15"/>
      <c r="N20" s="121"/>
      <c r="O20" s="121"/>
      <c r="P20" s="121"/>
      <c r="Q20" s="121"/>
      <c r="R20" s="122"/>
      <c r="S20" s="15"/>
      <c r="T20" s="15"/>
      <c r="U20" s="121"/>
      <c r="V20" s="121"/>
      <c r="W20" s="121"/>
      <c r="X20" s="121"/>
      <c r="Y20" s="122"/>
      <c r="Z20" s="15"/>
      <c r="AA20" s="15"/>
      <c r="AB20" s="121"/>
      <c r="AC20" s="121"/>
      <c r="AD20" s="121"/>
      <c r="AE20" s="121"/>
      <c r="AF20" s="122"/>
      <c r="AG20" s="15"/>
      <c r="AH20" s="6">
        <f t="shared" si="3"/>
        <v>0</v>
      </c>
      <c r="AI20" s="39"/>
      <c r="AJ20" s="52">
        <f t="shared" si="4"/>
        <v>0</v>
      </c>
      <c r="AK20" s="47">
        <f t="shared" si="5"/>
        <v>0</v>
      </c>
      <c r="AL20" s="84">
        <f t="shared" si="6"/>
        <v>0</v>
      </c>
      <c r="AM20" s="87"/>
      <c r="AN20" s="67"/>
      <c r="AO20" s="62" t="s">
        <v>54</v>
      </c>
      <c r="AP20" s="57">
        <v>42898</v>
      </c>
      <c r="AQ20" s="57">
        <v>42900</v>
      </c>
    </row>
    <row r="21" spans="1:43" x14ac:dyDescent="0.2">
      <c r="A21" s="135" t="s">
        <v>122</v>
      </c>
      <c r="B21" s="135" t="s">
        <v>123</v>
      </c>
      <c r="C21" s="92"/>
      <c r="D21" s="123"/>
      <c r="E21" s="15"/>
      <c r="F21" s="15"/>
      <c r="G21" s="121"/>
      <c r="H21" s="121"/>
      <c r="I21" s="121"/>
      <c r="J21" s="121"/>
      <c r="K21" s="122"/>
      <c r="L21" s="15"/>
      <c r="M21" s="15"/>
      <c r="N21" s="121"/>
      <c r="O21" s="121"/>
      <c r="P21" s="121"/>
      <c r="Q21" s="121"/>
      <c r="R21" s="122"/>
      <c r="S21" s="15"/>
      <c r="T21" s="15"/>
      <c r="U21" s="98"/>
      <c r="V21" s="121"/>
      <c r="W21" s="121"/>
      <c r="X21" s="121"/>
      <c r="Y21" s="122"/>
      <c r="Z21" s="15"/>
      <c r="AA21" s="15"/>
      <c r="AB21" s="121"/>
      <c r="AC21" s="98"/>
      <c r="AD21" s="121"/>
      <c r="AE21" s="121"/>
      <c r="AF21" s="122"/>
      <c r="AG21" s="15"/>
      <c r="AH21" s="6">
        <f t="shared" si="3"/>
        <v>0</v>
      </c>
      <c r="AI21" s="39"/>
      <c r="AJ21" s="52">
        <f t="shared" si="4"/>
        <v>0</v>
      </c>
      <c r="AK21" s="47">
        <f t="shared" si="5"/>
        <v>0</v>
      </c>
      <c r="AL21" s="84">
        <f t="shared" si="6"/>
        <v>0</v>
      </c>
      <c r="AM21" s="87"/>
      <c r="AN21" s="67"/>
      <c r="AO21" s="63" t="s">
        <v>44</v>
      </c>
      <c r="AP21" s="73">
        <v>42920</v>
      </c>
      <c r="AQ21" s="58"/>
    </row>
    <row r="22" spans="1:43" x14ac:dyDescent="0.2">
      <c r="A22" s="135" t="s">
        <v>124</v>
      </c>
      <c r="B22" s="135" t="s">
        <v>103</v>
      </c>
      <c r="C22" s="92"/>
      <c r="D22" s="123"/>
      <c r="E22" s="15"/>
      <c r="F22" s="15"/>
      <c r="G22" s="121"/>
      <c r="H22" s="121"/>
      <c r="I22" s="121"/>
      <c r="J22" s="121"/>
      <c r="K22" s="122"/>
      <c r="L22" s="15"/>
      <c r="M22" s="15"/>
      <c r="N22" s="121"/>
      <c r="O22" s="121"/>
      <c r="P22" s="121"/>
      <c r="Q22" s="121"/>
      <c r="R22" s="122"/>
      <c r="S22" s="15"/>
      <c r="T22" s="15"/>
      <c r="U22" s="121"/>
      <c r="V22" s="121"/>
      <c r="W22" s="121"/>
      <c r="X22" s="121"/>
      <c r="Y22" s="122"/>
      <c r="Z22" s="15"/>
      <c r="AA22" s="15"/>
      <c r="AB22" s="121"/>
      <c r="AC22" s="121"/>
      <c r="AD22" s="121"/>
      <c r="AE22" s="121"/>
      <c r="AF22" s="122"/>
      <c r="AG22" s="15"/>
      <c r="AH22" s="6">
        <f t="shared" si="3"/>
        <v>0</v>
      </c>
      <c r="AI22" s="39"/>
      <c r="AJ22" s="52">
        <f t="shared" si="4"/>
        <v>0</v>
      </c>
      <c r="AK22" s="47">
        <f t="shared" si="5"/>
        <v>0</v>
      </c>
      <c r="AL22" s="84">
        <f t="shared" si="6"/>
        <v>0</v>
      </c>
      <c r="AM22" s="87"/>
      <c r="AN22" s="67"/>
      <c r="AO22" s="63" t="s">
        <v>44</v>
      </c>
      <c r="AP22" s="73">
        <v>42982</v>
      </c>
      <c r="AQ22" s="58"/>
    </row>
    <row r="23" spans="1:43" x14ac:dyDescent="0.2">
      <c r="A23" s="135" t="s">
        <v>125</v>
      </c>
      <c r="B23" s="135" t="s">
        <v>126</v>
      </c>
      <c r="C23" s="92"/>
      <c r="D23" s="123"/>
      <c r="E23" s="15"/>
      <c r="F23" s="15"/>
      <c r="G23" s="121"/>
      <c r="H23" s="121"/>
      <c r="I23" s="121"/>
      <c r="J23" s="121"/>
      <c r="K23" s="122"/>
      <c r="L23" s="15"/>
      <c r="M23" s="15"/>
      <c r="N23" s="121"/>
      <c r="O23" s="121"/>
      <c r="P23" s="121"/>
      <c r="Q23" s="121"/>
      <c r="R23" s="122"/>
      <c r="S23" s="15"/>
      <c r="T23" s="15"/>
      <c r="U23" s="121"/>
      <c r="V23" s="121"/>
      <c r="W23" s="121"/>
      <c r="X23" s="121"/>
      <c r="Y23" s="122"/>
      <c r="Z23" s="15"/>
      <c r="AA23" s="15"/>
      <c r="AB23" s="121"/>
      <c r="AC23" s="121"/>
      <c r="AD23" s="121"/>
      <c r="AE23" s="121"/>
      <c r="AF23" s="122"/>
      <c r="AG23" s="15"/>
      <c r="AH23" s="6">
        <f t="shared" si="3"/>
        <v>0</v>
      </c>
      <c r="AI23" s="39"/>
      <c r="AJ23" s="52">
        <f t="shared" si="4"/>
        <v>0</v>
      </c>
      <c r="AK23" s="47">
        <f t="shared" si="5"/>
        <v>0</v>
      </c>
      <c r="AL23" s="84">
        <f t="shared" si="6"/>
        <v>0</v>
      </c>
      <c r="AM23" s="87"/>
      <c r="AN23" s="67"/>
      <c r="AO23" s="62" t="s">
        <v>53</v>
      </c>
      <c r="AP23" s="57">
        <v>42989</v>
      </c>
      <c r="AQ23" s="57">
        <v>42990</v>
      </c>
    </row>
    <row r="24" spans="1:43" x14ac:dyDescent="0.2">
      <c r="A24" s="135" t="s">
        <v>127</v>
      </c>
      <c r="B24" s="135" t="s">
        <v>128</v>
      </c>
      <c r="C24" s="92"/>
      <c r="D24" s="123"/>
      <c r="E24" s="15"/>
      <c r="F24" s="15"/>
      <c r="G24" s="121"/>
      <c r="H24" s="121"/>
      <c r="I24" s="121"/>
      <c r="J24" s="121"/>
      <c r="K24" s="122"/>
      <c r="L24" s="15"/>
      <c r="M24" s="15"/>
      <c r="N24" s="121"/>
      <c r="O24" s="121"/>
      <c r="P24" s="121"/>
      <c r="Q24" s="121"/>
      <c r="R24" s="122"/>
      <c r="S24" s="15"/>
      <c r="T24" s="15"/>
      <c r="U24" s="121"/>
      <c r="V24" s="121"/>
      <c r="W24" s="121"/>
      <c r="X24" s="121"/>
      <c r="Y24" s="122"/>
      <c r="Z24" s="15"/>
      <c r="AA24" s="15"/>
      <c r="AB24" s="121"/>
      <c r="AC24" s="121"/>
      <c r="AD24" s="121"/>
      <c r="AE24" s="121"/>
      <c r="AF24" s="122"/>
      <c r="AG24" s="15"/>
      <c r="AH24" s="6">
        <f t="shared" si="3"/>
        <v>0</v>
      </c>
      <c r="AI24" s="39"/>
      <c r="AJ24" s="52">
        <f t="shared" si="4"/>
        <v>0</v>
      </c>
      <c r="AK24" s="47">
        <f t="shared" si="5"/>
        <v>0</v>
      </c>
      <c r="AL24" s="84">
        <f t="shared" si="6"/>
        <v>0</v>
      </c>
      <c r="AM24" s="87"/>
      <c r="AN24" s="67"/>
      <c r="AO24" s="35" t="s">
        <v>55</v>
      </c>
      <c r="AP24" s="70">
        <v>42991</v>
      </c>
      <c r="AQ24" s="70" t="s">
        <v>56</v>
      </c>
    </row>
    <row r="25" spans="1:43" x14ac:dyDescent="0.2">
      <c r="A25" s="135" t="s">
        <v>129</v>
      </c>
      <c r="B25" s="135" t="s">
        <v>130</v>
      </c>
      <c r="C25" s="92"/>
      <c r="D25" s="123"/>
      <c r="E25" s="15"/>
      <c r="F25" s="15"/>
      <c r="G25" s="121"/>
      <c r="H25" s="121"/>
      <c r="I25" s="121"/>
      <c r="J25" s="121"/>
      <c r="K25" s="122"/>
      <c r="L25" s="15"/>
      <c r="M25" s="15"/>
      <c r="N25" s="121"/>
      <c r="O25" s="121"/>
      <c r="P25" s="121"/>
      <c r="Q25" s="121"/>
      <c r="R25" s="122"/>
      <c r="S25" s="15"/>
      <c r="T25" s="15"/>
      <c r="U25" s="121"/>
      <c r="V25" s="121"/>
      <c r="W25" s="121"/>
      <c r="X25" s="121"/>
      <c r="Y25" s="122"/>
      <c r="Z25" s="15"/>
      <c r="AA25" s="15"/>
      <c r="AB25" s="121"/>
      <c r="AC25" s="121"/>
      <c r="AD25" s="121"/>
      <c r="AE25" s="121"/>
      <c r="AF25" s="122"/>
      <c r="AG25" s="15"/>
      <c r="AH25" s="6">
        <f t="shared" si="3"/>
        <v>0</v>
      </c>
      <c r="AI25" s="39"/>
      <c r="AJ25" s="52">
        <f t="shared" si="4"/>
        <v>0</v>
      </c>
      <c r="AK25" s="47">
        <f t="shared" si="5"/>
        <v>0</v>
      </c>
      <c r="AL25" s="84">
        <f t="shared" si="6"/>
        <v>0</v>
      </c>
      <c r="AM25" s="87"/>
      <c r="AN25" s="67"/>
      <c r="AO25" s="63" t="s">
        <v>44</v>
      </c>
      <c r="AP25" s="73">
        <v>43017</v>
      </c>
      <c r="AQ25" s="58"/>
    </row>
    <row r="26" spans="1:43" x14ac:dyDescent="0.2">
      <c r="A26" s="135" t="s">
        <v>131</v>
      </c>
      <c r="B26" s="135" t="s">
        <v>132</v>
      </c>
      <c r="C26" s="92"/>
      <c r="D26" s="123"/>
      <c r="E26" s="15"/>
      <c r="F26" s="15"/>
      <c r="G26" s="121"/>
      <c r="H26" s="121"/>
      <c r="I26" s="121"/>
      <c r="J26" s="121"/>
      <c r="K26" s="122"/>
      <c r="L26" s="15"/>
      <c r="M26" s="15"/>
      <c r="N26" s="121"/>
      <c r="O26" s="121"/>
      <c r="P26" s="121"/>
      <c r="Q26" s="121"/>
      <c r="R26" s="122"/>
      <c r="S26" s="15"/>
      <c r="T26" s="98"/>
      <c r="U26" s="121"/>
      <c r="V26" s="121"/>
      <c r="W26" s="121"/>
      <c r="X26" s="121"/>
      <c r="Y26" s="122"/>
      <c r="Z26" s="15"/>
      <c r="AA26" s="15"/>
      <c r="AB26" s="121"/>
      <c r="AC26" s="121"/>
      <c r="AD26" s="121"/>
      <c r="AE26" s="121"/>
      <c r="AF26" s="122"/>
      <c r="AG26" s="15"/>
      <c r="AH26" s="6">
        <f t="shared" si="3"/>
        <v>0</v>
      </c>
      <c r="AI26" s="39"/>
      <c r="AJ26" s="52">
        <f t="shared" si="4"/>
        <v>0</v>
      </c>
      <c r="AK26" s="47">
        <f t="shared" si="5"/>
        <v>0</v>
      </c>
      <c r="AL26" s="84">
        <f t="shared" si="6"/>
        <v>0</v>
      </c>
      <c r="AM26" s="87"/>
      <c r="AN26" s="67"/>
      <c r="AO26" s="65" t="s">
        <v>53</v>
      </c>
      <c r="AP26" s="57">
        <v>43052</v>
      </c>
      <c r="AQ26" s="57">
        <v>43053</v>
      </c>
    </row>
    <row r="27" spans="1:43" x14ac:dyDescent="0.2">
      <c r="A27" s="135" t="s">
        <v>133</v>
      </c>
      <c r="B27" s="135" t="s">
        <v>134</v>
      </c>
      <c r="C27" s="92"/>
      <c r="D27" s="123"/>
      <c r="E27" s="15"/>
      <c r="F27" s="15"/>
      <c r="G27" s="121"/>
      <c r="H27" s="121"/>
      <c r="I27" s="121"/>
      <c r="J27" s="121"/>
      <c r="K27" s="122"/>
      <c r="L27" s="15"/>
      <c r="M27" s="15"/>
      <c r="N27" s="121"/>
      <c r="O27" s="121"/>
      <c r="P27" s="121"/>
      <c r="Q27" s="121"/>
      <c r="R27" s="122"/>
      <c r="S27" s="15"/>
      <c r="T27" s="15"/>
      <c r="U27" s="121"/>
      <c r="V27" s="121"/>
      <c r="W27" s="121"/>
      <c r="X27" s="121"/>
      <c r="Y27" s="122"/>
      <c r="Z27" s="15"/>
      <c r="AA27" s="15"/>
      <c r="AB27" s="121"/>
      <c r="AC27" s="121"/>
      <c r="AD27" s="121"/>
      <c r="AE27" s="121"/>
      <c r="AF27" s="122"/>
      <c r="AG27" s="15"/>
      <c r="AH27" s="6">
        <f t="shared" si="3"/>
        <v>0</v>
      </c>
      <c r="AI27" s="39"/>
      <c r="AJ27" s="52">
        <f t="shared" si="4"/>
        <v>0</v>
      </c>
      <c r="AK27" s="47">
        <f t="shared" si="5"/>
        <v>0</v>
      </c>
      <c r="AL27" s="84">
        <f t="shared" si="6"/>
        <v>0</v>
      </c>
      <c r="AM27" s="87"/>
      <c r="AN27" s="67"/>
      <c r="AO27" s="63" t="s">
        <v>44</v>
      </c>
      <c r="AP27" s="73">
        <v>43080</v>
      </c>
      <c r="AQ27" s="58"/>
    </row>
    <row r="28" spans="1:43" x14ac:dyDescent="0.2">
      <c r="A28" s="135" t="s">
        <v>135</v>
      </c>
      <c r="B28" s="135" t="s">
        <v>136</v>
      </c>
      <c r="C28" s="92"/>
      <c r="D28" s="123"/>
      <c r="E28" s="15"/>
      <c r="F28" s="15"/>
      <c r="G28" s="121"/>
      <c r="H28" s="121"/>
      <c r="I28" s="121"/>
      <c r="J28" s="121"/>
      <c r="K28" s="122"/>
      <c r="L28" s="15"/>
      <c r="M28" s="15"/>
      <c r="N28" s="121"/>
      <c r="O28" s="121"/>
      <c r="P28" s="121"/>
      <c r="Q28" s="121"/>
      <c r="R28" s="122"/>
      <c r="S28" s="15"/>
      <c r="T28" s="15"/>
      <c r="U28" s="121"/>
      <c r="V28" s="121"/>
      <c r="W28" s="121"/>
      <c r="X28" s="121"/>
      <c r="Y28" s="122"/>
      <c r="Z28" s="15"/>
      <c r="AA28" s="15"/>
      <c r="AB28" s="121"/>
      <c r="AC28" s="121"/>
      <c r="AD28" s="121"/>
      <c r="AE28" s="121"/>
      <c r="AF28" s="122"/>
      <c r="AG28" s="15"/>
      <c r="AH28" s="6">
        <f t="shared" si="3"/>
        <v>0</v>
      </c>
      <c r="AI28" s="39"/>
      <c r="AJ28" s="52">
        <f t="shared" si="4"/>
        <v>0</v>
      </c>
      <c r="AK28" s="47">
        <f t="shared" si="5"/>
        <v>0</v>
      </c>
      <c r="AL28" s="84">
        <f t="shared" si="6"/>
        <v>0</v>
      </c>
      <c r="AM28" s="87"/>
      <c r="AN28" s="67"/>
      <c r="AO28" s="169" t="s">
        <v>57</v>
      </c>
      <c r="AP28" s="169"/>
      <c r="AQ28" s="170"/>
    </row>
    <row r="29" spans="1:43" x14ac:dyDescent="0.2">
      <c r="A29" s="135" t="s">
        <v>137</v>
      </c>
      <c r="B29" s="135" t="s">
        <v>138</v>
      </c>
      <c r="C29" s="92"/>
      <c r="D29" s="123"/>
      <c r="E29" s="15"/>
      <c r="F29" s="15"/>
      <c r="G29" s="121"/>
      <c r="H29" s="121"/>
      <c r="I29" s="121"/>
      <c r="J29" s="121"/>
      <c r="K29" s="122"/>
      <c r="L29" s="15"/>
      <c r="M29" s="15"/>
      <c r="N29" s="121"/>
      <c r="O29" s="121"/>
      <c r="P29" s="121"/>
      <c r="Q29" s="121"/>
      <c r="R29" s="122"/>
      <c r="S29" s="15"/>
      <c r="T29" s="15"/>
      <c r="U29" s="121"/>
      <c r="V29" s="121"/>
      <c r="W29" s="121"/>
      <c r="X29" s="121"/>
      <c r="Y29" s="122"/>
      <c r="Z29" s="15"/>
      <c r="AA29" s="15"/>
      <c r="AB29" s="121"/>
      <c r="AC29" s="121"/>
      <c r="AD29" s="121"/>
      <c r="AE29" s="121"/>
      <c r="AF29" s="122"/>
      <c r="AG29" s="15"/>
      <c r="AH29" s="6">
        <f t="shared" si="3"/>
        <v>0</v>
      </c>
      <c r="AI29" s="39"/>
      <c r="AJ29" s="52">
        <f t="shared" si="4"/>
        <v>0</v>
      </c>
      <c r="AK29" s="47">
        <f t="shared" si="5"/>
        <v>0</v>
      </c>
      <c r="AL29" s="84">
        <f t="shared" si="6"/>
        <v>0</v>
      </c>
      <c r="AM29" s="87"/>
      <c r="AN29" s="67"/>
      <c r="AO29" s="61"/>
      <c r="AP29" s="46" t="s">
        <v>58</v>
      </c>
      <c r="AQ29" s="50" t="s">
        <v>59</v>
      </c>
    </row>
    <row r="30" spans="1:43" x14ac:dyDescent="0.2">
      <c r="A30" s="32"/>
      <c r="B30" s="32"/>
      <c r="C30" s="92"/>
      <c r="D30" s="123"/>
      <c r="E30" s="15"/>
      <c r="F30" s="15"/>
      <c r="G30" s="121"/>
      <c r="H30" s="121"/>
      <c r="I30" s="121"/>
      <c r="J30" s="121"/>
      <c r="K30" s="122"/>
      <c r="L30" s="15"/>
      <c r="M30" s="15"/>
      <c r="N30" s="121"/>
      <c r="O30" s="98"/>
      <c r="P30" s="98"/>
      <c r="Q30" s="121"/>
      <c r="R30" s="122"/>
      <c r="S30" s="15"/>
      <c r="T30" s="15"/>
      <c r="U30" s="121"/>
      <c r="V30" s="121"/>
      <c r="W30" s="121"/>
      <c r="X30" s="121"/>
      <c r="Y30" s="122"/>
      <c r="Z30" s="15"/>
      <c r="AA30" s="15"/>
      <c r="AB30" s="121"/>
      <c r="AC30" s="121"/>
      <c r="AD30" s="121"/>
      <c r="AE30" s="121"/>
      <c r="AF30" s="122"/>
      <c r="AG30" s="15"/>
      <c r="AH30" s="6">
        <f t="shared" si="3"/>
        <v>0</v>
      </c>
      <c r="AI30" s="39"/>
      <c r="AJ30" s="52">
        <f t="shared" si="4"/>
        <v>0</v>
      </c>
      <c r="AK30" s="47">
        <f t="shared" si="5"/>
        <v>0</v>
      </c>
      <c r="AL30" s="84">
        <f t="shared" si="6"/>
        <v>0</v>
      </c>
      <c r="AM30" s="87"/>
      <c r="AN30" s="67"/>
      <c r="AO30" s="48" t="s">
        <v>60</v>
      </c>
      <c r="AP30" s="56">
        <v>42764</v>
      </c>
      <c r="AQ30" s="56">
        <v>42767</v>
      </c>
    </row>
    <row r="31" spans="1:43" x14ac:dyDescent="0.2">
      <c r="A31" s="32"/>
      <c r="B31" s="32"/>
      <c r="C31" s="92"/>
      <c r="D31" s="123"/>
      <c r="E31" s="15"/>
      <c r="F31" s="15"/>
      <c r="G31" s="121"/>
      <c r="H31" s="121"/>
      <c r="I31" s="121"/>
      <c r="J31" s="121"/>
      <c r="K31" s="122"/>
      <c r="L31" s="15"/>
      <c r="M31" s="15"/>
      <c r="N31" s="121"/>
      <c r="O31" s="98"/>
      <c r="P31" s="121"/>
      <c r="Q31" s="121"/>
      <c r="R31" s="122"/>
      <c r="S31" s="15"/>
      <c r="T31" s="15"/>
      <c r="U31" s="121"/>
      <c r="V31" s="121"/>
      <c r="W31" s="121"/>
      <c r="X31" s="121"/>
      <c r="Y31" s="122"/>
      <c r="Z31" s="15"/>
      <c r="AA31" s="15"/>
      <c r="AB31" s="121"/>
      <c r="AC31" s="121"/>
      <c r="AD31" s="121"/>
      <c r="AE31" s="121"/>
      <c r="AF31" s="122"/>
      <c r="AG31" s="15"/>
      <c r="AH31" s="6">
        <f t="shared" si="3"/>
        <v>0</v>
      </c>
      <c r="AI31" s="39"/>
      <c r="AJ31" s="52">
        <f t="shared" si="4"/>
        <v>0</v>
      </c>
      <c r="AK31" s="47">
        <f t="shared" si="5"/>
        <v>0</v>
      </c>
      <c r="AL31" s="84">
        <f t="shared" si="6"/>
        <v>0</v>
      </c>
      <c r="AM31" s="87"/>
      <c r="AN31" s="67"/>
      <c r="AO31" s="61" t="s">
        <v>61</v>
      </c>
      <c r="AP31" s="38">
        <v>42771</v>
      </c>
      <c r="AQ31" s="38">
        <v>42775</v>
      </c>
    </row>
    <row r="32" spans="1:43" ht="15" customHeight="1" x14ac:dyDescent="0.2">
      <c r="A32" s="32"/>
      <c r="B32" s="32"/>
      <c r="C32" s="92"/>
      <c r="D32" s="123"/>
      <c r="E32" s="15"/>
      <c r="F32" s="15"/>
      <c r="G32" s="121"/>
      <c r="H32" s="121"/>
      <c r="I32" s="121"/>
      <c r="J32" s="121"/>
      <c r="K32" s="122"/>
      <c r="L32" s="15"/>
      <c r="M32" s="15"/>
      <c r="N32" s="121"/>
      <c r="O32" s="121"/>
      <c r="P32" s="121"/>
      <c r="Q32" s="121"/>
      <c r="R32" s="122"/>
      <c r="S32" s="15"/>
      <c r="T32" s="15"/>
      <c r="U32" s="121"/>
      <c r="V32" s="121"/>
      <c r="W32" s="121"/>
      <c r="X32" s="121"/>
      <c r="Y32" s="122"/>
      <c r="Z32" s="15"/>
      <c r="AA32" s="15"/>
      <c r="AB32" s="121"/>
      <c r="AC32" s="121"/>
      <c r="AD32" s="121"/>
      <c r="AE32" s="121"/>
      <c r="AF32" s="122"/>
      <c r="AG32" s="15"/>
      <c r="AH32" s="6">
        <f t="shared" si="3"/>
        <v>0</v>
      </c>
      <c r="AI32" s="39"/>
      <c r="AJ32" s="52">
        <f t="shared" si="4"/>
        <v>0</v>
      </c>
      <c r="AK32" s="47">
        <f t="shared" si="5"/>
        <v>0</v>
      </c>
      <c r="AL32" s="84">
        <f t="shared" si="6"/>
        <v>0</v>
      </c>
      <c r="AM32" s="87"/>
      <c r="AN32" s="67"/>
      <c r="AO32" s="48" t="s">
        <v>62</v>
      </c>
      <c r="AP32" s="56">
        <v>42779</v>
      </c>
      <c r="AQ32" s="56">
        <v>42781</v>
      </c>
    </row>
    <row r="33" spans="1:43" x14ac:dyDescent="0.2">
      <c r="A33" s="137" t="s">
        <v>139</v>
      </c>
      <c r="B33" s="137" t="s">
        <v>130</v>
      </c>
      <c r="C33" s="92"/>
      <c r="D33" s="123"/>
      <c r="E33" s="15"/>
      <c r="F33" s="15"/>
      <c r="G33" s="121"/>
      <c r="H33" s="121"/>
      <c r="I33" s="121"/>
      <c r="J33" s="121"/>
      <c r="K33" s="122"/>
      <c r="L33" s="15"/>
      <c r="M33" s="15"/>
      <c r="N33" s="121"/>
      <c r="O33" s="121"/>
      <c r="P33" s="121"/>
      <c r="Q33" s="121"/>
      <c r="R33" s="122"/>
      <c r="S33" s="15"/>
      <c r="T33" s="15"/>
      <c r="U33" s="121"/>
      <c r="V33" s="121"/>
      <c r="W33" s="121"/>
      <c r="X33" s="121"/>
      <c r="Y33" s="122"/>
      <c r="Z33" s="15"/>
      <c r="AA33" s="15"/>
      <c r="AB33" s="121"/>
      <c r="AC33" s="121"/>
      <c r="AD33" s="121"/>
      <c r="AE33" s="121"/>
      <c r="AF33" s="122"/>
      <c r="AG33" s="15"/>
      <c r="AH33" s="6">
        <f t="shared" si="3"/>
        <v>0</v>
      </c>
      <c r="AI33" s="39"/>
      <c r="AJ33" s="52">
        <f t="shared" si="4"/>
        <v>0</v>
      </c>
      <c r="AK33" s="47">
        <f t="shared" si="5"/>
        <v>0</v>
      </c>
      <c r="AL33" s="84">
        <f t="shared" si="6"/>
        <v>0</v>
      </c>
      <c r="AM33" s="87"/>
      <c r="AN33" s="67"/>
      <c r="AO33" s="66" t="s">
        <v>63</v>
      </c>
      <c r="AP33" s="69">
        <v>42792</v>
      </c>
      <c r="AQ33" s="69">
        <v>42796</v>
      </c>
    </row>
    <row r="34" spans="1:43" x14ac:dyDescent="0.2">
      <c r="A34" s="137"/>
      <c r="B34" s="137"/>
      <c r="C34" s="92"/>
      <c r="D34" s="123"/>
      <c r="E34" s="15"/>
      <c r="F34" s="15"/>
      <c r="G34" s="121"/>
      <c r="H34" s="121"/>
      <c r="I34" s="121"/>
      <c r="J34" s="121"/>
      <c r="K34" s="122"/>
      <c r="L34" s="15"/>
      <c r="M34" s="15"/>
      <c r="N34" s="121"/>
      <c r="O34" s="121"/>
      <c r="P34" s="121"/>
      <c r="Q34" s="121"/>
      <c r="R34" s="122"/>
      <c r="S34" s="15"/>
      <c r="T34" s="15"/>
      <c r="U34" s="121"/>
      <c r="V34" s="121"/>
      <c r="W34" s="121"/>
      <c r="X34" s="121"/>
      <c r="Y34" s="122"/>
      <c r="Z34" s="15"/>
      <c r="AA34" s="15"/>
      <c r="AB34" s="121"/>
      <c r="AC34" s="121"/>
      <c r="AD34" s="121"/>
      <c r="AE34" s="121"/>
      <c r="AF34" s="122"/>
      <c r="AG34" s="15"/>
      <c r="AH34" s="6">
        <f t="shared" si="3"/>
        <v>0</v>
      </c>
      <c r="AI34" s="39"/>
      <c r="AJ34" s="52">
        <f t="shared" si="4"/>
        <v>0</v>
      </c>
      <c r="AK34" s="47">
        <f t="shared" si="5"/>
        <v>0</v>
      </c>
      <c r="AL34" s="84">
        <f t="shared" si="6"/>
        <v>0</v>
      </c>
      <c r="AM34" s="87"/>
      <c r="AN34" s="67"/>
      <c r="AO34" s="48" t="s">
        <v>61</v>
      </c>
      <c r="AP34" s="56">
        <v>42834</v>
      </c>
      <c r="AQ34" s="56">
        <v>42838</v>
      </c>
    </row>
    <row r="35" spans="1:43" x14ac:dyDescent="0.2">
      <c r="A35" s="32"/>
      <c r="B35" s="32"/>
      <c r="C35" s="92"/>
      <c r="D35" s="123"/>
      <c r="E35" s="15"/>
      <c r="F35" s="15"/>
      <c r="G35" s="121"/>
      <c r="H35" s="121"/>
      <c r="I35" s="121"/>
      <c r="J35" s="121"/>
      <c r="K35" s="122"/>
      <c r="L35" s="15"/>
      <c r="M35" s="15"/>
      <c r="N35" s="121"/>
      <c r="O35" s="121"/>
      <c r="P35" s="121"/>
      <c r="Q35" s="121"/>
      <c r="R35" s="122"/>
      <c r="S35" s="15"/>
      <c r="T35" s="15"/>
      <c r="U35" s="121"/>
      <c r="V35" s="121"/>
      <c r="W35" s="121"/>
      <c r="X35" s="121"/>
      <c r="Y35" s="122"/>
      <c r="Z35" s="15"/>
      <c r="AA35" s="15"/>
      <c r="AB35" s="121"/>
      <c r="AC35" s="121"/>
      <c r="AD35" s="121"/>
      <c r="AE35" s="121"/>
      <c r="AF35" s="122"/>
      <c r="AG35" s="15"/>
      <c r="AH35" s="6">
        <f t="shared" si="3"/>
        <v>0</v>
      </c>
      <c r="AI35" s="39"/>
      <c r="AJ35" s="52">
        <f t="shared" si="4"/>
        <v>0</v>
      </c>
      <c r="AK35" s="47">
        <f t="shared" si="5"/>
        <v>0</v>
      </c>
      <c r="AL35" s="84">
        <f t="shared" si="6"/>
        <v>0</v>
      </c>
      <c r="AM35" s="87"/>
      <c r="AN35" s="67"/>
      <c r="AO35" s="35" t="s">
        <v>64</v>
      </c>
      <c r="AP35" s="70">
        <v>42869</v>
      </c>
      <c r="AQ35" s="70">
        <v>42873</v>
      </c>
    </row>
    <row r="36" spans="1:43" x14ac:dyDescent="0.2">
      <c r="A36" s="137" t="s">
        <v>140</v>
      </c>
      <c r="B36" s="137" t="s">
        <v>141</v>
      </c>
      <c r="C36" s="92"/>
      <c r="D36" s="123"/>
      <c r="E36" s="15"/>
      <c r="F36" s="15"/>
      <c r="G36" s="121"/>
      <c r="H36" s="121"/>
      <c r="I36" s="121"/>
      <c r="J36" s="121"/>
      <c r="K36" s="122"/>
      <c r="L36" s="15"/>
      <c r="M36" s="15"/>
      <c r="N36" s="121"/>
      <c r="O36" s="121"/>
      <c r="P36" s="121"/>
      <c r="Q36" s="121"/>
      <c r="R36" s="122"/>
      <c r="S36" s="15"/>
      <c r="T36" s="15"/>
      <c r="U36" s="121"/>
      <c r="V36" s="121"/>
      <c r="W36" s="121"/>
      <c r="X36" s="121"/>
      <c r="Y36" s="122"/>
      <c r="Z36" s="15"/>
      <c r="AA36" s="15"/>
      <c r="AB36" s="121"/>
      <c r="AC36" s="121"/>
      <c r="AD36" s="121"/>
      <c r="AE36" s="121"/>
      <c r="AF36" s="122"/>
      <c r="AG36" s="15"/>
      <c r="AH36" s="6">
        <f t="shared" si="3"/>
        <v>0</v>
      </c>
      <c r="AI36" s="39"/>
      <c r="AJ36" s="52">
        <f t="shared" si="4"/>
        <v>0</v>
      </c>
      <c r="AK36" s="47">
        <f t="shared" si="5"/>
        <v>0</v>
      </c>
      <c r="AL36" s="84">
        <f t="shared" si="6"/>
        <v>0</v>
      </c>
      <c r="AM36" s="87"/>
      <c r="AN36" s="67"/>
      <c r="AO36" s="48" t="s">
        <v>62</v>
      </c>
      <c r="AP36" s="56">
        <v>42870</v>
      </c>
      <c r="AQ36" s="56">
        <v>42872</v>
      </c>
    </row>
    <row r="37" spans="1:43" x14ac:dyDescent="0.2">
      <c r="A37" s="137" t="s">
        <v>142</v>
      </c>
      <c r="B37" s="137" t="s">
        <v>143</v>
      </c>
      <c r="C37" s="92"/>
      <c r="D37" s="123"/>
      <c r="E37" s="15"/>
      <c r="F37" s="15"/>
      <c r="G37" s="121"/>
      <c r="H37" s="121"/>
      <c r="I37" s="121"/>
      <c r="J37" s="121"/>
      <c r="K37" s="122"/>
      <c r="L37" s="15"/>
      <c r="M37" s="15"/>
      <c r="N37" s="121"/>
      <c r="O37" s="121"/>
      <c r="P37" s="121"/>
      <c r="Q37" s="121"/>
      <c r="R37" s="122"/>
      <c r="S37" s="15"/>
      <c r="T37" s="15"/>
      <c r="U37" s="121"/>
      <c r="V37" s="121"/>
      <c r="W37" s="121"/>
      <c r="X37" s="121"/>
      <c r="Y37" s="122"/>
      <c r="Z37" s="15"/>
      <c r="AA37" s="15"/>
      <c r="AB37" s="121"/>
      <c r="AC37" s="121"/>
      <c r="AD37" s="121"/>
      <c r="AE37" s="121"/>
      <c r="AF37" s="122"/>
      <c r="AG37" s="15"/>
      <c r="AH37" s="6">
        <f t="shared" si="3"/>
        <v>0</v>
      </c>
      <c r="AI37" s="39"/>
      <c r="AJ37" s="52">
        <f t="shared" si="4"/>
        <v>0</v>
      </c>
      <c r="AK37" s="47">
        <f t="shared" si="5"/>
        <v>0</v>
      </c>
      <c r="AL37" s="84">
        <f t="shared" si="6"/>
        <v>0</v>
      </c>
      <c r="AM37" s="87"/>
      <c r="AN37" s="67"/>
      <c r="AO37" s="35" t="s">
        <v>61</v>
      </c>
      <c r="AP37" s="70">
        <v>42911</v>
      </c>
      <c r="AQ37" s="70">
        <v>42915</v>
      </c>
    </row>
    <row r="38" spans="1:43" x14ac:dyDescent="0.2">
      <c r="A38" s="138"/>
      <c r="B38" s="138"/>
      <c r="C38" s="92"/>
      <c r="D38" s="123"/>
      <c r="E38" s="15"/>
      <c r="F38" s="15"/>
      <c r="G38" s="121"/>
      <c r="H38" s="121"/>
      <c r="I38" s="121"/>
      <c r="J38" s="121"/>
      <c r="K38" s="122"/>
      <c r="L38" s="15"/>
      <c r="M38" s="15"/>
      <c r="N38" s="121"/>
      <c r="O38" s="121"/>
      <c r="P38" s="121"/>
      <c r="Q38" s="121"/>
      <c r="R38" s="122"/>
      <c r="S38" s="15"/>
      <c r="T38" s="15"/>
      <c r="U38" s="121"/>
      <c r="V38" s="121"/>
      <c r="W38" s="121"/>
      <c r="X38" s="121"/>
      <c r="Y38" s="122"/>
      <c r="Z38" s="15"/>
      <c r="AA38" s="15"/>
      <c r="AB38" s="121"/>
      <c r="AC38" s="121"/>
      <c r="AD38" s="121"/>
      <c r="AE38" s="121"/>
      <c r="AF38" s="122"/>
      <c r="AG38" s="15"/>
      <c r="AH38" s="6">
        <f t="shared" si="3"/>
        <v>0</v>
      </c>
      <c r="AI38" s="39"/>
      <c r="AJ38" s="52">
        <f t="shared" si="4"/>
        <v>0</v>
      </c>
      <c r="AK38" s="47">
        <f t="shared" si="5"/>
        <v>0</v>
      </c>
      <c r="AL38" s="84">
        <f t="shared" si="6"/>
        <v>0</v>
      </c>
      <c r="AM38" s="87"/>
      <c r="AN38" s="67"/>
      <c r="AO38" s="48" t="s">
        <v>61</v>
      </c>
      <c r="AP38" s="56">
        <v>43002</v>
      </c>
      <c r="AQ38" s="56">
        <v>43006</v>
      </c>
    </row>
    <row r="39" spans="1:43" x14ac:dyDescent="0.2">
      <c r="A39" s="137" t="s">
        <v>144</v>
      </c>
      <c r="B39" s="137" t="s">
        <v>145</v>
      </c>
      <c r="C39" s="92"/>
      <c r="D39" s="123"/>
      <c r="E39" s="15"/>
      <c r="F39" s="15"/>
      <c r="G39" s="121"/>
      <c r="H39" s="121"/>
      <c r="I39" s="121"/>
      <c r="J39" s="121"/>
      <c r="K39" s="122"/>
      <c r="L39" s="15"/>
      <c r="M39" s="15"/>
      <c r="N39" s="121"/>
      <c r="O39" s="121"/>
      <c r="P39" s="121"/>
      <c r="Q39" s="121"/>
      <c r="R39" s="122"/>
      <c r="S39" s="15"/>
      <c r="T39" s="15"/>
      <c r="U39" s="121"/>
      <c r="V39" s="121"/>
      <c r="W39" s="121"/>
      <c r="X39" s="121"/>
      <c r="Y39" s="122"/>
      <c r="Z39" s="15"/>
      <c r="AA39" s="15"/>
      <c r="AB39" s="121"/>
      <c r="AC39" s="121"/>
      <c r="AD39" s="121"/>
      <c r="AE39" s="121"/>
      <c r="AF39" s="122"/>
      <c r="AG39" s="15"/>
      <c r="AH39" s="6">
        <f t="shared" si="3"/>
        <v>0</v>
      </c>
      <c r="AI39" s="39"/>
      <c r="AJ39" s="52">
        <f t="shared" si="4"/>
        <v>0</v>
      </c>
      <c r="AK39" s="47">
        <f t="shared" si="5"/>
        <v>0</v>
      </c>
      <c r="AL39" s="84">
        <f t="shared" si="6"/>
        <v>0</v>
      </c>
      <c r="AM39" s="87"/>
      <c r="AN39" s="67"/>
      <c r="AO39" s="35" t="s">
        <v>63</v>
      </c>
      <c r="AP39" s="70">
        <v>43023</v>
      </c>
      <c r="AQ39" s="70">
        <v>43027</v>
      </c>
    </row>
    <row r="40" spans="1:43" x14ac:dyDescent="0.2">
      <c r="A40" s="137" t="s">
        <v>146</v>
      </c>
      <c r="B40" s="137" t="s">
        <v>147</v>
      </c>
      <c r="C40" s="92"/>
      <c r="D40" s="123"/>
      <c r="E40" s="15"/>
      <c r="F40" s="15"/>
      <c r="G40" s="121"/>
      <c r="H40" s="121"/>
      <c r="I40" s="121"/>
      <c r="J40" s="121"/>
      <c r="K40" s="122"/>
      <c r="L40" s="15"/>
      <c r="M40" s="15"/>
      <c r="N40" s="121"/>
      <c r="O40" s="121"/>
      <c r="P40" s="121"/>
      <c r="Q40" s="121"/>
      <c r="R40" s="122"/>
      <c r="S40" s="15"/>
      <c r="T40" s="15"/>
      <c r="U40" s="121"/>
      <c r="V40" s="121"/>
      <c r="W40" s="121"/>
      <c r="X40" s="121"/>
      <c r="Y40" s="122"/>
      <c r="Z40" s="15"/>
      <c r="AA40" s="15"/>
      <c r="AB40" s="121"/>
      <c r="AC40" s="98"/>
      <c r="AD40" s="121"/>
      <c r="AE40" s="121"/>
      <c r="AF40" s="122"/>
      <c r="AG40" s="15"/>
      <c r="AH40" s="6">
        <f t="shared" si="3"/>
        <v>0</v>
      </c>
      <c r="AI40" s="39"/>
      <c r="AJ40" s="52">
        <f t="shared" si="4"/>
        <v>0</v>
      </c>
      <c r="AK40" s="47">
        <f t="shared" si="5"/>
        <v>0</v>
      </c>
      <c r="AL40" s="84">
        <f t="shared" si="6"/>
        <v>0</v>
      </c>
      <c r="AM40" s="87"/>
      <c r="AN40" s="67"/>
      <c r="AO40" s="48" t="s">
        <v>62</v>
      </c>
      <c r="AP40" s="56">
        <v>43024</v>
      </c>
      <c r="AQ40" s="56">
        <v>43026</v>
      </c>
    </row>
    <row r="41" spans="1:43" x14ac:dyDescent="0.2">
      <c r="A41" s="19"/>
      <c r="B41" s="19"/>
      <c r="C41" s="92"/>
      <c r="D41" s="123"/>
      <c r="E41" s="15"/>
      <c r="F41" s="15"/>
      <c r="G41" s="121"/>
      <c r="H41" s="121"/>
      <c r="I41" s="121"/>
      <c r="J41" s="121"/>
      <c r="K41" s="122"/>
      <c r="L41" s="15"/>
      <c r="M41" s="15"/>
      <c r="N41" s="121"/>
      <c r="O41" s="121"/>
      <c r="P41" s="121"/>
      <c r="Q41" s="121"/>
      <c r="R41" s="122"/>
      <c r="S41" s="15"/>
      <c r="T41" s="15"/>
      <c r="U41" s="121"/>
      <c r="V41" s="121"/>
      <c r="W41" s="121"/>
      <c r="X41" s="121"/>
      <c r="Y41" s="122"/>
      <c r="Z41" s="15"/>
      <c r="AA41" s="15"/>
      <c r="AB41" s="121"/>
      <c r="AC41" s="98"/>
      <c r="AD41" s="121"/>
      <c r="AE41" s="121"/>
      <c r="AF41" s="122"/>
      <c r="AG41" s="15"/>
      <c r="AH41" s="6">
        <f t="shared" si="3"/>
        <v>0</v>
      </c>
      <c r="AI41" s="39"/>
      <c r="AJ41" s="52">
        <f t="shared" si="4"/>
        <v>0</v>
      </c>
      <c r="AK41" s="47">
        <f t="shared" si="5"/>
        <v>0</v>
      </c>
      <c r="AL41" s="84">
        <f t="shared" si="6"/>
        <v>0</v>
      </c>
      <c r="AM41" s="87"/>
      <c r="AN41" s="67"/>
      <c r="AO41" s="61"/>
      <c r="AP41" s="32"/>
      <c r="AQ41" s="51"/>
    </row>
    <row r="42" spans="1:43" x14ac:dyDescent="0.2">
      <c r="A42" s="18"/>
      <c r="B42" s="18"/>
      <c r="C42" s="92"/>
      <c r="D42" s="123"/>
      <c r="E42" s="15"/>
      <c r="F42" s="15"/>
      <c r="G42" s="121"/>
      <c r="H42" s="121"/>
      <c r="I42" s="121"/>
      <c r="J42" s="121"/>
      <c r="K42" s="122"/>
      <c r="L42" s="15"/>
      <c r="M42" s="15"/>
      <c r="N42" s="121"/>
      <c r="O42" s="121"/>
      <c r="P42" s="121"/>
      <c r="Q42" s="121"/>
      <c r="R42" s="122"/>
      <c r="S42" s="15"/>
      <c r="T42" s="15"/>
      <c r="U42" s="121"/>
      <c r="V42" s="121"/>
      <c r="W42" s="121"/>
      <c r="X42" s="121"/>
      <c r="Y42" s="122"/>
      <c r="Z42" s="15"/>
      <c r="AA42" s="15"/>
      <c r="AB42" s="121"/>
      <c r="AC42" s="121"/>
      <c r="AD42" s="121"/>
      <c r="AE42" s="121"/>
      <c r="AF42" s="122"/>
      <c r="AG42" s="15"/>
      <c r="AH42" s="6">
        <f t="shared" si="3"/>
        <v>0</v>
      </c>
      <c r="AI42" s="39"/>
      <c r="AJ42" s="52">
        <f t="shared" si="4"/>
        <v>0</v>
      </c>
      <c r="AK42" s="47">
        <f t="shared" si="5"/>
        <v>0</v>
      </c>
      <c r="AL42" s="84">
        <f t="shared" si="6"/>
        <v>0</v>
      </c>
      <c r="AM42" s="87"/>
      <c r="AN42" s="67"/>
      <c r="AO42" s="169" t="s">
        <v>65</v>
      </c>
      <c r="AP42" s="169"/>
      <c r="AQ42" s="170"/>
    </row>
    <row r="43" spans="1:43" x14ac:dyDescent="0.2">
      <c r="A43" s="18"/>
      <c r="B43" s="18"/>
      <c r="C43" s="92"/>
      <c r="D43" s="123"/>
      <c r="E43" s="15"/>
      <c r="F43" s="15"/>
      <c r="G43" s="121"/>
      <c r="H43" s="121"/>
      <c r="I43" s="121"/>
      <c r="J43" s="121"/>
      <c r="K43" s="122"/>
      <c r="L43" s="15"/>
      <c r="M43" s="15"/>
      <c r="N43" s="121"/>
      <c r="O43" s="121"/>
      <c r="P43" s="121"/>
      <c r="Q43" s="121"/>
      <c r="R43" s="122"/>
      <c r="S43" s="15"/>
      <c r="T43" s="15"/>
      <c r="U43" s="121"/>
      <c r="V43" s="121"/>
      <c r="W43" s="121"/>
      <c r="X43" s="121"/>
      <c r="Y43" s="122"/>
      <c r="Z43" s="15"/>
      <c r="AA43" s="15"/>
      <c r="AB43" s="121"/>
      <c r="AC43" s="121"/>
      <c r="AD43" s="121"/>
      <c r="AE43" s="121"/>
      <c r="AF43" s="122"/>
      <c r="AG43" s="15"/>
      <c r="AH43" s="6">
        <f t="shared" si="3"/>
        <v>0</v>
      </c>
      <c r="AI43" s="39"/>
      <c r="AJ43" s="52">
        <f t="shared" si="4"/>
        <v>0</v>
      </c>
      <c r="AK43" s="47">
        <f t="shared" si="5"/>
        <v>0</v>
      </c>
      <c r="AL43" s="84">
        <f t="shared" si="6"/>
        <v>0</v>
      </c>
      <c r="AM43" s="87"/>
      <c r="AN43" s="67"/>
      <c r="AO43" s="61" t="s">
        <v>66</v>
      </c>
      <c r="AP43" s="46" t="s">
        <v>67</v>
      </c>
      <c r="AQ43" s="50" t="s">
        <v>68</v>
      </c>
    </row>
    <row r="44" spans="1:43" x14ac:dyDescent="0.2">
      <c r="A44" s="19"/>
      <c r="B44" s="19"/>
      <c r="C44" s="92"/>
      <c r="D44" s="123"/>
      <c r="E44" s="15"/>
      <c r="F44" s="15"/>
      <c r="G44" s="121"/>
      <c r="H44" s="121"/>
      <c r="I44" s="121"/>
      <c r="J44" s="121"/>
      <c r="K44" s="122"/>
      <c r="L44" s="15"/>
      <c r="M44" s="15"/>
      <c r="N44" s="121"/>
      <c r="O44" s="121"/>
      <c r="P44" s="121"/>
      <c r="Q44" s="121"/>
      <c r="R44" s="122"/>
      <c r="S44" s="15"/>
      <c r="T44" s="15"/>
      <c r="U44" s="121"/>
      <c r="V44" s="121"/>
      <c r="W44" s="121"/>
      <c r="X44" s="121"/>
      <c r="Y44" s="122"/>
      <c r="Z44" s="15"/>
      <c r="AA44" s="15"/>
      <c r="AB44" s="121"/>
      <c r="AC44" s="121"/>
      <c r="AD44" s="121"/>
      <c r="AE44" s="121"/>
      <c r="AF44" s="122"/>
      <c r="AG44" s="15"/>
      <c r="AH44" s="6">
        <f t="shared" si="3"/>
        <v>0</v>
      </c>
      <c r="AI44" s="39"/>
      <c r="AJ44" s="52">
        <f t="shared" si="4"/>
        <v>0</v>
      </c>
      <c r="AK44" s="47">
        <f t="shared" si="5"/>
        <v>0</v>
      </c>
      <c r="AL44" s="84">
        <f t="shared" si="6"/>
        <v>0</v>
      </c>
      <c r="AM44" s="87"/>
      <c r="AN44" s="67"/>
      <c r="AO44" s="61" t="s">
        <v>69</v>
      </c>
      <c r="AP44" s="46" t="s">
        <v>70</v>
      </c>
      <c r="AQ44" s="50"/>
    </row>
    <row r="45" spans="1:43" x14ac:dyDescent="0.2">
      <c r="A45" s="19"/>
      <c r="B45" s="19"/>
      <c r="C45" s="92"/>
      <c r="D45" s="123"/>
      <c r="E45" s="15"/>
      <c r="F45" s="15"/>
      <c r="G45" s="121"/>
      <c r="H45" s="121"/>
      <c r="I45" s="121"/>
      <c r="J45" s="121"/>
      <c r="K45" s="122"/>
      <c r="L45" s="15"/>
      <c r="M45" s="15"/>
      <c r="N45" s="121"/>
      <c r="O45" s="121"/>
      <c r="P45" s="121"/>
      <c r="Q45" s="121"/>
      <c r="R45" s="122"/>
      <c r="S45" s="15"/>
      <c r="T45" s="15"/>
      <c r="U45" s="121"/>
      <c r="V45" s="121"/>
      <c r="W45" s="121"/>
      <c r="X45" s="121"/>
      <c r="Y45" s="122"/>
      <c r="Z45" s="15"/>
      <c r="AA45" s="15"/>
      <c r="AB45" s="121"/>
      <c r="AC45" s="121"/>
      <c r="AD45" s="121"/>
      <c r="AE45" s="121"/>
      <c r="AF45" s="122"/>
      <c r="AG45" s="15"/>
      <c r="AH45" s="6">
        <f t="shared" si="3"/>
        <v>0</v>
      </c>
      <c r="AI45" s="39"/>
      <c r="AJ45" s="52">
        <f t="shared" si="4"/>
        <v>0</v>
      </c>
      <c r="AK45" s="47">
        <f t="shared" si="5"/>
        <v>0</v>
      </c>
      <c r="AL45" s="84">
        <f t="shared" si="6"/>
        <v>0</v>
      </c>
      <c r="AM45" s="87"/>
      <c r="AN45" s="67"/>
      <c r="AO45" s="61" t="s">
        <v>71</v>
      </c>
      <c r="AP45" s="46" t="s">
        <v>72</v>
      </c>
      <c r="AQ45" s="50"/>
    </row>
    <row r="46" spans="1:43" x14ac:dyDescent="0.2">
      <c r="A46" s="18"/>
      <c r="B46" s="18"/>
      <c r="C46" s="92"/>
      <c r="D46" s="123"/>
      <c r="E46" s="15"/>
      <c r="F46" s="15"/>
      <c r="G46" s="121"/>
      <c r="H46" s="121"/>
      <c r="I46" s="121"/>
      <c r="J46" s="121"/>
      <c r="K46" s="122"/>
      <c r="L46" s="15"/>
      <c r="M46" s="15"/>
      <c r="N46" s="121"/>
      <c r="O46" s="121"/>
      <c r="P46" s="121"/>
      <c r="Q46" s="121"/>
      <c r="R46" s="122"/>
      <c r="S46" s="15"/>
      <c r="T46" s="15"/>
      <c r="U46" s="121"/>
      <c r="V46" s="121"/>
      <c r="W46" s="121"/>
      <c r="X46" s="121"/>
      <c r="Y46" s="122"/>
      <c r="Z46" s="15"/>
      <c r="AA46" s="15"/>
      <c r="AB46" s="121"/>
      <c r="AC46" s="121"/>
      <c r="AD46" s="121"/>
      <c r="AE46" s="121"/>
      <c r="AF46" s="122"/>
      <c r="AG46" s="15"/>
      <c r="AH46" s="6">
        <f t="shared" si="3"/>
        <v>0</v>
      </c>
      <c r="AI46" s="39"/>
      <c r="AJ46" s="52">
        <f t="shared" si="4"/>
        <v>0</v>
      </c>
      <c r="AK46" s="47">
        <f t="shared" si="5"/>
        <v>0</v>
      </c>
      <c r="AL46" s="84">
        <f t="shared" si="6"/>
        <v>0</v>
      </c>
      <c r="AM46" s="87"/>
      <c r="AN46" s="67"/>
      <c r="AO46" s="61" t="s">
        <v>73</v>
      </c>
      <c r="AP46" s="46" t="s">
        <v>74</v>
      </c>
      <c r="AQ46" s="50" t="s">
        <v>75</v>
      </c>
    </row>
    <row r="47" spans="1:43" x14ac:dyDescent="0.2">
      <c r="A47" s="19"/>
      <c r="B47" s="19"/>
      <c r="C47" s="92"/>
      <c r="D47" s="123"/>
      <c r="E47" s="15"/>
      <c r="F47" s="15"/>
      <c r="G47" s="121"/>
      <c r="H47" s="121"/>
      <c r="I47" s="121"/>
      <c r="J47" s="121"/>
      <c r="K47" s="122"/>
      <c r="L47" s="15"/>
      <c r="M47" s="15"/>
      <c r="N47" s="121"/>
      <c r="O47" s="121"/>
      <c r="P47" s="121"/>
      <c r="Q47" s="121"/>
      <c r="R47" s="122"/>
      <c r="S47" s="15"/>
      <c r="T47" s="15"/>
      <c r="U47" s="121"/>
      <c r="V47" s="121"/>
      <c r="W47" s="121"/>
      <c r="X47" s="121"/>
      <c r="Y47" s="122"/>
      <c r="Z47" s="15"/>
      <c r="AA47" s="15"/>
      <c r="AB47" s="121"/>
      <c r="AC47" s="121"/>
      <c r="AD47" s="121"/>
      <c r="AE47" s="121"/>
      <c r="AF47" s="122"/>
      <c r="AG47" s="15"/>
      <c r="AH47" s="6">
        <f t="shared" si="3"/>
        <v>0</v>
      </c>
      <c r="AI47" s="39"/>
      <c r="AJ47" s="52">
        <f t="shared" si="4"/>
        <v>0</v>
      </c>
      <c r="AK47" s="47">
        <f t="shared" si="5"/>
        <v>0</v>
      </c>
      <c r="AL47" s="84">
        <f t="shared" si="6"/>
        <v>0</v>
      </c>
      <c r="AM47" s="87"/>
      <c r="AN47" s="67"/>
      <c r="AO47" s="61" t="s">
        <v>76</v>
      </c>
      <c r="AP47" s="46" t="s">
        <v>77</v>
      </c>
      <c r="AQ47" s="50"/>
    </row>
    <row r="48" spans="1:43" x14ac:dyDescent="0.2">
      <c r="A48" s="19"/>
      <c r="B48" s="19"/>
      <c r="C48" s="92"/>
      <c r="D48" s="123"/>
      <c r="E48" s="15"/>
      <c r="F48" s="15"/>
      <c r="G48" s="121"/>
      <c r="H48" s="121"/>
      <c r="I48" s="121"/>
      <c r="J48" s="121"/>
      <c r="K48" s="122"/>
      <c r="L48" s="15"/>
      <c r="M48" s="15"/>
      <c r="N48" s="121"/>
      <c r="O48" s="121"/>
      <c r="P48" s="121"/>
      <c r="Q48" s="121"/>
      <c r="R48" s="122"/>
      <c r="S48" s="15"/>
      <c r="T48" s="15"/>
      <c r="U48" s="121"/>
      <c r="V48" s="121"/>
      <c r="W48" s="121"/>
      <c r="X48" s="121"/>
      <c r="Y48" s="122"/>
      <c r="Z48" s="15"/>
      <c r="AA48" s="15"/>
      <c r="AB48" s="121"/>
      <c r="AC48" s="121"/>
      <c r="AD48" s="121"/>
      <c r="AE48" s="121"/>
      <c r="AF48" s="122"/>
      <c r="AG48" s="15"/>
      <c r="AH48" s="6">
        <f t="shared" si="3"/>
        <v>0</v>
      </c>
      <c r="AI48" s="39"/>
      <c r="AJ48" s="52">
        <f t="shared" si="4"/>
        <v>0</v>
      </c>
      <c r="AK48" s="47">
        <f t="shared" si="5"/>
        <v>0</v>
      </c>
      <c r="AL48" s="84">
        <f t="shared" si="6"/>
        <v>0</v>
      </c>
      <c r="AM48" s="87"/>
      <c r="AN48" s="67"/>
      <c r="AO48" s="61" t="s">
        <v>78</v>
      </c>
      <c r="AP48" s="46" t="s">
        <v>79</v>
      </c>
      <c r="AQ48" s="50"/>
    </row>
    <row r="49" spans="1:43" x14ac:dyDescent="0.2">
      <c r="A49" s="19"/>
      <c r="B49" s="19"/>
      <c r="C49" s="92"/>
      <c r="D49" s="123"/>
      <c r="E49" s="15"/>
      <c r="F49" s="15"/>
      <c r="G49" s="121"/>
      <c r="H49" s="121"/>
      <c r="I49" s="121"/>
      <c r="J49" s="121"/>
      <c r="K49" s="122"/>
      <c r="L49" s="15"/>
      <c r="M49" s="15"/>
      <c r="N49" s="121"/>
      <c r="O49" s="98"/>
      <c r="P49" s="98"/>
      <c r="Q49" s="121"/>
      <c r="R49" s="122"/>
      <c r="S49" s="15"/>
      <c r="T49" s="15"/>
      <c r="U49" s="121"/>
      <c r="V49" s="121"/>
      <c r="W49" s="121"/>
      <c r="X49" s="121"/>
      <c r="Y49" s="122"/>
      <c r="Z49" s="15"/>
      <c r="AA49" s="15"/>
      <c r="AB49" s="121"/>
      <c r="AC49" s="121"/>
      <c r="AD49" s="121"/>
      <c r="AE49" s="121"/>
      <c r="AF49" s="122"/>
      <c r="AG49" s="15"/>
      <c r="AH49" s="6">
        <f t="shared" si="3"/>
        <v>0</v>
      </c>
      <c r="AI49" s="39"/>
      <c r="AJ49" s="52">
        <f t="shared" si="4"/>
        <v>0</v>
      </c>
      <c r="AK49" s="47">
        <f t="shared" si="5"/>
        <v>0</v>
      </c>
      <c r="AL49" s="84">
        <f t="shared" si="6"/>
        <v>0</v>
      </c>
      <c r="AM49" s="87"/>
      <c r="AN49" s="67"/>
      <c r="AO49" s="169" t="s">
        <v>80</v>
      </c>
      <c r="AP49" s="169"/>
      <c r="AQ49" s="170"/>
    </row>
    <row r="50" spans="1:43" x14ac:dyDescent="0.2">
      <c r="A50" s="19"/>
      <c r="B50" s="19"/>
      <c r="C50" s="92"/>
      <c r="D50" s="123"/>
      <c r="E50" s="15"/>
      <c r="F50" s="15"/>
      <c r="G50" s="121"/>
      <c r="H50" s="121"/>
      <c r="I50" s="121"/>
      <c r="J50" s="121"/>
      <c r="K50" s="122"/>
      <c r="L50" s="15"/>
      <c r="M50" s="15"/>
      <c r="N50" s="121"/>
      <c r="O50" s="98"/>
      <c r="P50" s="98"/>
      <c r="Q50" s="121"/>
      <c r="R50" s="122"/>
      <c r="S50" s="15"/>
      <c r="T50" s="15"/>
      <c r="U50" s="121"/>
      <c r="V50" s="121"/>
      <c r="W50" s="121"/>
      <c r="X50" s="121"/>
      <c r="Y50" s="122"/>
      <c r="Z50" s="15"/>
      <c r="AA50" s="15"/>
      <c r="AB50" s="121"/>
      <c r="AC50" s="121"/>
      <c r="AD50" s="121"/>
      <c r="AE50" s="121"/>
      <c r="AF50" s="122"/>
      <c r="AG50" s="15"/>
      <c r="AH50" s="6">
        <f t="shared" si="3"/>
        <v>0</v>
      </c>
      <c r="AI50" s="39"/>
      <c r="AJ50" s="52">
        <f t="shared" si="4"/>
        <v>0</v>
      </c>
      <c r="AK50" s="47">
        <f t="shared" si="5"/>
        <v>0</v>
      </c>
      <c r="AL50" s="84">
        <f t="shared" si="6"/>
        <v>0</v>
      </c>
      <c r="AM50" s="87"/>
      <c r="AN50" s="67"/>
      <c r="AO50" s="61" t="s">
        <v>66</v>
      </c>
      <c r="AP50" s="50" t="s">
        <v>81</v>
      </c>
      <c r="AQ50" s="50"/>
    </row>
    <row r="51" spans="1:43" x14ac:dyDescent="0.2">
      <c r="A51" s="19"/>
      <c r="B51" s="19"/>
      <c r="C51" s="92"/>
      <c r="D51" s="123"/>
      <c r="E51" s="15"/>
      <c r="F51" s="15"/>
      <c r="G51" s="121"/>
      <c r="H51" s="121"/>
      <c r="I51" s="121"/>
      <c r="J51" s="121"/>
      <c r="K51" s="122"/>
      <c r="L51" s="15"/>
      <c r="M51" s="15"/>
      <c r="N51" s="121"/>
      <c r="O51" s="98"/>
      <c r="P51" s="98"/>
      <c r="Q51" s="121"/>
      <c r="R51" s="122"/>
      <c r="S51" s="15"/>
      <c r="T51" s="15"/>
      <c r="U51" s="121"/>
      <c r="V51" s="121"/>
      <c r="W51" s="121"/>
      <c r="X51" s="121"/>
      <c r="Y51" s="122"/>
      <c r="Z51" s="15"/>
      <c r="AA51" s="15"/>
      <c r="AB51" s="121"/>
      <c r="AC51" s="121"/>
      <c r="AD51" s="121"/>
      <c r="AE51" s="121"/>
      <c r="AF51" s="122"/>
      <c r="AG51" s="15"/>
      <c r="AH51" s="6">
        <f t="shared" si="3"/>
        <v>0</v>
      </c>
      <c r="AI51" s="39"/>
      <c r="AJ51" s="52">
        <f t="shared" si="4"/>
        <v>0</v>
      </c>
      <c r="AK51" s="47">
        <f t="shared" si="5"/>
        <v>0</v>
      </c>
      <c r="AL51" s="84">
        <f t="shared" si="6"/>
        <v>0</v>
      </c>
      <c r="AM51" s="87"/>
      <c r="AN51" s="67"/>
      <c r="AO51" s="61" t="s">
        <v>69</v>
      </c>
      <c r="AP51" s="50" t="s">
        <v>82</v>
      </c>
      <c r="AQ51" s="50"/>
    </row>
    <row r="52" spans="1:43" x14ac:dyDescent="0.2">
      <c r="A52" s="19"/>
      <c r="B52" s="19"/>
      <c r="C52" s="92"/>
      <c r="D52" s="123"/>
      <c r="E52" s="15"/>
      <c r="F52" s="15"/>
      <c r="G52" s="121"/>
      <c r="H52" s="121"/>
      <c r="I52" s="121"/>
      <c r="J52" s="121"/>
      <c r="K52" s="122"/>
      <c r="L52" s="15"/>
      <c r="M52" s="15"/>
      <c r="N52" s="121"/>
      <c r="O52" s="98"/>
      <c r="P52" s="98"/>
      <c r="Q52" s="121"/>
      <c r="R52" s="122"/>
      <c r="S52" s="15"/>
      <c r="T52" s="15"/>
      <c r="U52" s="121"/>
      <c r="V52" s="121"/>
      <c r="W52" s="121"/>
      <c r="X52" s="121"/>
      <c r="Y52" s="122"/>
      <c r="Z52" s="15"/>
      <c r="AA52" s="15"/>
      <c r="AB52" s="121"/>
      <c r="AC52" s="121"/>
      <c r="AD52" s="121"/>
      <c r="AE52" s="121"/>
      <c r="AF52" s="122"/>
      <c r="AG52" s="15"/>
      <c r="AH52" s="6">
        <f t="shared" si="3"/>
        <v>0</v>
      </c>
      <c r="AI52" s="39"/>
      <c r="AJ52" s="52">
        <f t="shared" si="4"/>
        <v>0</v>
      </c>
      <c r="AK52" s="47">
        <f t="shared" si="5"/>
        <v>0</v>
      </c>
      <c r="AL52" s="84">
        <f t="shared" si="6"/>
        <v>0</v>
      </c>
      <c r="AM52" s="87"/>
      <c r="AN52" s="67"/>
      <c r="AO52" s="61" t="s">
        <v>71</v>
      </c>
      <c r="AP52" s="50" t="s">
        <v>83</v>
      </c>
      <c r="AQ52" s="50"/>
    </row>
    <row r="53" spans="1:43" x14ac:dyDescent="0.2">
      <c r="A53" s="19"/>
      <c r="B53" s="19"/>
      <c r="C53" s="92"/>
      <c r="D53" s="123"/>
      <c r="E53" s="15"/>
      <c r="F53" s="15"/>
      <c r="G53" s="121"/>
      <c r="H53" s="121"/>
      <c r="I53" s="121"/>
      <c r="J53" s="121"/>
      <c r="K53" s="122"/>
      <c r="L53" s="15"/>
      <c r="M53" s="15"/>
      <c r="N53" s="121"/>
      <c r="O53" s="98"/>
      <c r="P53" s="98"/>
      <c r="Q53" s="121"/>
      <c r="R53" s="122"/>
      <c r="S53" s="15"/>
      <c r="T53" s="15"/>
      <c r="U53" s="121"/>
      <c r="V53" s="121"/>
      <c r="W53" s="121"/>
      <c r="X53" s="121"/>
      <c r="Y53" s="122"/>
      <c r="Z53" s="15"/>
      <c r="AA53" s="15"/>
      <c r="AB53" s="121"/>
      <c r="AC53" s="121"/>
      <c r="AD53" s="121"/>
      <c r="AE53" s="121"/>
      <c r="AF53" s="122"/>
      <c r="AG53" s="15"/>
      <c r="AH53" s="6">
        <f t="shared" si="3"/>
        <v>0</v>
      </c>
      <c r="AI53" s="39"/>
      <c r="AJ53" s="52">
        <f t="shared" si="4"/>
        <v>0</v>
      </c>
      <c r="AK53" s="47">
        <f t="shared" si="5"/>
        <v>0</v>
      </c>
      <c r="AL53" s="84">
        <f t="shared" si="6"/>
        <v>0</v>
      </c>
      <c r="AM53" s="87"/>
      <c r="AN53" s="67"/>
      <c r="AO53" s="61" t="s">
        <v>73</v>
      </c>
      <c r="AP53" s="50" t="s">
        <v>84</v>
      </c>
      <c r="AQ53" s="50" t="s">
        <v>56</v>
      </c>
    </row>
    <row r="54" spans="1:43" x14ac:dyDescent="0.2">
      <c r="A54" s="19"/>
      <c r="B54" s="19"/>
      <c r="C54" s="92"/>
      <c r="D54" s="123"/>
      <c r="E54" s="15"/>
      <c r="F54" s="15"/>
      <c r="G54" s="121"/>
      <c r="H54" s="121"/>
      <c r="I54" s="121"/>
      <c r="J54" s="121"/>
      <c r="K54" s="122"/>
      <c r="L54" s="15"/>
      <c r="M54" s="15"/>
      <c r="N54" s="121"/>
      <c r="O54" s="98"/>
      <c r="P54" s="98"/>
      <c r="Q54" s="121"/>
      <c r="R54" s="122"/>
      <c r="S54" s="15"/>
      <c r="T54" s="15"/>
      <c r="U54" s="121"/>
      <c r="V54" s="121"/>
      <c r="W54" s="121"/>
      <c r="X54" s="121"/>
      <c r="Y54" s="122"/>
      <c r="Z54" s="15"/>
      <c r="AA54" s="15"/>
      <c r="AB54" s="121"/>
      <c r="AC54" s="121"/>
      <c r="AD54" s="121"/>
      <c r="AE54" s="121"/>
      <c r="AF54" s="122"/>
      <c r="AG54" s="15"/>
      <c r="AH54" s="6">
        <f t="shared" si="3"/>
        <v>0</v>
      </c>
      <c r="AI54" s="39"/>
      <c r="AJ54" s="52">
        <f t="shared" si="4"/>
        <v>0</v>
      </c>
      <c r="AK54" s="47">
        <f t="shared" si="5"/>
        <v>0</v>
      </c>
      <c r="AL54" s="84">
        <f t="shared" si="6"/>
        <v>0</v>
      </c>
      <c r="AM54" s="87"/>
      <c r="AN54" s="67"/>
      <c r="AO54" s="61" t="s">
        <v>76</v>
      </c>
      <c r="AP54" s="50" t="s">
        <v>85</v>
      </c>
      <c r="AQ54" s="50"/>
    </row>
    <row r="55" spans="1:43" x14ac:dyDescent="0.2">
      <c r="A55" s="19"/>
      <c r="B55" s="19"/>
      <c r="C55" s="92"/>
      <c r="D55" s="123"/>
      <c r="E55" s="15"/>
      <c r="F55" s="15"/>
      <c r="G55" s="121"/>
      <c r="H55" s="121"/>
      <c r="I55" s="121"/>
      <c r="J55" s="121"/>
      <c r="K55" s="122"/>
      <c r="L55" s="15"/>
      <c r="M55" s="15"/>
      <c r="N55" s="121"/>
      <c r="O55" s="121"/>
      <c r="P55" s="121"/>
      <c r="Q55" s="121"/>
      <c r="R55" s="122"/>
      <c r="S55" s="15"/>
      <c r="T55" s="15"/>
      <c r="U55" s="121"/>
      <c r="V55" s="121"/>
      <c r="W55" s="121"/>
      <c r="X55" s="121"/>
      <c r="Y55" s="122"/>
      <c r="Z55" s="15"/>
      <c r="AA55" s="15"/>
      <c r="AB55" s="121"/>
      <c r="AC55" s="121"/>
      <c r="AD55" s="121"/>
      <c r="AE55" s="121"/>
      <c r="AF55" s="122"/>
      <c r="AG55" s="15"/>
      <c r="AH55" s="6">
        <f t="shared" si="3"/>
        <v>0</v>
      </c>
      <c r="AI55" s="39"/>
      <c r="AJ55" s="52">
        <f t="shared" si="4"/>
        <v>0</v>
      </c>
      <c r="AK55" s="47">
        <f t="shared" si="5"/>
        <v>0</v>
      </c>
      <c r="AL55" s="84">
        <f t="shared" si="6"/>
        <v>0</v>
      </c>
      <c r="AM55" s="87"/>
      <c r="AN55" s="68"/>
      <c r="AO55" s="61" t="s">
        <v>78</v>
      </c>
      <c r="AP55" s="50" t="s">
        <v>82</v>
      </c>
      <c r="AQ55" s="50"/>
    </row>
    <row r="56" spans="1:43" ht="15" x14ac:dyDescent="0.25">
      <c r="A56" s="19"/>
      <c r="B56" s="19"/>
      <c r="C56" s="92"/>
      <c r="D56" s="123"/>
      <c r="E56" s="15"/>
      <c r="F56" s="15"/>
      <c r="G56" s="121"/>
      <c r="H56" s="121"/>
      <c r="I56" s="121"/>
      <c r="J56" s="121"/>
      <c r="K56" s="122"/>
      <c r="L56" s="15"/>
      <c r="M56" s="15"/>
      <c r="N56" s="121"/>
      <c r="O56" s="98"/>
      <c r="P56" s="98"/>
      <c r="Q56" s="121"/>
      <c r="R56" s="122"/>
      <c r="S56" s="15"/>
      <c r="T56" s="15"/>
      <c r="U56" s="121"/>
      <c r="V56" s="121"/>
      <c r="W56" s="121"/>
      <c r="X56" s="121"/>
      <c r="Y56" s="122"/>
      <c r="Z56" s="15"/>
      <c r="AA56" s="15"/>
      <c r="AB56" s="121"/>
      <c r="AC56" s="121"/>
      <c r="AD56" s="121"/>
      <c r="AE56" s="121"/>
      <c r="AF56" s="122"/>
      <c r="AG56" s="15"/>
      <c r="AH56" s="6">
        <f t="shared" si="3"/>
        <v>0</v>
      </c>
      <c r="AI56" s="39"/>
      <c r="AJ56" s="52">
        <f t="shared" si="4"/>
        <v>0</v>
      </c>
      <c r="AK56" s="47">
        <f t="shared" si="5"/>
        <v>0</v>
      </c>
      <c r="AL56" s="84">
        <f t="shared" si="6"/>
        <v>0</v>
      </c>
      <c r="AM56" s="85"/>
      <c r="AN56" s="34"/>
      <c r="AO56" s="30"/>
      <c r="AP56" s="30"/>
      <c r="AQ56" s="30"/>
    </row>
    <row r="57" spans="1:43" ht="15" x14ac:dyDescent="0.25">
      <c r="A57" s="19"/>
      <c r="B57" s="19"/>
      <c r="C57" s="92"/>
      <c r="D57" s="123"/>
      <c r="E57" s="15"/>
      <c r="F57" s="15"/>
      <c r="G57" s="121"/>
      <c r="H57" s="121"/>
      <c r="I57" s="121"/>
      <c r="J57" s="121"/>
      <c r="K57" s="122"/>
      <c r="L57" s="15"/>
      <c r="M57" s="15"/>
      <c r="N57" s="121"/>
      <c r="O57" s="98"/>
      <c r="P57" s="98"/>
      <c r="Q57" s="121"/>
      <c r="R57" s="122"/>
      <c r="S57" s="15"/>
      <c r="T57" s="15"/>
      <c r="U57" s="121"/>
      <c r="V57" s="121"/>
      <c r="W57" s="121"/>
      <c r="X57" s="121"/>
      <c r="Y57" s="122"/>
      <c r="Z57" s="15"/>
      <c r="AA57" s="15"/>
      <c r="AB57" s="121"/>
      <c r="AC57" s="121"/>
      <c r="AD57" s="121"/>
      <c r="AE57" s="121"/>
      <c r="AF57" s="122"/>
      <c r="AG57" s="15"/>
      <c r="AH57" s="6">
        <f t="shared" si="3"/>
        <v>0</v>
      </c>
      <c r="AI57" s="39"/>
      <c r="AJ57" s="52">
        <f t="shared" si="4"/>
        <v>0</v>
      </c>
      <c r="AK57" s="47">
        <f t="shared" si="5"/>
        <v>0</v>
      </c>
      <c r="AL57" s="84">
        <f t="shared" si="6"/>
        <v>0</v>
      </c>
      <c r="AM57" s="85"/>
      <c r="AN57" s="34"/>
      <c r="AO57" s="30"/>
      <c r="AP57" s="30"/>
      <c r="AQ57" s="30"/>
    </row>
    <row r="58" spans="1:43" ht="15" x14ac:dyDescent="0.25">
      <c r="A58" s="19"/>
      <c r="B58" s="19"/>
      <c r="C58" s="92"/>
      <c r="D58" s="123"/>
      <c r="E58" s="15"/>
      <c r="F58" s="15"/>
      <c r="G58" s="121"/>
      <c r="H58" s="121"/>
      <c r="I58" s="121"/>
      <c r="J58" s="121"/>
      <c r="K58" s="122"/>
      <c r="L58" s="15"/>
      <c r="M58" s="15"/>
      <c r="N58" s="121"/>
      <c r="O58" s="98"/>
      <c r="P58" s="98"/>
      <c r="Q58" s="121"/>
      <c r="R58" s="122"/>
      <c r="S58" s="15"/>
      <c r="T58" s="15"/>
      <c r="U58" s="121"/>
      <c r="V58" s="121"/>
      <c r="W58" s="121"/>
      <c r="X58" s="121"/>
      <c r="Y58" s="122"/>
      <c r="Z58" s="15"/>
      <c r="AA58" s="15"/>
      <c r="AB58" s="121"/>
      <c r="AC58" s="121"/>
      <c r="AD58" s="121"/>
      <c r="AE58" s="121"/>
      <c r="AF58" s="122"/>
      <c r="AG58" s="15"/>
      <c r="AH58" s="6">
        <f t="shared" si="3"/>
        <v>0</v>
      </c>
      <c r="AI58" s="39"/>
      <c r="AJ58" s="52">
        <f t="shared" si="4"/>
        <v>0</v>
      </c>
      <c r="AK58" s="47">
        <f t="shared" si="5"/>
        <v>0</v>
      </c>
      <c r="AL58" s="84">
        <f t="shared" si="6"/>
        <v>0</v>
      </c>
      <c r="AM58" s="85"/>
      <c r="AN58" s="34"/>
      <c r="AO58" s="125" t="s">
        <v>98</v>
      </c>
      <c r="AP58" s="32" t="s">
        <v>101</v>
      </c>
      <c r="AQ58" s="30"/>
    </row>
    <row r="59" spans="1:43" ht="15" x14ac:dyDescent="0.25">
      <c r="A59" s="19"/>
      <c r="B59" s="19"/>
      <c r="C59" s="92"/>
      <c r="D59" s="123"/>
      <c r="E59" s="15"/>
      <c r="F59" s="15"/>
      <c r="G59" s="121"/>
      <c r="H59" s="121"/>
      <c r="I59" s="121"/>
      <c r="J59" s="121"/>
      <c r="K59" s="122"/>
      <c r="L59" s="15"/>
      <c r="M59" s="15"/>
      <c r="N59" s="121"/>
      <c r="O59" s="98"/>
      <c r="P59" s="98"/>
      <c r="Q59" s="121"/>
      <c r="R59" s="122"/>
      <c r="S59" s="15"/>
      <c r="T59" s="15"/>
      <c r="U59" s="121"/>
      <c r="V59" s="121"/>
      <c r="W59" s="121"/>
      <c r="X59" s="121"/>
      <c r="Y59" s="122"/>
      <c r="Z59" s="15"/>
      <c r="AA59" s="15"/>
      <c r="AB59" s="121"/>
      <c r="AC59" s="121"/>
      <c r="AD59" s="121"/>
      <c r="AE59" s="121"/>
      <c r="AF59" s="122"/>
      <c r="AG59" s="15"/>
      <c r="AH59" s="6">
        <f t="shared" si="3"/>
        <v>0</v>
      </c>
      <c r="AI59" s="39"/>
      <c r="AJ59" s="52">
        <f t="shared" si="4"/>
        <v>0</v>
      </c>
      <c r="AK59" s="47">
        <f t="shared" si="5"/>
        <v>0</v>
      </c>
      <c r="AL59" s="84">
        <f t="shared" si="6"/>
        <v>0</v>
      </c>
      <c r="AM59" s="85"/>
      <c r="AN59" s="34"/>
      <c r="AO59" s="124" t="s">
        <v>41</v>
      </c>
      <c r="AP59" s="126" t="s">
        <v>100</v>
      </c>
      <c r="AQ59" s="30"/>
    </row>
    <row r="60" spans="1:43" ht="15" x14ac:dyDescent="0.25">
      <c r="A60" s="20"/>
      <c r="B60" s="20"/>
      <c r="C60" s="92"/>
      <c r="D60" s="123"/>
      <c r="E60" s="15"/>
      <c r="F60" s="15"/>
      <c r="G60" s="121"/>
      <c r="H60" s="121"/>
      <c r="I60" s="121"/>
      <c r="J60" s="121"/>
      <c r="K60" s="122"/>
      <c r="L60" s="15"/>
      <c r="M60" s="15"/>
      <c r="N60" s="121"/>
      <c r="O60" s="121"/>
      <c r="P60" s="121"/>
      <c r="Q60" s="121"/>
      <c r="R60" s="122"/>
      <c r="S60" s="15"/>
      <c r="T60" s="15"/>
      <c r="U60" s="121"/>
      <c r="V60" s="121"/>
      <c r="W60" s="121"/>
      <c r="X60" s="121"/>
      <c r="Y60" s="122"/>
      <c r="Z60" s="15"/>
      <c r="AA60" s="15"/>
      <c r="AB60" s="121"/>
      <c r="AC60" s="121"/>
      <c r="AD60" s="121"/>
      <c r="AE60" s="121"/>
      <c r="AF60" s="122"/>
      <c r="AG60" s="15"/>
      <c r="AH60" s="6">
        <f t="shared" si="3"/>
        <v>0</v>
      </c>
      <c r="AI60" s="39"/>
      <c r="AJ60" s="52">
        <f t="shared" si="4"/>
        <v>0</v>
      </c>
      <c r="AK60" s="47">
        <f t="shared" si="5"/>
        <v>0</v>
      </c>
      <c r="AL60" s="84">
        <f t="shared" si="6"/>
        <v>0</v>
      </c>
      <c r="AM60" s="85"/>
      <c r="AN60" s="34"/>
      <c r="AO60" s="7">
        <v>1</v>
      </c>
      <c r="AP60" s="126" t="s">
        <v>99</v>
      </c>
      <c r="AQ60" s="30"/>
    </row>
    <row r="61" spans="1:43" ht="15" x14ac:dyDescent="0.25">
      <c r="A61" s="20"/>
      <c r="B61" s="20"/>
      <c r="C61" s="92"/>
      <c r="D61" s="123"/>
      <c r="E61" s="15"/>
      <c r="F61" s="15"/>
      <c r="G61" s="121"/>
      <c r="H61" s="121"/>
      <c r="I61" s="121"/>
      <c r="J61" s="121"/>
      <c r="K61" s="122"/>
      <c r="L61" s="15"/>
      <c r="M61" s="15"/>
      <c r="N61" s="121"/>
      <c r="O61" s="121"/>
      <c r="P61" s="121"/>
      <c r="Q61" s="121"/>
      <c r="R61" s="122"/>
      <c r="S61" s="15"/>
      <c r="T61" s="15"/>
      <c r="U61" s="121"/>
      <c r="V61" s="121"/>
      <c r="W61" s="121"/>
      <c r="X61" s="121"/>
      <c r="Y61" s="122"/>
      <c r="Z61" s="15"/>
      <c r="AA61" s="15"/>
      <c r="AB61" s="121"/>
      <c r="AC61" s="121"/>
      <c r="AD61" s="121"/>
      <c r="AE61" s="121"/>
      <c r="AF61" s="122"/>
      <c r="AG61" s="15"/>
      <c r="AH61" s="6">
        <f t="shared" si="3"/>
        <v>0</v>
      </c>
      <c r="AI61" s="39"/>
      <c r="AJ61" s="52">
        <f t="shared" si="4"/>
        <v>0</v>
      </c>
      <c r="AK61" s="47">
        <f t="shared" si="5"/>
        <v>0</v>
      </c>
      <c r="AL61" s="84">
        <f t="shared" si="6"/>
        <v>0</v>
      </c>
      <c r="AM61" s="85"/>
      <c r="AN61" s="34"/>
      <c r="AO61" s="30"/>
      <c r="AP61" s="30"/>
      <c r="AQ61" s="30"/>
    </row>
    <row r="62" spans="1:43" ht="15" x14ac:dyDescent="0.25">
      <c r="A62" s="20"/>
      <c r="B62" s="20"/>
      <c r="C62" s="92"/>
      <c r="D62" s="123"/>
      <c r="E62" s="15"/>
      <c r="F62" s="15"/>
      <c r="G62" s="121"/>
      <c r="H62" s="121"/>
      <c r="I62" s="121"/>
      <c r="J62" s="121"/>
      <c r="K62" s="122"/>
      <c r="L62" s="15"/>
      <c r="M62" s="15"/>
      <c r="N62" s="121"/>
      <c r="O62" s="121"/>
      <c r="P62" s="121"/>
      <c r="Q62" s="121"/>
      <c r="R62" s="122"/>
      <c r="S62" s="15"/>
      <c r="T62" s="15"/>
      <c r="U62" s="121"/>
      <c r="V62" s="121"/>
      <c r="W62" s="121"/>
      <c r="X62" s="121"/>
      <c r="Y62" s="122"/>
      <c r="Z62" s="15"/>
      <c r="AA62" s="15"/>
      <c r="AB62" s="121"/>
      <c r="AC62" s="121"/>
      <c r="AD62" s="121"/>
      <c r="AE62" s="121"/>
      <c r="AF62" s="122"/>
      <c r="AG62" s="15"/>
      <c r="AH62" s="6">
        <f t="shared" si="3"/>
        <v>0</v>
      </c>
      <c r="AI62" s="39"/>
      <c r="AJ62" s="52">
        <f t="shared" si="4"/>
        <v>0</v>
      </c>
      <c r="AK62" s="47">
        <f t="shared" si="5"/>
        <v>0</v>
      </c>
      <c r="AL62" s="84">
        <f t="shared" si="6"/>
        <v>0</v>
      </c>
      <c r="AM62" s="85"/>
      <c r="AN62" s="34"/>
      <c r="AO62" s="30"/>
      <c r="AP62" s="30"/>
      <c r="AQ62" s="30"/>
    </row>
    <row r="63" spans="1:43" ht="15" x14ac:dyDescent="0.25">
      <c r="A63" s="20"/>
      <c r="B63" s="20"/>
      <c r="C63" s="92"/>
      <c r="D63" s="123"/>
      <c r="E63" s="15"/>
      <c r="F63" s="15"/>
      <c r="G63" s="121"/>
      <c r="H63" s="121"/>
      <c r="I63" s="121"/>
      <c r="J63" s="121"/>
      <c r="K63" s="122"/>
      <c r="L63" s="15"/>
      <c r="M63" s="15"/>
      <c r="N63" s="121"/>
      <c r="O63" s="121"/>
      <c r="P63" s="121"/>
      <c r="Q63" s="121"/>
      <c r="R63" s="122"/>
      <c r="S63" s="15"/>
      <c r="T63" s="15"/>
      <c r="U63" s="121"/>
      <c r="V63" s="121"/>
      <c r="W63" s="121"/>
      <c r="X63" s="121"/>
      <c r="Y63" s="122"/>
      <c r="Z63" s="15"/>
      <c r="AA63" s="15"/>
      <c r="AB63" s="121"/>
      <c r="AC63" s="121"/>
      <c r="AD63" s="121"/>
      <c r="AE63" s="121"/>
      <c r="AF63" s="122"/>
      <c r="AG63" s="15"/>
      <c r="AH63" s="6">
        <f t="shared" si="3"/>
        <v>0</v>
      </c>
      <c r="AI63" s="39"/>
      <c r="AJ63" s="52">
        <f t="shared" si="4"/>
        <v>0</v>
      </c>
      <c r="AK63" s="47">
        <f t="shared" si="5"/>
        <v>0</v>
      </c>
      <c r="AL63" s="84">
        <f t="shared" si="6"/>
        <v>0</v>
      </c>
      <c r="AM63" s="85"/>
      <c r="AN63" s="34"/>
      <c r="AO63" s="30"/>
      <c r="AP63" s="30"/>
      <c r="AQ63" s="30"/>
    </row>
    <row r="64" spans="1:43" ht="15" x14ac:dyDescent="0.25">
      <c r="A64" s="20"/>
      <c r="B64" s="20"/>
      <c r="C64" s="92"/>
      <c r="D64" s="123"/>
      <c r="E64" s="15"/>
      <c r="F64" s="15"/>
      <c r="G64" s="121"/>
      <c r="H64" s="121"/>
      <c r="I64" s="121"/>
      <c r="J64" s="121"/>
      <c r="K64" s="122"/>
      <c r="L64" s="15"/>
      <c r="M64" s="15"/>
      <c r="N64" s="121"/>
      <c r="O64" s="121"/>
      <c r="P64" s="121"/>
      <c r="Q64" s="121"/>
      <c r="R64" s="122"/>
      <c r="S64" s="15"/>
      <c r="T64" s="15"/>
      <c r="U64" s="121"/>
      <c r="V64" s="121"/>
      <c r="W64" s="121"/>
      <c r="X64" s="121"/>
      <c r="Y64" s="122"/>
      <c r="Z64" s="15"/>
      <c r="AA64" s="15"/>
      <c r="AB64" s="121"/>
      <c r="AC64" s="121"/>
      <c r="AD64" s="121"/>
      <c r="AE64" s="121"/>
      <c r="AF64" s="122"/>
      <c r="AG64" s="15"/>
      <c r="AH64" s="6">
        <f t="shared" si="3"/>
        <v>0</v>
      </c>
      <c r="AI64" s="39"/>
      <c r="AJ64" s="52">
        <f t="shared" si="4"/>
        <v>0</v>
      </c>
      <c r="AK64" s="47">
        <f t="shared" si="5"/>
        <v>0</v>
      </c>
      <c r="AL64" s="84">
        <f t="shared" si="6"/>
        <v>0</v>
      </c>
      <c r="AM64" s="85"/>
      <c r="AN64" s="34"/>
      <c r="AO64" s="30"/>
      <c r="AP64" s="30"/>
      <c r="AQ64" s="30"/>
    </row>
    <row r="65" spans="1:42" ht="15" x14ac:dyDescent="0.25">
      <c r="A65" s="20"/>
      <c r="B65" s="20"/>
      <c r="C65" s="92"/>
      <c r="D65" s="123"/>
      <c r="E65" s="15"/>
      <c r="F65" s="15"/>
      <c r="G65" s="121"/>
      <c r="H65" s="121"/>
      <c r="I65" s="121"/>
      <c r="J65" s="121"/>
      <c r="K65" s="122"/>
      <c r="L65" s="15"/>
      <c r="M65" s="15"/>
      <c r="N65" s="121"/>
      <c r="O65" s="121"/>
      <c r="P65" s="121"/>
      <c r="Q65" s="121"/>
      <c r="R65" s="122"/>
      <c r="S65" s="15"/>
      <c r="T65" s="15"/>
      <c r="U65" s="121"/>
      <c r="V65" s="121"/>
      <c r="W65" s="121"/>
      <c r="X65" s="121"/>
      <c r="Y65" s="122"/>
      <c r="Z65" s="15"/>
      <c r="AA65" s="15"/>
      <c r="AB65" s="121"/>
      <c r="AC65" s="121"/>
      <c r="AD65" s="121"/>
      <c r="AE65" s="121"/>
      <c r="AF65" s="122"/>
      <c r="AG65" s="15"/>
      <c r="AH65" s="6">
        <f t="shared" si="3"/>
        <v>0</v>
      </c>
      <c r="AI65" s="39"/>
      <c r="AJ65" s="52">
        <f t="shared" si="4"/>
        <v>0</v>
      </c>
      <c r="AK65" s="47">
        <f t="shared" si="5"/>
        <v>0</v>
      </c>
      <c r="AL65" s="84">
        <f t="shared" si="6"/>
        <v>0</v>
      </c>
      <c r="AM65" s="85"/>
      <c r="AN65" s="34"/>
      <c r="AO65" s="30"/>
      <c r="AP65" s="30"/>
    </row>
    <row r="66" spans="1:42" ht="15" x14ac:dyDescent="0.25">
      <c r="A66" s="20"/>
      <c r="B66" s="20"/>
      <c r="C66" s="92"/>
      <c r="D66" s="123"/>
      <c r="E66" s="15"/>
      <c r="F66" s="15"/>
      <c r="G66" s="121"/>
      <c r="H66" s="121"/>
      <c r="I66" s="121"/>
      <c r="J66" s="121"/>
      <c r="K66" s="122"/>
      <c r="L66" s="15"/>
      <c r="M66" s="15"/>
      <c r="N66" s="121"/>
      <c r="O66" s="121"/>
      <c r="P66" s="121"/>
      <c r="Q66" s="121"/>
      <c r="R66" s="122"/>
      <c r="S66" s="15"/>
      <c r="T66" s="15"/>
      <c r="U66" s="121"/>
      <c r="V66" s="121"/>
      <c r="W66" s="121"/>
      <c r="X66" s="121"/>
      <c r="Y66" s="122"/>
      <c r="Z66" s="15"/>
      <c r="AA66" s="15"/>
      <c r="AB66" s="121"/>
      <c r="AC66" s="121"/>
      <c r="AD66" s="121"/>
      <c r="AE66" s="121"/>
      <c r="AF66" s="122"/>
      <c r="AG66" s="15"/>
      <c r="AH66" s="6">
        <f t="shared" si="3"/>
        <v>0</v>
      </c>
      <c r="AI66" s="39"/>
      <c r="AJ66" s="52">
        <f t="shared" si="4"/>
        <v>0</v>
      </c>
      <c r="AK66" s="47">
        <f t="shared" si="5"/>
        <v>0</v>
      </c>
      <c r="AL66" s="84">
        <f t="shared" si="6"/>
        <v>0</v>
      </c>
      <c r="AM66" s="85"/>
      <c r="AN66" s="34"/>
      <c r="AO66" s="30"/>
      <c r="AP66" s="30"/>
    </row>
    <row r="67" spans="1:42" ht="15" x14ac:dyDescent="0.25">
      <c r="A67" s="20"/>
      <c r="B67" s="20"/>
      <c r="C67" s="92"/>
      <c r="D67" s="123"/>
      <c r="E67" s="15"/>
      <c r="F67" s="15"/>
      <c r="G67" s="121"/>
      <c r="H67" s="121"/>
      <c r="I67" s="121"/>
      <c r="J67" s="121"/>
      <c r="K67" s="122"/>
      <c r="L67" s="15"/>
      <c r="M67" s="15"/>
      <c r="N67" s="121"/>
      <c r="O67" s="121"/>
      <c r="P67" s="121"/>
      <c r="Q67" s="121"/>
      <c r="R67" s="122"/>
      <c r="S67" s="15"/>
      <c r="T67" s="15"/>
      <c r="U67" s="121"/>
      <c r="V67" s="121"/>
      <c r="W67" s="121"/>
      <c r="X67" s="121"/>
      <c r="Y67" s="122"/>
      <c r="Z67" s="15"/>
      <c r="AA67" s="15"/>
      <c r="AB67" s="121"/>
      <c r="AC67" s="121"/>
      <c r="AD67" s="121"/>
      <c r="AE67" s="121"/>
      <c r="AF67" s="122"/>
      <c r="AG67" s="15"/>
      <c r="AH67" s="6">
        <f t="shared" si="3"/>
        <v>0</v>
      </c>
      <c r="AI67" s="39"/>
      <c r="AJ67" s="52">
        <f t="shared" si="4"/>
        <v>0</v>
      </c>
      <c r="AK67" s="47">
        <f t="shared" si="5"/>
        <v>0</v>
      </c>
      <c r="AL67" s="84">
        <f t="shared" si="6"/>
        <v>0</v>
      </c>
      <c r="AM67" s="85"/>
      <c r="AN67" s="34"/>
      <c r="AO67" s="30"/>
      <c r="AP67" s="30"/>
    </row>
    <row r="68" spans="1:42" ht="15" x14ac:dyDescent="0.25">
      <c r="A68" s="20"/>
      <c r="B68" s="20"/>
      <c r="C68" s="92"/>
      <c r="D68" s="123"/>
      <c r="E68" s="15"/>
      <c r="F68" s="15"/>
      <c r="G68" s="121"/>
      <c r="H68" s="121"/>
      <c r="I68" s="121"/>
      <c r="J68" s="121"/>
      <c r="K68" s="122"/>
      <c r="L68" s="15"/>
      <c r="M68" s="15"/>
      <c r="N68" s="121"/>
      <c r="O68" s="121"/>
      <c r="P68" s="121"/>
      <c r="Q68" s="121"/>
      <c r="R68" s="122"/>
      <c r="S68" s="15"/>
      <c r="T68" s="15"/>
      <c r="U68" s="121"/>
      <c r="V68" s="121"/>
      <c r="W68" s="121"/>
      <c r="X68" s="121"/>
      <c r="Y68" s="122"/>
      <c r="Z68" s="15"/>
      <c r="AA68" s="15"/>
      <c r="AB68" s="121"/>
      <c r="AC68" s="121"/>
      <c r="AD68" s="121"/>
      <c r="AE68" s="121"/>
      <c r="AF68" s="122"/>
      <c r="AG68" s="15"/>
      <c r="AH68" s="6">
        <f t="shared" si="3"/>
        <v>0</v>
      </c>
      <c r="AI68" s="39"/>
      <c r="AJ68" s="52">
        <f t="shared" si="4"/>
        <v>0</v>
      </c>
      <c r="AK68" s="47">
        <f t="shared" si="5"/>
        <v>0</v>
      </c>
      <c r="AL68" s="84">
        <f t="shared" si="6"/>
        <v>0</v>
      </c>
      <c r="AM68" s="85"/>
      <c r="AN68" s="34"/>
      <c r="AO68" s="30"/>
      <c r="AP68" s="30"/>
    </row>
    <row r="69" spans="1:42" ht="15" x14ac:dyDescent="0.25">
      <c r="A69" s="20"/>
      <c r="B69" s="20"/>
      <c r="C69" s="92"/>
      <c r="D69" s="123"/>
      <c r="E69" s="15"/>
      <c r="F69" s="15"/>
      <c r="G69" s="121"/>
      <c r="H69" s="121"/>
      <c r="I69" s="121"/>
      <c r="J69" s="121"/>
      <c r="K69" s="122"/>
      <c r="L69" s="15"/>
      <c r="M69" s="15"/>
      <c r="N69" s="121"/>
      <c r="O69" s="121"/>
      <c r="P69" s="121"/>
      <c r="Q69" s="121"/>
      <c r="R69" s="122"/>
      <c r="S69" s="15"/>
      <c r="T69" s="15"/>
      <c r="U69" s="121"/>
      <c r="V69" s="121"/>
      <c r="W69" s="121"/>
      <c r="X69" s="121"/>
      <c r="Y69" s="122"/>
      <c r="Z69" s="15"/>
      <c r="AA69" s="15"/>
      <c r="AB69" s="121"/>
      <c r="AC69" s="121"/>
      <c r="AD69" s="121"/>
      <c r="AE69" s="121"/>
      <c r="AF69" s="122"/>
      <c r="AG69" s="15"/>
      <c r="AH69" s="6">
        <f t="shared" si="3"/>
        <v>0</v>
      </c>
      <c r="AI69" s="39"/>
      <c r="AJ69" s="52">
        <f t="shared" si="4"/>
        <v>0</v>
      </c>
      <c r="AK69" s="47">
        <f t="shared" si="5"/>
        <v>0</v>
      </c>
      <c r="AL69" s="84">
        <f t="shared" si="6"/>
        <v>0</v>
      </c>
      <c r="AM69" s="85"/>
      <c r="AN69" s="34"/>
      <c r="AO69" s="30"/>
      <c r="AP69" s="30"/>
    </row>
    <row r="70" spans="1:42" ht="15" x14ac:dyDescent="0.25">
      <c r="A70" s="20"/>
      <c r="B70" s="20"/>
      <c r="C70" s="92"/>
      <c r="D70" s="123"/>
      <c r="E70" s="15"/>
      <c r="F70" s="15"/>
      <c r="G70" s="121"/>
      <c r="H70" s="121"/>
      <c r="I70" s="121"/>
      <c r="J70" s="121"/>
      <c r="K70" s="122"/>
      <c r="L70" s="15"/>
      <c r="M70" s="15"/>
      <c r="N70" s="121"/>
      <c r="O70" s="121"/>
      <c r="P70" s="121"/>
      <c r="Q70" s="121"/>
      <c r="R70" s="122"/>
      <c r="S70" s="15"/>
      <c r="T70" s="15"/>
      <c r="U70" s="121"/>
      <c r="V70" s="121"/>
      <c r="W70" s="121"/>
      <c r="X70" s="121"/>
      <c r="Y70" s="122"/>
      <c r="Z70" s="15"/>
      <c r="AA70" s="15"/>
      <c r="AB70" s="121"/>
      <c r="AC70" s="121"/>
      <c r="AD70" s="121"/>
      <c r="AE70" s="121"/>
      <c r="AF70" s="122"/>
      <c r="AG70" s="15"/>
      <c r="AH70" s="6">
        <f t="shared" si="3"/>
        <v>0</v>
      </c>
      <c r="AI70" s="39"/>
      <c r="AJ70" s="52">
        <f t="shared" si="4"/>
        <v>0</v>
      </c>
      <c r="AK70" s="47">
        <f t="shared" si="5"/>
        <v>0</v>
      </c>
      <c r="AL70" s="84">
        <f t="shared" si="6"/>
        <v>0</v>
      </c>
      <c r="AM70" s="85"/>
      <c r="AN70" s="34"/>
      <c r="AO70" s="30"/>
      <c r="AP70" s="30"/>
    </row>
    <row r="71" spans="1:42" ht="15" x14ac:dyDescent="0.25">
      <c r="A71" s="20"/>
      <c r="B71" s="20"/>
      <c r="C71" s="92"/>
      <c r="D71" s="123"/>
      <c r="E71" s="15"/>
      <c r="F71" s="15"/>
      <c r="G71" s="121"/>
      <c r="H71" s="121"/>
      <c r="I71" s="121"/>
      <c r="J71" s="121"/>
      <c r="K71" s="122"/>
      <c r="L71" s="15"/>
      <c r="M71" s="15"/>
      <c r="N71" s="121"/>
      <c r="O71" s="121"/>
      <c r="P71" s="121"/>
      <c r="Q71" s="121"/>
      <c r="R71" s="122"/>
      <c r="S71" s="15"/>
      <c r="T71" s="15"/>
      <c r="U71" s="121"/>
      <c r="V71" s="121"/>
      <c r="W71" s="121"/>
      <c r="X71" s="121"/>
      <c r="Y71" s="122"/>
      <c r="Z71" s="15"/>
      <c r="AA71" s="15"/>
      <c r="AB71" s="121"/>
      <c r="AC71" s="121"/>
      <c r="AD71" s="121"/>
      <c r="AE71" s="121"/>
      <c r="AF71" s="122"/>
      <c r="AG71" s="15"/>
      <c r="AH71" s="6">
        <f t="shared" si="3"/>
        <v>0</v>
      </c>
      <c r="AI71" s="39"/>
      <c r="AJ71" s="52">
        <f t="shared" si="4"/>
        <v>0</v>
      </c>
      <c r="AK71" s="47">
        <f t="shared" si="5"/>
        <v>0</v>
      </c>
      <c r="AL71" s="84">
        <f t="shared" si="6"/>
        <v>0</v>
      </c>
      <c r="AM71" s="85"/>
      <c r="AN71" s="34"/>
      <c r="AO71" s="30"/>
      <c r="AP71" s="30"/>
    </row>
    <row r="72" spans="1:42" ht="15" x14ac:dyDescent="0.25">
      <c r="A72" s="20"/>
      <c r="B72" s="20"/>
      <c r="C72" s="92"/>
      <c r="D72" s="123"/>
      <c r="E72" s="15"/>
      <c r="F72" s="15"/>
      <c r="G72" s="121"/>
      <c r="H72" s="121"/>
      <c r="I72" s="121"/>
      <c r="J72" s="121"/>
      <c r="K72" s="122"/>
      <c r="L72" s="15"/>
      <c r="M72" s="15"/>
      <c r="N72" s="121"/>
      <c r="O72" s="121"/>
      <c r="P72" s="121"/>
      <c r="Q72" s="121"/>
      <c r="R72" s="122"/>
      <c r="S72" s="15"/>
      <c r="T72" s="15"/>
      <c r="U72" s="121"/>
      <c r="V72" s="121"/>
      <c r="W72" s="121"/>
      <c r="X72" s="121"/>
      <c r="Y72" s="122"/>
      <c r="Z72" s="15"/>
      <c r="AA72" s="15"/>
      <c r="AB72" s="121"/>
      <c r="AC72" s="121"/>
      <c r="AD72" s="121"/>
      <c r="AE72" s="121"/>
      <c r="AF72" s="122"/>
      <c r="AG72" s="15"/>
      <c r="AH72" s="6">
        <f t="shared" ref="AH72:AH78" si="7">SUM(C72:AG72)</f>
        <v>0</v>
      </c>
      <c r="AI72" s="39"/>
      <c r="AJ72" s="52">
        <f t="shared" ref="AJ72:AJ78" si="8">AH72*$AL$2</f>
        <v>0</v>
      </c>
      <c r="AK72" s="47">
        <f t="shared" ref="AK72:AK78" si="9">SUM(AH72)</f>
        <v>0</v>
      </c>
      <c r="AL72" s="84">
        <f t="shared" ref="AL72:AL78" si="10">SUM(AK72*$AL$2)</f>
        <v>0</v>
      </c>
      <c r="AM72" s="85"/>
      <c r="AN72" s="34"/>
      <c r="AO72" s="30"/>
      <c r="AP72" s="30"/>
    </row>
    <row r="73" spans="1:42" ht="15" x14ac:dyDescent="0.25">
      <c r="A73" s="20"/>
      <c r="B73" s="20"/>
      <c r="C73" s="92"/>
      <c r="D73" s="123"/>
      <c r="E73" s="15"/>
      <c r="F73" s="15"/>
      <c r="G73" s="121"/>
      <c r="H73" s="121"/>
      <c r="I73" s="121"/>
      <c r="J73" s="121"/>
      <c r="K73" s="122"/>
      <c r="L73" s="15"/>
      <c r="M73" s="15"/>
      <c r="N73" s="121"/>
      <c r="O73" s="121"/>
      <c r="P73" s="121"/>
      <c r="Q73" s="121"/>
      <c r="R73" s="122"/>
      <c r="S73" s="15"/>
      <c r="T73" s="15"/>
      <c r="U73" s="121"/>
      <c r="V73" s="121"/>
      <c r="W73" s="121"/>
      <c r="X73" s="121"/>
      <c r="Y73" s="122"/>
      <c r="Z73" s="15"/>
      <c r="AA73" s="15"/>
      <c r="AB73" s="121"/>
      <c r="AC73" s="121"/>
      <c r="AD73" s="121"/>
      <c r="AE73" s="121"/>
      <c r="AF73" s="122"/>
      <c r="AG73" s="15"/>
      <c r="AH73" s="6">
        <f t="shared" si="7"/>
        <v>0</v>
      </c>
      <c r="AI73" s="39"/>
      <c r="AJ73" s="52">
        <f t="shared" si="8"/>
        <v>0</v>
      </c>
      <c r="AK73" s="47">
        <f t="shared" si="9"/>
        <v>0</v>
      </c>
      <c r="AL73" s="84">
        <f t="shared" si="10"/>
        <v>0</v>
      </c>
      <c r="AM73" s="85"/>
      <c r="AN73" s="34"/>
      <c r="AO73" s="30"/>
      <c r="AP73" s="30"/>
    </row>
    <row r="74" spans="1:42" ht="15" x14ac:dyDescent="0.25">
      <c r="A74" s="20"/>
      <c r="B74" s="20"/>
      <c r="C74" s="92"/>
      <c r="D74" s="123"/>
      <c r="E74" s="15"/>
      <c r="F74" s="15"/>
      <c r="G74" s="121"/>
      <c r="H74" s="121"/>
      <c r="I74" s="121"/>
      <c r="J74" s="121"/>
      <c r="K74" s="122"/>
      <c r="L74" s="15"/>
      <c r="M74" s="15"/>
      <c r="N74" s="121"/>
      <c r="O74" s="121"/>
      <c r="P74" s="121"/>
      <c r="Q74" s="121"/>
      <c r="R74" s="122"/>
      <c r="S74" s="15"/>
      <c r="T74" s="15"/>
      <c r="U74" s="121"/>
      <c r="V74" s="121"/>
      <c r="W74" s="121"/>
      <c r="X74" s="121"/>
      <c r="Y74" s="122"/>
      <c r="Z74" s="15"/>
      <c r="AA74" s="15"/>
      <c r="AB74" s="121"/>
      <c r="AC74" s="121"/>
      <c r="AD74" s="121"/>
      <c r="AE74" s="121"/>
      <c r="AF74" s="122"/>
      <c r="AG74" s="15"/>
      <c r="AH74" s="6">
        <f t="shared" si="7"/>
        <v>0</v>
      </c>
      <c r="AI74" s="39"/>
      <c r="AJ74" s="52">
        <f t="shared" si="8"/>
        <v>0</v>
      </c>
      <c r="AK74" s="47">
        <f t="shared" si="9"/>
        <v>0</v>
      </c>
      <c r="AL74" s="84">
        <f t="shared" si="10"/>
        <v>0</v>
      </c>
      <c r="AM74" s="85"/>
      <c r="AN74" s="34"/>
      <c r="AO74" s="30"/>
      <c r="AP74" s="30"/>
    </row>
    <row r="75" spans="1:42" ht="15" x14ac:dyDescent="0.25">
      <c r="A75" s="20"/>
      <c r="B75" s="20"/>
      <c r="C75" s="92"/>
      <c r="D75" s="123"/>
      <c r="E75" s="15"/>
      <c r="F75" s="15"/>
      <c r="G75" s="121"/>
      <c r="H75" s="121"/>
      <c r="I75" s="121"/>
      <c r="J75" s="121"/>
      <c r="K75" s="122"/>
      <c r="L75" s="15"/>
      <c r="M75" s="15"/>
      <c r="N75" s="121"/>
      <c r="O75" s="121"/>
      <c r="P75" s="121"/>
      <c r="Q75" s="121"/>
      <c r="R75" s="122"/>
      <c r="S75" s="15"/>
      <c r="T75" s="15"/>
      <c r="U75" s="121"/>
      <c r="V75" s="121"/>
      <c r="W75" s="121"/>
      <c r="X75" s="121"/>
      <c r="Y75" s="122"/>
      <c r="Z75" s="15"/>
      <c r="AA75" s="15"/>
      <c r="AB75" s="121"/>
      <c r="AC75" s="121"/>
      <c r="AD75" s="121"/>
      <c r="AE75" s="121"/>
      <c r="AF75" s="122"/>
      <c r="AG75" s="15"/>
      <c r="AH75" s="6">
        <f t="shared" si="7"/>
        <v>0</v>
      </c>
      <c r="AI75" s="39"/>
      <c r="AJ75" s="52">
        <f t="shared" si="8"/>
        <v>0</v>
      </c>
      <c r="AK75" s="47">
        <f t="shared" si="9"/>
        <v>0</v>
      </c>
      <c r="AL75" s="84">
        <f t="shared" si="10"/>
        <v>0</v>
      </c>
      <c r="AM75" s="85"/>
      <c r="AN75" s="34"/>
      <c r="AO75" s="30"/>
      <c r="AP75" s="30"/>
    </row>
    <row r="76" spans="1:42" ht="15" x14ac:dyDescent="0.25">
      <c r="A76" s="20"/>
      <c r="B76" s="20"/>
      <c r="C76" s="92"/>
      <c r="D76" s="123"/>
      <c r="E76" s="15"/>
      <c r="F76" s="15"/>
      <c r="G76" s="121"/>
      <c r="H76" s="121"/>
      <c r="I76" s="121"/>
      <c r="J76" s="121"/>
      <c r="K76" s="122"/>
      <c r="L76" s="15"/>
      <c r="M76" s="15"/>
      <c r="N76" s="121"/>
      <c r="O76" s="121"/>
      <c r="P76" s="121"/>
      <c r="Q76" s="121"/>
      <c r="R76" s="122"/>
      <c r="S76" s="15"/>
      <c r="T76" s="15"/>
      <c r="U76" s="121"/>
      <c r="V76" s="121"/>
      <c r="W76" s="121"/>
      <c r="X76" s="121"/>
      <c r="Y76" s="122"/>
      <c r="Z76" s="15"/>
      <c r="AA76" s="15"/>
      <c r="AB76" s="121"/>
      <c r="AC76" s="121"/>
      <c r="AD76" s="121"/>
      <c r="AE76" s="121"/>
      <c r="AF76" s="122"/>
      <c r="AG76" s="15"/>
      <c r="AH76" s="6">
        <f t="shared" si="7"/>
        <v>0</v>
      </c>
      <c r="AI76" s="39"/>
      <c r="AJ76" s="52">
        <f t="shared" si="8"/>
        <v>0</v>
      </c>
      <c r="AK76" s="47">
        <f t="shared" si="9"/>
        <v>0</v>
      </c>
      <c r="AL76" s="84">
        <f t="shared" si="10"/>
        <v>0</v>
      </c>
      <c r="AM76" s="85"/>
      <c r="AN76" s="34"/>
      <c r="AO76" s="30"/>
      <c r="AP76" s="30"/>
    </row>
    <row r="77" spans="1:42" ht="15" x14ac:dyDescent="0.25">
      <c r="A77" s="20"/>
      <c r="B77" s="20"/>
      <c r="C77" s="92"/>
      <c r="D77" s="123"/>
      <c r="E77" s="15"/>
      <c r="F77" s="15"/>
      <c r="G77" s="121"/>
      <c r="H77" s="121"/>
      <c r="I77" s="121"/>
      <c r="J77" s="121"/>
      <c r="K77" s="122"/>
      <c r="L77" s="15"/>
      <c r="M77" s="15"/>
      <c r="N77" s="121"/>
      <c r="O77" s="121"/>
      <c r="P77" s="121"/>
      <c r="Q77" s="121"/>
      <c r="R77" s="122"/>
      <c r="S77" s="15"/>
      <c r="T77" s="15"/>
      <c r="U77" s="121"/>
      <c r="V77" s="121"/>
      <c r="W77" s="121"/>
      <c r="X77" s="121"/>
      <c r="Y77" s="122"/>
      <c r="Z77" s="15"/>
      <c r="AA77" s="15"/>
      <c r="AB77" s="121"/>
      <c r="AC77" s="121"/>
      <c r="AD77" s="121"/>
      <c r="AE77" s="121"/>
      <c r="AF77" s="122"/>
      <c r="AG77" s="15"/>
      <c r="AH77" s="6">
        <f t="shared" si="7"/>
        <v>0</v>
      </c>
      <c r="AI77" s="39"/>
      <c r="AJ77" s="52">
        <f t="shared" si="8"/>
        <v>0</v>
      </c>
      <c r="AK77" s="47">
        <f t="shared" si="9"/>
        <v>0</v>
      </c>
      <c r="AL77" s="84">
        <f t="shared" si="10"/>
        <v>0</v>
      </c>
      <c r="AM77" s="85"/>
      <c r="AN77" s="34"/>
      <c r="AO77" s="30"/>
      <c r="AP77" s="30"/>
    </row>
    <row r="78" spans="1:42" ht="15" x14ac:dyDescent="0.25">
      <c r="A78" s="129" t="s">
        <v>5</v>
      </c>
      <c r="B78" s="130"/>
      <c r="C78" s="131">
        <f t="shared" ref="C78:AG78" si="11">SUM(C6:C77)</f>
        <v>0</v>
      </c>
      <c r="D78" s="131">
        <f t="shared" si="11"/>
        <v>0</v>
      </c>
      <c r="E78" s="131">
        <f t="shared" si="11"/>
        <v>0</v>
      </c>
      <c r="F78" s="131">
        <f t="shared" si="11"/>
        <v>0</v>
      </c>
      <c r="G78" s="131">
        <f t="shared" si="11"/>
        <v>0</v>
      </c>
      <c r="H78" s="131">
        <f t="shared" si="11"/>
        <v>0</v>
      </c>
      <c r="I78" s="131">
        <f t="shared" si="11"/>
        <v>0</v>
      </c>
      <c r="J78" s="131">
        <f t="shared" si="11"/>
        <v>0</v>
      </c>
      <c r="K78" s="131">
        <f t="shared" si="11"/>
        <v>0</v>
      </c>
      <c r="L78" s="131">
        <f t="shared" si="11"/>
        <v>0</v>
      </c>
      <c r="M78" s="131">
        <f t="shared" si="11"/>
        <v>0</v>
      </c>
      <c r="N78" s="131">
        <f t="shared" si="11"/>
        <v>0</v>
      </c>
      <c r="O78" s="131">
        <f t="shared" si="11"/>
        <v>0</v>
      </c>
      <c r="P78" s="131">
        <f t="shared" si="11"/>
        <v>0</v>
      </c>
      <c r="Q78" s="131">
        <f t="shared" si="11"/>
        <v>0</v>
      </c>
      <c r="R78" s="131">
        <f t="shared" si="11"/>
        <v>0</v>
      </c>
      <c r="S78" s="131">
        <f t="shared" si="11"/>
        <v>0</v>
      </c>
      <c r="T78" s="131">
        <f t="shared" si="11"/>
        <v>0</v>
      </c>
      <c r="U78" s="131">
        <f t="shared" si="11"/>
        <v>0</v>
      </c>
      <c r="V78" s="131">
        <f t="shared" si="11"/>
        <v>0</v>
      </c>
      <c r="W78" s="131">
        <f t="shared" si="11"/>
        <v>0</v>
      </c>
      <c r="X78" s="131">
        <f t="shared" si="11"/>
        <v>0</v>
      </c>
      <c r="Y78" s="131">
        <f t="shared" si="11"/>
        <v>0</v>
      </c>
      <c r="Z78" s="131">
        <f t="shared" si="11"/>
        <v>0</v>
      </c>
      <c r="AA78" s="131">
        <f t="shared" si="11"/>
        <v>0</v>
      </c>
      <c r="AB78" s="131">
        <f t="shared" si="11"/>
        <v>0</v>
      </c>
      <c r="AC78" s="131">
        <f t="shared" si="11"/>
        <v>0</v>
      </c>
      <c r="AD78" s="131">
        <f t="shared" si="11"/>
        <v>0</v>
      </c>
      <c r="AE78" s="131">
        <f t="shared" si="11"/>
        <v>0</v>
      </c>
      <c r="AF78" s="131">
        <f t="shared" si="11"/>
        <v>0</v>
      </c>
      <c r="AG78" s="131">
        <f t="shared" si="11"/>
        <v>0</v>
      </c>
      <c r="AH78" s="131">
        <f t="shared" si="7"/>
        <v>0</v>
      </c>
      <c r="AI78" s="39"/>
      <c r="AJ78" s="52">
        <f t="shared" si="8"/>
        <v>0</v>
      </c>
      <c r="AK78" s="47">
        <f t="shared" si="9"/>
        <v>0</v>
      </c>
      <c r="AL78" s="84">
        <f t="shared" si="10"/>
        <v>0</v>
      </c>
      <c r="AM78" s="85"/>
      <c r="AN78" s="34"/>
      <c r="AO78" s="30"/>
      <c r="AP78" s="30"/>
    </row>
    <row r="79" spans="1:42" ht="15" x14ac:dyDescent="0.25">
      <c r="AH79" s="31"/>
      <c r="AI79" s="41"/>
      <c r="AJ79" s="42">
        <f>SUM(AJ6:AJ78)</f>
        <v>0</v>
      </c>
      <c r="AK79" s="47">
        <f>SUM(AK6:AK78)</f>
        <v>0</v>
      </c>
      <c r="AL79" s="84">
        <f>SUM(AL6:AL78)</f>
        <v>0</v>
      </c>
      <c r="AM79" s="85"/>
      <c r="AN79" s="34"/>
      <c r="AO79" s="30"/>
      <c r="AP79" s="30"/>
    </row>
    <row r="80" spans="1:42" x14ac:dyDescent="0.2">
      <c r="AI80" s="43"/>
      <c r="AJ80" s="44">
        <v>76960</v>
      </c>
      <c r="AK80" s="89"/>
      <c r="AL80" s="32"/>
      <c r="AM80" s="85"/>
      <c r="AN80" s="34"/>
      <c r="AO80" s="36"/>
      <c r="AP80" s="36"/>
    </row>
    <row r="81" spans="35:43" ht="15" x14ac:dyDescent="0.25">
      <c r="AJ81" s="30"/>
      <c r="AK81" s="30"/>
      <c r="AL81" s="30"/>
      <c r="AM81" s="30"/>
      <c r="AN81" s="30"/>
      <c r="AO81" s="30"/>
      <c r="AP81" s="30"/>
      <c r="AQ81" s="30"/>
    </row>
    <row r="82" spans="35:43" ht="15" x14ac:dyDescent="0.25">
      <c r="AJ82" s="30"/>
      <c r="AK82" s="30"/>
      <c r="AL82" s="30"/>
      <c r="AM82" s="30"/>
      <c r="AN82" s="30"/>
      <c r="AO82" s="30"/>
      <c r="AP82" s="30"/>
      <c r="AQ82" s="30"/>
    </row>
    <row r="83" spans="35:43" ht="15" x14ac:dyDescent="0.25">
      <c r="AI83" s="30"/>
      <c r="AJ83" s="30"/>
      <c r="AK83" s="30"/>
      <c r="AL83" s="30"/>
      <c r="AM83" s="30"/>
      <c r="AN83" s="30"/>
      <c r="AO83" s="30"/>
      <c r="AP83" s="30"/>
      <c r="AQ83" s="30"/>
    </row>
    <row r="84" spans="35:43" ht="15" x14ac:dyDescent="0.25">
      <c r="AI84" s="30"/>
      <c r="AJ84" s="30"/>
      <c r="AK84" s="30"/>
      <c r="AL84" s="30"/>
      <c r="AM84" s="30"/>
      <c r="AN84" s="30"/>
      <c r="AO84" s="30"/>
      <c r="AP84" s="30"/>
      <c r="AQ84" s="30"/>
    </row>
    <row r="85" spans="35:43" ht="15" x14ac:dyDescent="0.25">
      <c r="AI85" s="30"/>
      <c r="AJ85" s="30"/>
      <c r="AK85" s="30"/>
      <c r="AL85" s="30"/>
      <c r="AM85" s="30"/>
      <c r="AN85" s="30"/>
      <c r="AO85" s="30"/>
      <c r="AP85" s="30"/>
      <c r="AQ85" s="30"/>
    </row>
    <row r="86" spans="35:43" ht="15" x14ac:dyDescent="0.25">
      <c r="AI86" s="30"/>
      <c r="AJ86" s="30"/>
      <c r="AK86" s="30"/>
      <c r="AL86" s="30"/>
      <c r="AM86" s="30"/>
      <c r="AN86" s="30"/>
      <c r="AO86" s="30"/>
      <c r="AP86" s="30"/>
      <c r="AQ86" s="30"/>
    </row>
    <row r="87" spans="35:43" ht="15" x14ac:dyDescent="0.25">
      <c r="AI87" s="30"/>
      <c r="AJ87" s="30"/>
      <c r="AK87" s="30"/>
      <c r="AL87" s="30"/>
      <c r="AM87" s="30"/>
      <c r="AN87" s="30"/>
      <c r="AO87" s="30"/>
      <c r="AP87" s="30"/>
      <c r="AQ87" s="30"/>
    </row>
    <row r="88" spans="35:43" ht="15" x14ac:dyDescent="0.25">
      <c r="AI88" s="30"/>
      <c r="AJ88" s="30"/>
      <c r="AK88" s="30"/>
      <c r="AL88" s="30"/>
      <c r="AM88" s="30"/>
      <c r="AN88" s="30"/>
      <c r="AO88" s="30"/>
      <c r="AP88" s="30"/>
      <c r="AQ88" s="30"/>
    </row>
    <row r="89" spans="35:43" ht="15" x14ac:dyDescent="0.25">
      <c r="AI89" s="30"/>
      <c r="AJ89" s="30"/>
      <c r="AK89" s="30"/>
      <c r="AL89" s="30"/>
      <c r="AM89" s="30"/>
      <c r="AN89" s="30"/>
      <c r="AO89" s="30"/>
      <c r="AP89" s="30"/>
      <c r="AQ89" s="30"/>
    </row>
    <row r="90" spans="35:43" ht="15" x14ac:dyDescent="0.25">
      <c r="AI90" s="30"/>
      <c r="AJ90" s="30"/>
      <c r="AK90" s="30"/>
      <c r="AL90" s="30"/>
      <c r="AM90" s="30"/>
      <c r="AN90" s="30"/>
      <c r="AO90" s="30"/>
      <c r="AP90" s="30"/>
      <c r="AQ90" s="30"/>
    </row>
    <row r="91" spans="35:43" ht="15" x14ac:dyDescent="0.25">
      <c r="AI91" s="30"/>
      <c r="AJ91" s="30"/>
      <c r="AK91" s="30"/>
      <c r="AL91" s="30"/>
      <c r="AM91" s="30"/>
      <c r="AN91" s="30"/>
      <c r="AO91" s="30"/>
      <c r="AP91" s="30"/>
      <c r="AQ91" s="30"/>
    </row>
    <row r="92" spans="35:43" ht="15" x14ac:dyDescent="0.25">
      <c r="AI92" s="30"/>
      <c r="AJ92" s="30"/>
      <c r="AK92" s="30"/>
      <c r="AL92" s="30"/>
      <c r="AM92" s="30"/>
      <c r="AN92" s="30"/>
      <c r="AO92" s="30"/>
      <c r="AP92" s="30"/>
      <c r="AQ92" s="30"/>
    </row>
    <row r="93" spans="35:43" ht="15" x14ac:dyDescent="0.25">
      <c r="AI93" s="30"/>
      <c r="AJ93" s="30"/>
      <c r="AK93" s="30"/>
      <c r="AL93" s="30"/>
      <c r="AM93" s="30"/>
      <c r="AN93" s="30"/>
      <c r="AO93" s="30"/>
      <c r="AP93" s="30"/>
      <c r="AQ93" s="30"/>
    </row>
    <row r="94" spans="35:43" ht="15" x14ac:dyDescent="0.25">
      <c r="AI94" s="30"/>
      <c r="AJ94" s="30"/>
      <c r="AK94" s="30"/>
      <c r="AL94" s="30"/>
      <c r="AM94" s="30"/>
      <c r="AN94" s="30"/>
      <c r="AO94" s="30"/>
      <c r="AP94" s="30"/>
      <c r="AQ94" s="30"/>
    </row>
    <row r="95" spans="35:43" ht="15" x14ac:dyDescent="0.25">
      <c r="AI95" s="30"/>
      <c r="AJ95" s="30"/>
      <c r="AK95" s="30"/>
      <c r="AL95" s="30"/>
      <c r="AM95" s="30"/>
      <c r="AN95" s="30"/>
      <c r="AO95" s="30"/>
      <c r="AP95" s="30"/>
      <c r="AQ95" s="30"/>
    </row>
    <row r="96" spans="35:43" ht="15" x14ac:dyDescent="0.25">
      <c r="AI96" s="30"/>
      <c r="AJ96" s="30"/>
      <c r="AK96" s="30"/>
      <c r="AL96" s="30"/>
      <c r="AM96" s="30"/>
      <c r="AN96" s="30"/>
      <c r="AO96" s="30"/>
      <c r="AP96" s="30"/>
      <c r="AQ96" s="30"/>
    </row>
  </sheetData>
  <mergeCells count="28">
    <mergeCell ref="AO6:AQ6"/>
    <mergeCell ref="AO8:AQ8"/>
    <mergeCell ref="AO9:AQ9"/>
    <mergeCell ref="AO10:AQ10"/>
    <mergeCell ref="AJ1:AL1"/>
    <mergeCell ref="AO1:AQ1"/>
    <mergeCell ref="AJ2:AK2"/>
    <mergeCell ref="AK3:AL3"/>
    <mergeCell ref="AO5:AQ5"/>
    <mergeCell ref="AO42:AQ42"/>
    <mergeCell ref="AO49:AQ49"/>
    <mergeCell ref="AO11:AQ11"/>
    <mergeCell ref="AO12:AQ12"/>
    <mergeCell ref="AO13:AQ13"/>
    <mergeCell ref="AO14:AQ14"/>
    <mergeCell ref="AO28:AQ28"/>
    <mergeCell ref="A4:A5"/>
    <mergeCell ref="B4:B5"/>
    <mergeCell ref="C1:AH1"/>
    <mergeCell ref="A3:B3"/>
    <mergeCell ref="C3:F3"/>
    <mergeCell ref="G3:M3"/>
    <mergeCell ref="N3:T3"/>
    <mergeCell ref="U3:AA3"/>
    <mergeCell ref="AB3:AD3"/>
    <mergeCell ref="AE3:AG3"/>
    <mergeCell ref="A1:B1"/>
    <mergeCell ref="C2:AH2"/>
  </mergeCells>
  <conditionalFormatting sqref="C4:AG77">
    <cfRule type="expression" dxfId="55" priority="13">
      <formula>WEEKDAY(C$5,2)&gt;5</formula>
    </cfRule>
  </conditionalFormatting>
  <conditionalFormatting sqref="AO58">
    <cfRule type="expression" dxfId="54" priority="7">
      <formula>WEEKDAY(AO$5,2)&gt;5</formula>
    </cfRule>
  </conditionalFormatting>
  <conditionalFormatting sqref="AO58:AO60">
    <cfRule type="cellIs" dxfId="53" priority="4" operator="equal">
      <formula>"!"</formula>
    </cfRule>
    <cfRule type="cellIs" dxfId="52" priority="5" operator="equal">
      <formula>"?"</formula>
    </cfRule>
    <cfRule type="cellIs" dxfId="51" priority="6" operator="equal">
      <formula>1</formula>
    </cfRule>
  </conditionalFormatting>
  <conditionalFormatting sqref="AO59">
    <cfRule type="expression" dxfId="50" priority="9">
      <formula>WEEKDAY(AP$5,2)&gt;5</formula>
    </cfRule>
  </conditionalFormatting>
  <conditionalFormatting sqref="AO60">
    <cfRule type="expression" dxfId="49" priority="11">
      <formula>WEEKDAY(AQ$5,2)&gt;5</formula>
    </cfRule>
  </conditionalFormatting>
  <conditionalFormatting sqref="C6:AG77">
    <cfRule type="cellIs" dxfId="48" priority="3" operator="equal">
      <formula>"!"</formula>
    </cfRule>
    <cfRule type="cellIs" dxfId="47" priority="2" operator="equal">
      <formula>"?"</formula>
    </cfRule>
    <cfRule type="cellIs" dxfId="46" priority="1" operator="equal">
      <formula>1</formula>
    </cfRule>
  </conditionalFormatting>
  <pageMargins left="0" right="0" top="0" bottom="0.35433070866141736" header="0" footer="0.11811023622047245"/>
  <pageSetup paperSize="9" scale="64" orientation="portrait" r:id="rId1"/>
  <headerFooter>
    <oddFooter>&amp;L&amp;D
&amp;T&amp;C&amp;F&amp;R&amp;A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4" id="{4466635D-9EE6-4035-9C02-047B626F9FD5}">
            <xm:f>COUNTIFS('JOURS FERIES'!$B$1:$B$13,C$5)&gt;0</xm:f>
            <x14:dxf>
              <fill>
                <patternFill>
                  <bgColor theme="7" tint="0.59996337778862885"/>
                </patternFill>
              </fill>
            </x14:dxf>
          </x14:cfRule>
          <xm:sqref>C4:AG77</xm:sqref>
        </x14:conditionalFormatting>
        <x14:conditionalFormatting xmlns:xm="http://schemas.microsoft.com/office/excel/2006/main">
          <x14:cfRule type="expression" priority="8" id="{AE4A3B07-60FB-44C2-BF40-4D71BBEB2815}">
            <xm:f>COUNTIFS('JOURS FERIES'!$B$1:$B$13,AO$4)&gt;0</xm:f>
            <x14:dxf>
              <fill>
                <patternFill>
                  <bgColor theme="7" tint="0.59996337778862885"/>
                </patternFill>
              </fill>
            </x14:dxf>
          </x14:cfRule>
          <xm:sqref>AO58</xm:sqref>
        </x14:conditionalFormatting>
        <x14:conditionalFormatting xmlns:xm="http://schemas.microsoft.com/office/excel/2006/main">
          <x14:cfRule type="expression" priority="10" id="{306C98AE-C156-441E-8905-AAF609A1EE53}">
            <xm:f>COUNTIFS('JOURS FERIES'!$B$1:$B$13,AP$4)&gt;0</xm:f>
            <x14:dxf>
              <fill>
                <patternFill>
                  <bgColor theme="7" tint="0.59996337778862885"/>
                </patternFill>
              </fill>
            </x14:dxf>
          </x14:cfRule>
          <xm:sqref>AO59</xm:sqref>
        </x14:conditionalFormatting>
        <x14:conditionalFormatting xmlns:xm="http://schemas.microsoft.com/office/excel/2006/main">
          <x14:cfRule type="expression" priority="12" id="{9C7C5DAC-8BF4-484C-A95A-4729A4C43FDA}">
            <xm:f>COUNTIFS('JOURS FERIES'!$B$1:$B$13,AQ$4)&gt;0</xm:f>
            <x14:dxf>
              <fill>
                <patternFill>
                  <bgColor theme="7" tint="0.59996337778862885"/>
                </patternFill>
              </fill>
            </x14:dxf>
          </x14:cfRule>
          <xm:sqref>AO60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Q96"/>
  <sheetViews>
    <sheetView zoomScale="93" zoomScaleNormal="93" workbookViewId="0">
      <pane xSplit="2" ySplit="9" topLeftCell="C10" activePane="bottomRight" state="frozen"/>
      <selection sqref="A1:B1"/>
      <selection pane="topRight" sqref="A1:B1"/>
      <selection pane="bottomLeft" sqref="A1:B1"/>
      <selection pane="bottomRight" sqref="A1:B1"/>
    </sheetView>
  </sheetViews>
  <sheetFormatPr baseColWidth="10" defaultColWidth="15.28515625" defaultRowHeight="12.75" x14ac:dyDescent="0.2"/>
  <cols>
    <col min="1" max="1" width="15.140625" style="1" bestFit="1" customWidth="1"/>
    <col min="2" max="2" width="14.28515625" style="1" bestFit="1" customWidth="1"/>
    <col min="3" max="3" width="5.42578125" style="1" customWidth="1"/>
    <col min="4" max="6" width="4.7109375" style="1" customWidth="1"/>
    <col min="7" max="7" width="4.5703125" style="1" customWidth="1"/>
    <col min="8" max="9" width="4.7109375" style="1" customWidth="1"/>
    <col min="10" max="10" width="4" style="1" customWidth="1"/>
    <col min="11" max="13" width="4.7109375" style="1" customWidth="1"/>
    <col min="14" max="14" width="5.28515625" style="1" customWidth="1"/>
    <col min="15" max="16" width="4.7109375" style="1" customWidth="1"/>
    <col min="17" max="17" width="4.140625" style="1" customWidth="1"/>
    <col min="18" max="20" width="4.7109375" style="1" customWidth="1"/>
    <col min="21" max="21" width="4.42578125" style="1" customWidth="1"/>
    <col min="22" max="23" width="4.7109375" style="1" customWidth="1"/>
    <col min="24" max="24" width="4.42578125" style="1" customWidth="1"/>
    <col min="25" max="27" width="4.7109375" style="1" customWidth="1"/>
    <col min="28" max="28" width="4.42578125" style="1" customWidth="1"/>
    <col min="29" max="30" width="4.7109375" style="1" customWidth="1"/>
    <col min="31" max="31" width="4.42578125" style="1" customWidth="1"/>
    <col min="32" max="33" width="4.7109375" style="1" customWidth="1"/>
    <col min="34" max="34" width="9.85546875" style="3" bestFit="1" customWidth="1"/>
    <col min="35" max="35" width="2.28515625" style="31" customWidth="1"/>
    <col min="36" max="36" width="10.7109375" style="31" customWidth="1"/>
    <col min="37" max="37" width="6.5703125" style="31" customWidth="1"/>
    <col min="38" max="38" width="11.42578125" style="31" customWidth="1"/>
    <col min="39" max="40" width="3" style="31" bestFit="1" customWidth="1"/>
    <col min="41" max="41" width="9.85546875" style="31" bestFit="1" customWidth="1"/>
    <col min="42" max="43" width="15.28515625" style="31"/>
    <col min="44" max="16384" width="15.28515625" style="1"/>
  </cols>
  <sheetData>
    <row r="1" spans="1:43" ht="21" x14ac:dyDescent="0.35">
      <c r="A1" s="149">
        <f>'JOURS FERIES'!D1</f>
        <v>2018</v>
      </c>
      <c r="B1" s="150"/>
      <c r="C1" s="141" t="s">
        <v>12</v>
      </c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  <c r="AC1" s="142"/>
      <c r="AD1" s="142"/>
      <c r="AE1" s="142"/>
      <c r="AF1" s="142"/>
      <c r="AG1" s="142"/>
      <c r="AH1" s="143"/>
      <c r="AI1" s="33" t="s">
        <v>28</v>
      </c>
      <c r="AJ1" s="154" t="s">
        <v>29</v>
      </c>
      <c r="AK1" s="154"/>
      <c r="AL1" s="155"/>
      <c r="AM1" s="37" t="s">
        <v>28</v>
      </c>
      <c r="AN1" s="35"/>
      <c r="AO1" s="156" t="s">
        <v>30</v>
      </c>
      <c r="AP1" s="157"/>
      <c r="AQ1" s="158"/>
    </row>
    <row r="2" spans="1:43" ht="21" x14ac:dyDescent="0.35">
      <c r="A2" s="13"/>
      <c r="B2" s="25">
        <v>10</v>
      </c>
      <c r="C2" s="142" t="s">
        <v>25</v>
      </c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  <c r="Y2" s="142"/>
      <c r="Z2" s="142"/>
      <c r="AA2" s="142"/>
      <c r="AB2" s="142"/>
      <c r="AC2" s="142"/>
      <c r="AD2" s="142"/>
      <c r="AE2" s="142"/>
      <c r="AF2" s="142"/>
      <c r="AG2" s="142"/>
      <c r="AH2" s="143"/>
      <c r="AI2" s="33"/>
      <c r="AJ2" s="159" t="s">
        <v>31</v>
      </c>
      <c r="AK2" s="159"/>
      <c r="AL2" s="81">
        <v>74</v>
      </c>
      <c r="AM2" s="85"/>
      <c r="AN2" s="35"/>
      <c r="AO2" s="59" t="s">
        <v>0</v>
      </c>
      <c r="AP2" s="59"/>
      <c r="AQ2" s="49" t="s">
        <v>32</v>
      </c>
    </row>
    <row r="3" spans="1:43" s="2" customFormat="1" ht="15" customHeight="1" x14ac:dyDescent="0.2">
      <c r="A3" s="144" t="s">
        <v>6</v>
      </c>
      <c r="B3" s="144"/>
      <c r="C3" s="165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166"/>
      <c r="Q3" s="166"/>
      <c r="R3" s="166"/>
      <c r="S3" s="166"/>
      <c r="T3" s="166"/>
      <c r="U3" s="166"/>
      <c r="V3" s="166"/>
      <c r="W3" s="166"/>
      <c r="X3" s="166"/>
      <c r="Y3" s="166"/>
      <c r="Z3" s="166"/>
      <c r="AA3" s="166"/>
      <c r="AB3" s="166"/>
      <c r="AC3" s="166"/>
      <c r="AD3" s="166"/>
      <c r="AE3" s="166"/>
      <c r="AF3" s="166"/>
      <c r="AG3" s="167"/>
      <c r="AH3" s="11" t="s">
        <v>10</v>
      </c>
      <c r="AI3" s="40"/>
      <c r="AJ3" s="55" t="s">
        <v>33</v>
      </c>
      <c r="AK3" s="160" t="s">
        <v>10</v>
      </c>
      <c r="AL3" s="161"/>
      <c r="AM3" s="85"/>
      <c r="AN3" s="35"/>
      <c r="AO3" s="59" t="s">
        <v>3</v>
      </c>
      <c r="AP3" s="59"/>
      <c r="AQ3" s="49" t="s">
        <v>34</v>
      </c>
    </row>
    <row r="4" spans="1:43" x14ac:dyDescent="0.2">
      <c r="A4" s="148" t="s">
        <v>7</v>
      </c>
      <c r="B4" s="148" t="s">
        <v>8</v>
      </c>
      <c r="C4" s="140">
        <v>1</v>
      </c>
      <c r="D4" s="28">
        <f>C4+1</f>
        <v>2</v>
      </c>
      <c r="E4" s="28">
        <f t="shared" ref="E4:AG4" si="0">D4+1</f>
        <v>3</v>
      </c>
      <c r="F4" s="28">
        <f t="shared" si="0"/>
        <v>4</v>
      </c>
      <c r="G4" s="28">
        <f t="shared" si="0"/>
        <v>5</v>
      </c>
      <c r="H4" s="28">
        <f t="shared" si="0"/>
        <v>6</v>
      </c>
      <c r="I4" s="28">
        <f t="shared" si="0"/>
        <v>7</v>
      </c>
      <c r="J4" s="28">
        <f t="shared" si="0"/>
        <v>8</v>
      </c>
      <c r="K4" s="28">
        <f t="shared" si="0"/>
        <v>9</v>
      </c>
      <c r="L4" s="28">
        <f t="shared" si="0"/>
        <v>10</v>
      </c>
      <c r="M4" s="28">
        <f t="shared" si="0"/>
        <v>11</v>
      </c>
      <c r="N4" s="28">
        <f t="shared" si="0"/>
        <v>12</v>
      </c>
      <c r="O4" s="28">
        <f t="shared" si="0"/>
        <v>13</v>
      </c>
      <c r="P4" s="28">
        <f t="shared" si="0"/>
        <v>14</v>
      </c>
      <c r="Q4" s="28">
        <f t="shared" si="0"/>
        <v>15</v>
      </c>
      <c r="R4" s="28">
        <f t="shared" si="0"/>
        <v>16</v>
      </c>
      <c r="S4" s="28">
        <f t="shared" si="0"/>
        <v>17</v>
      </c>
      <c r="T4" s="28">
        <f t="shared" si="0"/>
        <v>18</v>
      </c>
      <c r="U4" s="28">
        <f t="shared" si="0"/>
        <v>19</v>
      </c>
      <c r="V4" s="28">
        <f t="shared" si="0"/>
        <v>20</v>
      </c>
      <c r="W4" s="28">
        <f t="shared" si="0"/>
        <v>21</v>
      </c>
      <c r="X4" s="28">
        <f t="shared" si="0"/>
        <v>22</v>
      </c>
      <c r="Y4" s="28">
        <f t="shared" si="0"/>
        <v>23</v>
      </c>
      <c r="Z4" s="28">
        <f t="shared" si="0"/>
        <v>24</v>
      </c>
      <c r="AA4" s="28">
        <f t="shared" si="0"/>
        <v>25</v>
      </c>
      <c r="AB4" s="28">
        <f t="shared" si="0"/>
        <v>26</v>
      </c>
      <c r="AC4" s="28">
        <f t="shared" si="0"/>
        <v>27</v>
      </c>
      <c r="AD4" s="28">
        <f t="shared" si="0"/>
        <v>28</v>
      </c>
      <c r="AE4" s="28">
        <f t="shared" si="0"/>
        <v>29</v>
      </c>
      <c r="AF4" s="28">
        <f t="shared" si="0"/>
        <v>30</v>
      </c>
      <c r="AG4" s="28">
        <f t="shared" si="0"/>
        <v>31</v>
      </c>
      <c r="AH4" s="8" t="s">
        <v>9</v>
      </c>
      <c r="AI4" s="54"/>
      <c r="AJ4" s="53" t="s">
        <v>9</v>
      </c>
      <c r="AK4" s="71" t="s">
        <v>35</v>
      </c>
      <c r="AL4" s="82" t="s">
        <v>33</v>
      </c>
      <c r="AM4" s="85"/>
      <c r="AN4" s="35"/>
      <c r="AO4" s="59" t="s">
        <v>2</v>
      </c>
      <c r="AP4" s="59"/>
      <c r="AQ4" s="49" t="s">
        <v>36</v>
      </c>
    </row>
    <row r="5" spans="1:43" x14ac:dyDescent="0.2">
      <c r="A5" s="148"/>
      <c r="B5" s="148"/>
      <c r="C5" s="119">
        <f>DATE(JANV!$A$1,OCT!$B$2,OCT!C4)</f>
        <v>43374</v>
      </c>
      <c r="D5" s="29">
        <f>C5+1</f>
        <v>43375</v>
      </c>
      <c r="E5" s="29">
        <f t="shared" ref="E5:AG5" si="1">D5+1</f>
        <v>43376</v>
      </c>
      <c r="F5" s="29">
        <f t="shared" si="1"/>
        <v>43377</v>
      </c>
      <c r="G5" s="29">
        <f t="shared" si="1"/>
        <v>43378</v>
      </c>
      <c r="H5" s="29">
        <f t="shared" si="1"/>
        <v>43379</v>
      </c>
      <c r="I5" s="29">
        <f t="shared" si="1"/>
        <v>43380</v>
      </c>
      <c r="J5" s="29">
        <f t="shared" si="1"/>
        <v>43381</v>
      </c>
      <c r="K5" s="29">
        <f t="shared" si="1"/>
        <v>43382</v>
      </c>
      <c r="L5" s="29">
        <f t="shared" si="1"/>
        <v>43383</v>
      </c>
      <c r="M5" s="29">
        <f t="shared" si="1"/>
        <v>43384</v>
      </c>
      <c r="N5" s="29">
        <f t="shared" si="1"/>
        <v>43385</v>
      </c>
      <c r="O5" s="29">
        <f t="shared" si="1"/>
        <v>43386</v>
      </c>
      <c r="P5" s="29">
        <f t="shared" si="1"/>
        <v>43387</v>
      </c>
      <c r="Q5" s="29">
        <f t="shared" si="1"/>
        <v>43388</v>
      </c>
      <c r="R5" s="29">
        <f t="shared" si="1"/>
        <v>43389</v>
      </c>
      <c r="S5" s="29">
        <f t="shared" si="1"/>
        <v>43390</v>
      </c>
      <c r="T5" s="29">
        <f t="shared" si="1"/>
        <v>43391</v>
      </c>
      <c r="U5" s="29">
        <f t="shared" si="1"/>
        <v>43392</v>
      </c>
      <c r="V5" s="29">
        <f t="shared" si="1"/>
        <v>43393</v>
      </c>
      <c r="W5" s="29">
        <f t="shared" si="1"/>
        <v>43394</v>
      </c>
      <c r="X5" s="29">
        <f t="shared" si="1"/>
        <v>43395</v>
      </c>
      <c r="Y5" s="29">
        <f t="shared" si="1"/>
        <v>43396</v>
      </c>
      <c r="Z5" s="29">
        <f t="shared" si="1"/>
        <v>43397</v>
      </c>
      <c r="AA5" s="29">
        <f t="shared" si="1"/>
        <v>43398</v>
      </c>
      <c r="AB5" s="29">
        <f t="shared" si="1"/>
        <v>43399</v>
      </c>
      <c r="AC5" s="29">
        <f t="shared" si="1"/>
        <v>43400</v>
      </c>
      <c r="AD5" s="29">
        <f t="shared" si="1"/>
        <v>43401</v>
      </c>
      <c r="AE5" s="29">
        <f t="shared" si="1"/>
        <v>43402</v>
      </c>
      <c r="AF5" s="29">
        <f t="shared" si="1"/>
        <v>43403</v>
      </c>
      <c r="AG5" s="29">
        <f t="shared" si="1"/>
        <v>43404</v>
      </c>
      <c r="AH5" s="8" t="s">
        <v>11</v>
      </c>
      <c r="AI5" s="54"/>
      <c r="AJ5" s="53" t="s">
        <v>37</v>
      </c>
      <c r="AK5" s="72" t="s">
        <v>38</v>
      </c>
      <c r="AL5" s="83">
        <v>42736</v>
      </c>
      <c r="AM5" s="85"/>
      <c r="AN5" s="45">
        <v>1</v>
      </c>
      <c r="AO5" s="162" t="s">
        <v>39</v>
      </c>
      <c r="AP5" s="163"/>
      <c r="AQ5" s="164"/>
    </row>
    <row r="6" spans="1:43" x14ac:dyDescent="0.2">
      <c r="A6" s="1" t="s">
        <v>16</v>
      </c>
      <c r="B6" s="1" t="s">
        <v>0</v>
      </c>
      <c r="C6" s="10"/>
      <c r="D6" s="98"/>
      <c r="E6" s="15"/>
      <c r="F6" s="17"/>
      <c r="G6" s="10"/>
      <c r="H6" s="98"/>
      <c r="I6" s="10"/>
      <c r="J6" s="98"/>
      <c r="K6" s="98"/>
      <c r="L6" s="15"/>
      <c r="M6" s="17"/>
      <c r="N6" s="10"/>
      <c r="O6" s="98"/>
      <c r="P6" s="10"/>
      <c r="Q6" s="98"/>
      <c r="R6" s="98"/>
      <c r="S6" s="15"/>
      <c r="T6" s="17"/>
      <c r="U6" s="10"/>
      <c r="V6" s="98"/>
      <c r="W6" s="10"/>
      <c r="X6" s="98"/>
      <c r="Y6" s="98"/>
      <c r="Z6" s="15"/>
      <c r="AA6" s="17"/>
      <c r="AB6" s="10"/>
      <c r="AC6" s="98"/>
      <c r="AD6" s="98"/>
      <c r="AE6" s="98"/>
      <c r="AF6" s="98"/>
      <c r="AG6" s="15"/>
      <c r="AH6" s="6">
        <f t="shared" ref="AH6" si="2">SUM(C6:AG6)</f>
        <v>0</v>
      </c>
      <c r="AI6" s="39"/>
      <c r="AJ6" s="52">
        <f>AH6*$AL$2</f>
        <v>0</v>
      </c>
      <c r="AK6" s="47">
        <f>SUM(AH6)</f>
        <v>0</v>
      </c>
      <c r="AL6" s="84">
        <f>SUM(AK6*$AL$2)</f>
        <v>0</v>
      </c>
      <c r="AM6" s="85"/>
      <c r="AN6" s="75" t="s">
        <v>41</v>
      </c>
      <c r="AO6" s="162" t="s">
        <v>42</v>
      </c>
      <c r="AP6" s="163"/>
      <c r="AQ6" s="164"/>
    </row>
    <row r="7" spans="1:43" s="31" customFormat="1" x14ac:dyDescent="0.2">
      <c r="A7" s="120" t="s">
        <v>4</v>
      </c>
      <c r="B7" s="120" t="s">
        <v>3</v>
      </c>
      <c r="C7" s="10"/>
      <c r="D7" s="98"/>
      <c r="E7" s="15"/>
      <c r="F7" s="17"/>
      <c r="G7" s="10"/>
      <c r="H7" s="98"/>
      <c r="I7" s="10"/>
      <c r="J7" s="98"/>
      <c r="K7" s="98"/>
      <c r="L7" s="15"/>
      <c r="M7" s="17"/>
      <c r="N7" s="10"/>
      <c r="O7" s="98"/>
      <c r="P7" s="10"/>
      <c r="Q7" s="98"/>
      <c r="R7" s="98"/>
      <c r="S7" s="15"/>
      <c r="T7" s="17"/>
      <c r="U7" s="10"/>
      <c r="V7" s="98"/>
      <c r="W7" s="10"/>
      <c r="X7" s="98"/>
      <c r="Y7" s="98"/>
      <c r="Z7" s="15"/>
      <c r="AA7" s="17"/>
      <c r="AB7" s="10"/>
      <c r="AC7" s="98"/>
      <c r="AD7" s="98"/>
      <c r="AE7" s="98"/>
      <c r="AF7" s="98"/>
      <c r="AG7" s="15"/>
      <c r="AH7" s="6"/>
      <c r="AI7" s="39"/>
      <c r="AJ7" s="52"/>
      <c r="AK7" s="47"/>
      <c r="AL7" s="84"/>
      <c r="AM7" s="85"/>
      <c r="AN7" s="75"/>
      <c r="AO7" s="93"/>
      <c r="AP7" s="94"/>
      <c r="AQ7" s="95"/>
    </row>
    <row r="8" spans="1:43" x14ac:dyDescent="0.2">
      <c r="A8" s="19" t="s">
        <v>17</v>
      </c>
      <c r="B8" s="19" t="s">
        <v>18</v>
      </c>
      <c r="C8" s="10"/>
      <c r="D8" s="98"/>
      <c r="E8" s="15"/>
      <c r="F8" s="17"/>
      <c r="G8" s="10"/>
      <c r="H8" s="98"/>
      <c r="I8" s="10"/>
      <c r="J8" s="98"/>
      <c r="K8" s="98"/>
      <c r="L8" s="15"/>
      <c r="M8" s="17"/>
      <c r="N8" s="10"/>
      <c r="O8" s="98"/>
      <c r="P8" s="10"/>
      <c r="Q8" s="98"/>
      <c r="R8" s="98"/>
      <c r="S8" s="15"/>
      <c r="T8" s="17"/>
      <c r="U8" s="10"/>
      <c r="V8" s="98"/>
      <c r="W8" s="10"/>
      <c r="X8" s="98"/>
      <c r="Y8" s="98"/>
      <c r="Z8" s="15"/>
      <c r="AA8" s="17"/>
      <c r="AB8" s="10"/>
      <c r="AC8" s="98"/>
      <c r="AD8" s="98"/>
      <c r="AE8" s="98"/>
      <c r="AF8" s="98"/>
      <c r="AG8" s="15"/>
      <c r="AH8" s="6">
        <f t="shared" ref="AH8:AH71" si="3">SUM(C8:AG8)</f>
        <v>0</v>
      </c>
      <c r="AI8" s="39"/>
      <c r="AJ8" s="52">
        <f t="shared" ref="AJ8:AJ71" si="4">AH8*$AL$2</f>
        <v>0</v>
      </c>
      <c r="AK8" s="47">
        <f t="shared" ref="AK8:AK71" si="5">SUM(AH8)</f>
        <v>0</v>
      </c>
      <c r="AL8" s="84">
        <f t="shared" ref="AL8:AL71" si="6">SUM(AK8*$AL$2)</f>
        <v>0</v>
      </c>
      <c r="AM8" s="85"/>
      <c r="AN8" s="76"/>
      <c r="AO8" s="162" t="s">
        <v>43</v>
      </c>
      <c r="AP8" s="163"/>
      <c r="AQ8" s="164"/>
    </row>
    <row r="9" spans="1:43" x14ac:dyDescent="0.2">
      <c r="A9" s="19" t="s">
        <v>1</v>
      </c>
      <c r="B9" s="19" t="s">
        <v>2</v>
      </c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1"/>
      <c r="N9" s="121"/>
      <c r="O9" s="121"/>
      <c r="P9" s="121"/>
      <c r="Q9" s="121"/>
      <c r="R9" s="121"/>
      <c r="S9" s="121"/>
      <c r="T9" s="121"/>
      <c r="U9" s="121"/>
      <c r="V9" s="121"/>
      <c r="W9" s="121"/>
      <c r="X9" s="121"/>
      <c r="Y9" s="121"/>
      <c r="Z9" s="121"/>
      <c r="AA9" s="121"/>
      <c r="AB9" s="121"/>
      <c r="AC9" s="121"/>
      <c r="AD9" s="121"/>
      <c r="AE9" s="121"/>
      <c r="AF9" s="121"/>
      <c r="AG9" s="121"/>
      <c r="AH9" s="6">
        <f t="shared" si="3"/>
        <v>0</v>
      </c>
      <c r="AI9" s="39"/>
      <c r="AJ9" s="52">
        <f t="shared" si="4"/>
        <v>0</v>
      </c>
      <c r="AK9" s="47">
        <f t="shared" si="5"/>
        <v>0</v>
      </c>
      <c r="AL9" s="84">
        <f t="shared" si="6"/>
        <v>0</v>
      </c>
      <c r="AM9" s="85"/>
      <c r="AN9" s="77"/>
      <c r="AO9" s="162" t="s">
        <v>44</v>
      </c>
      <c r="AP9" s="163"/>
      <c r="AQ9" s="164"/>
    </row>
    <row r="10" spans="1:43" x14ac:dyDescent="0.2">
      <c r="A10" s="5" t="s">
        <v>148</v>
      </c>
      <c r="B10" s="5" t="s">
        <v>149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6">
        <f t="shared" si="3"/>
        <v>0</v>
      </c>
      <c r="AI10" s="39"/>
      <c r="AJ10" s="52">
        <f t="shared" si="4"/>
        <v>0</v>
      </c>
      <c r="AK10" s="47">
        <f t="shared" si="5"/>
        <v>0</v>
      </c>
      <c r="AL10" s="84">
        <f t="shared" si="6"/>
        <v>0</v>
      </c>
      <c r="AM10" s="85"/>
      <c r="AN10" s="78"/>
      <c r="AO10" s="168" t="s">
        <v>45</v>
      </c>
      <c r="AP10" s="168"/>
      <c r="AQ10" s="168"/>
    </row>
    <row r="11" spans="1:43" x14ac:dyDescent="0.2">
      <c r="A11" s="133" t="s">
        <v>102</v>
      </c>
      <c r="B11" s="133" t="s">
        <v>103</v>
      </c>
      <c r="C11" s="121"/>
      <c r="D11" s="122"/>
      <c r="E11" s="15"/>
      <c r="F11" s="15"/>
      <c r="G11" s="121"/>
      <c r="H11" s="121"/>
      <c r="I11" s="121"/>
      <c r="J11" s="121"/>
      <c r="K11" s="122"/>
      <c r="L11" s="15"/>
      <c r="M11" s="15"/>
      <c r="N11" s="121"/>
      <c r="O11" s="98"/>
      <c r="P11" s="10"/>
      <c r="Q11" s="121"/>
      <c r="R11" s="122"/>
      <c r="S11" s="15"/>
      <c r="T11" s="15"/>
      <c r="U11" s="10"/>
      <c r="V11" s="10"/>
      <c r="W11" s="121"/>
      <c r="X11" s="121"/>
      <c r="Y11" s="122"/>
      <c r="Z11" s="15"/>
      <c r="AA11" s="15"/>
      <c r="AB11" s="121"/>
      <c r="AC11" s="121"/>
      <c r="AD11" s="121"/>
      <c r="AE11" s="121"/>
      <c r="AF11" s="122"/>
      <c r="AG11" s="15"/>
      <c r="AH11" s="6">
        <f t="shared" si="3"/>
        <v>0</v>
      </c>
      <c r="AI11" s="39"/>
      <c r="AJ11" s="52">
        <f t="shared" si="4"/>
        <v>0</v>
      </c>
      <c r="AK11" s="47">
        <f t="shared" si="5"/>
        <v>0</v>
      </c>
      <c r="AL11" s="84">
        <f t="shared" si="6"/>
        <v>0</v>
      </c>
      <c r="AM11" s="85"/>
      <c r="AN11" s="79"/>
      <c r="AO11" s="168" t="s">
        <v>46</v>
      </c>
      <c r="AP11" s="168"/>
      <c r="AQ11" s="168"/>
    </row>
    <row r="12" spans="1:43" x14ac:dyDescent="0.2">
      <c r="A12" s="134" t="s">
        <v>104</v>
      </c>
      <c r="B12" s="134" t="s">
        <v>105</v>
      </c>
      <c r="C12" s="121"/>
      <c r="D12" s="122"/>
      <c r="E12" s="15"/>
      <c r="F12" s="15"/>
      <c r="G12" s="121"/>
      <c r="H12" s="121"/>
      <c r="I12" s="121"/>
      <c r="J12" s="121"/>
      <c r="K12" s="122"/>
      <c r="L12" s="15"/>
      <c r="M12" s="15"/>
      <c r="N12" s="121"/>
      <c r="O12" s="121"/>
      <c r="P12" s="121"/>
      <c r="Q12" s="121"/>
      <c r="R12" s="122"/>
      <c r="S12" s="15"/>
      <c r="T12" s="15"/>
      <c r="U12" s="121"/>
      <c r="V12" s="121"/>
      <c r="W12" s="121"/>
      <c r="X12" s="121"/>
      <c r="Y12" s="122"/>
      <c r="Z12" s="15"/>
      <c r="AA12" s="15"/>
      <c r="AB12" s="121"/>
      <c r="AC12" s="121"/>
      <c r="AD12" s="121"/>
      <c r="AE12" s="121"/>
      <c r="AF12" s="122"/>
      <c r="AG12" s="15"/>
      <c r="AH12" s="6">
        <f t="shared" si="3"/>
        <v>0</v>
      </c>
      <c r="AI12" s="39"/>
      <c r="AJ12" s="52">
        <f t="shared" si="4"/>
        <v>0</v>
      </c>
      <c r="AK12" s="47">
        <f t="shared" si="5"/>
        <v>0</v>
      </c>
      <c r="AL12" s="84">
        <f t="shared" si="6"/>
        <v>0</v>
      </c>
      <c r="AM12" s="85"/>
      <c r="AN12" s="60" t="s">
        <v>47</v>
      </c>
      <c r="AO12" s="168" t="s">
        <v>48</v>
      </c>
      <c r="AP12" s="168"/>
      <c r="AQ12" s="168"/>
    </row>
    <row r="13" spans="1:43" x14ac:dyDescent="0.2">
      <c r="A13" s="134" t="s">
        <v>106</v>
      </c>
      <c r="B13" s="134" t="s">
        <v>107</v>
      </c>
      <c r="C13" s="121"/>
      <c r="D13" s="122"/>
      <c r="E13" s="15"/>
      <c r="F13" s="15"/>
      <c r="G13" s="121"/>
      <c r="H13" s="121"/>
      <c r="I13" s="121"/>
      <c r="J13" s="121"/>
      <c r="K13" s="122"/>
      <c r="L13" s="15"/>
      <c r="M13" s="15"/>
      <c r="N13" s="10"/>
      <c r="O13" s="98"/>
      <c r="P13" s="10"/>
      <c r="Q13" s="121"/>
      <c r="R13" s="122"/>
      <c r="S13" s="15"/>
      <c r="T13" s="15"/>
      <c r="U13" s="10"/>
      <c r="V13" s="121"/>
      <c r="W13" s="121"/>
      <c r="X13" s="121"/>
      <c r="Y13" s="122"/>
      <c r="Z13" s="15"/>
      <c r="AA13" s="15"/>
      <c r="AB13" s="121"/>
      <c r="AC13" s="121"/>
      <c r="AD13" s="121"/>
      <c r="AE13" s="121"/>
      <c r="AF13" s="122"/>
      <c r="AG13" s="15"/>
      <c r="AH13" s="6">
        <f t="shared" si="3"/>
        <v>0</v>
      </c>
      <c r="AI13" s="39"/>
      <c r="AJ13" s="52">
        <f t="shared" si="4"/>
        <v>0</v>
      </c>
      <c r="AK13" s="47">
        <f t="shared" si="5"/>
        <v>0</v>
      </c>
      <c r="AL13" s="84">
        <f t="shared" si="6"/>
        <v>0</v>
      </c>
      <c r="AM13" s="85"/>
      <c r="AN13" s="80"/>
      <c r="AO13" s="168" t="s">
        <v>49</v>
      </c>
      <c r="AP13" s="168"/>
      <c r="AQ13" s="168"/>
    </row>
    <row r="14" spans="1:43" x14ac:dyDescent="0.2">
      <c r="A14" s="133" t="s">
        <v>108</v>
      </c>
      <c r="B14" s="133" t="s">
        <v>109</v>
      </c>
      <c r="C14" s="121"/>
      <c r="D14" s="122"/>
      <c r="E14" s="15"/>
      <c r="F14" s="15"/>
      <c r="G14" s="121"/>
      <c r="H14" s="121"/>
      <c r="I14" s="121"/>
      <c r="J14" s="121"/>
      <c r="K14" s="122"/>
      <c r="L14" s="15"/>
      <c r="M14" s="15"/>
      <c r="N14" s="121"/>
      <c r="O14" s="98"/>
      <c r="P14" s="10"/>
      <c r="Q14" s="121"/>
      <c r="R14" s="122"/>
      <c r="S14" s="15"/>
      <c r="T14" s="98"/>
      <c r="U14" s="98"/>
      <c r="V14" s="121"/>
      <c r="W14" s="121"/>
      <c r="X14" s="121"/>
      <c r="Y14" s="122"/>
      <c r="Z14" s="15"/>
      <c r="AA14" s="15"/>
      <c r="AB14" s="121"/>
      <c r="AC14" s="121"/>
      <c r="AD14" s="121"/>
      <c r="AE14" s="121"/>
      <c r="AF14" s="122"/>
      <c r="AG14" s="15"/>
      <c r="AH14" s="6">
        <f t="shared" si="3"/>
        <v>0</v>
      </c>
      <c r="AI14" s="39"/>
      <c r="AJ14" s="52">
        <f t="shared" si="4"/>
        <v>0</v>
      </c>
      <c r="AK14" s="47">
        <f t="shared" si="5"/>
        <v>0</v>
      </c>
      <c r="AL14" s="84">
        <f t="shared" si="6"/>
        <v>0</v>
      </c>
      <c r="AM14" s="87"/>
      <c r="AN14" s="86"/>
      <c r="AO14" s="169" t="s">
        <v>50</v>
      </c>
      <c r="AP14" s="169"/>
      <c r="AQ14" s="170"/>
    </row>
    <row r="15" spans="1:43" x14ac:dyDescent="0.2">
      <c r="A15" s="133" t="s">
        <v>110</v>
      </c>
      <c r="B15" s="133" t="s">
        <v>111</v>
      </c>
      <c r="C15" s="121"/>
      <c r="D15" s="122"/>
      <c r="E15" s="15"/>
      <c r="F15" s="15"/>
      <c r="G15" s="121"/>
      <c r="H15" s="121"/>
      <c r="I15" s="121"/>
      <c r="J15" s="121"/>
      <c r="K15" s="122"/>
      <c r="L15" s="15"/>
      <c r="M15" s="15"/>
      <c r="N15" s="121"/>
      <c r="O15" s="121"/>
      <c r="P15" s="121"/>
      <c r="Q15" s="121"/>
      <c r="R15" s="122"/>
      <c r="S15" s="15"/>
      <c r="T15" s="98"/>
      <c r="U15" s="98"/>
      <c r="V15" s="121"/>
      <c r="W15" s="121"/>
      <c r="X15" s="121"/>
      <c r="Y15" s="122"/>
      <c r="Z15" s="15"/>
      <c r="AA15" s="15"/>
      <c r="AB15" s="121"/>
      <c r="AC15" s="121"/>
      <c r="AD15" s="121"/>
      <c r="AE15" s="121"/>
      <c r="AF15" s="122"/>
      <c r="AG15" s="15"/>
      <c r="AH15" s="6">
        <f t="shared" si="3"/>
        <v>0</v>
      </c>
      <c r="AI15" s="39"/>
      <c r="AJ15" s="52">
        <f t="shared" si="4"/>
        <v>0</v>
      </c>
      <c r="AK15" s="47">
        <f t="shared" si="5"/>
        <v>0</v>
      </c>
      <c r="AL15" s="84">
        <f t="shared" si="6"/>
        <v>0</v>
      </c>
      <c r="AM15" s="87"/>
      <c r="AN15" s="88"/>
      <c r="AO15" s="61"/>
      <c r="AP15" s="46" t="s">
        <v>51</v>
      </c>
      <c r="AQ15" s="50" t="s">
        <v>52</v>
      </c>
    </row>
    <row r="16" spans="1:43" x14ac:dyDescent="0.2">
      <c r="A16" s="135" t="s">
        <v>112</v>
      </c>
      <c r="B16" s="135" t="s">
        <v>113</v>
      </c>
      <c r="C16" s="121"/>
      <c r="D16" s="122"/>
      <c r="E16" s="15"/>
      <c r="F16" s="15"/>
      <c r="G16" s="121"/>
      <c r="H16" s="121"/>
      <c r="I16" s="121"/>
      <c r="J16" s="121"/>
      <c r="K16" s="122"/>
      <c r="L16" s="15"/>
      <c r="M16" s="15"/>
      <c r="N16" s="121"/>
      <c r="O16" s="98"/>
      <c r="P16" s="98"/>
      <c r="Q16" s="121"/>
      <c r="R16" s="122"/>
      <c r="S16" s="15"/>
      <c r="T16" s="15"/>
      <c r="U16" s="121"/>
      <c r="V16" s="121"/>
      <c r="W16" s="121"/>
      <c r="X16" s="121"/>
      <c r="Y16" s="122"/>
      <c r="Z16" s="15"/>
      <c r="AA16" s="15"/>
      <c r="AB16" s="121"/>
      <c r="AC16" s="121"/>
      <c r="AD16" s="121"/>
      <c r="AE16" s="121"/>
      <c r="AF16" s="122"/>
      <c r="AG16" s="15"/>
      <c r="AH16" s="6">
        <f t="shared" si="3"/>
        <v>0</v>
      </c>
      <c r="AI16" s="39"/>
      <c r="AJ16" s="52">
        <f t="shared" si="4"/>
        <v>0</v>
      </c>
      <c r="AK16" s="47">
        <f t="shared" si="5"/>
        <v>0</v>
      </c>
      <c r="AL16" s="84">
        <f t="shared" si="6"/>
        <v>0</v>
      </c>
      <c r="AM16" s="87"/>
      <c r="AN16" s="88"/>
      <c r="AO16" s="62" t="s">
        <v>53</v>
      </c>
      <c r="AP16" s="57">
        <v>42757</v>
      </c>
      <c r="AQ16" s="57">
        <v>42758</v>
      </c>
    </row>
    <row r="17" spans="1:43" x14ac:dyDescent="0.2">
      <c r="A17" s="135" t="s">
        <v>114</v>
      </c>
      <c r="B17" s="135" t="s">
        <v>115</v>
      </c>
      <c r="C17" s="121"/>
      <c r="D17" s="122"/>
      <c r="E17" s="15"/>
      <c r="F17" s="15"/>
      <c r="G17" s="121"/>
      <c r="H17" s="121"/>
      <c r="I17" s="121"/>
      <c r="J17" s="121"/>
      <c r="K17" s="122"/>
      <c r="L17" s="15"/>
      <c r="M17" s="15"/>
      <c r="N17" s="121"/>
      <c r="O17" s="121"/>
      <c r="P17" s="121"/>
      <c r="Q17" s="121"/>
      <c r="R17" s="122"/>
      <c r="S17" s="15"/>
      <c r="T17" s="15"/>
      <c r="U17" s="121"/>
      <c r="V17" s="121"/>
      <c r="W17" s="121"/>
      <c r="X17" s="121"/>
      <c r="Y17" s="122"/>
      <c r="Z17" s="15"/>
      <c r="AA17" s="15"/>
      <c r="AB17" s="121"/>
      <c r="AC17" s="121"/>
      <c r="AD17" s="121"/>
      <c r="AE17" s="121"/>
      <c r="AF17" s="122"/>
      <c r="AG17" s="15"/>
      <c r="AH17" s="6">
        <f t="shared" si="3"/>
        <v>0</v>
      </c>
      <c r="AI17" s="39"/>
      <c r="AJ17" s="52">
        <f t="shared" si="4"/>
        <v>0</v>
      </c>
      <c r="AK17" s="47">
        <f t="shared" si="5"/>
        <v>0</v>
      </c>
      <c r="AL17" s="84">
        <f t="shared" si="6"/>
        <v>0</v>
      </c>
      <c r="AM17" s="87"/>
      <c r="AN17" s="88"/>
      <c r="AO17" s="63" t="s">
        <v>44</v>
      </c>
      <c r="AP17" s="73">
        <v>42786</v>
      </c>
      <c r="AQ17" s="58"/>
    </row>
    <row r="18" spans="1:43" x14ac:dyDescent="0.2">
      <c r="A18" s="135" t="s">
        <v>116</v>
      </c>
      <c r="B18" s="135" t="s">
        <v>117</v>
      </c>
      <c r="C18" s="92"/>
      <c r="D18" s="123"/>
      <c r="E18" s="15"/>
      <c r="F18" s="15"/>
      <c r="G18" s="121"/>
      <c r="H18" s="121"/>
      <c r="I18" s="121"/>
      <c r="J18" s="121"/>
      <c r="K18" s="122"/>
      <c r="L18" s="15"/>
      <c r="M18" s="15"/>
      <c r="N18" s="121"/>
      <c r="O18" s="121"/>
      <c r="P18" s="121"/>
      <c r="Q18" s="121"/>
      <c r="R18" s="122"/>
      <c r="S18" s="15"/>
      <c r="T18" s="15"/>
      <c r="U18" s="121"/>
      <c r="V18" s="121"/>
      <c r="W18" s="121"/>
      <c r="X18" s="121"/>
      <c r="Y18" s="122"/>
      <c r="Z18" s="15"/>
      <c r="AA18" s="15"/>
      <c r="AB18" s="121"/>
      <c r="AC18" s="121"/>
      <c r="AD18" s="121"/>
      <c r="AE18" s="121"/>
      <c r="AF18" s="122"/>
      <c r="AG18" s="15"/>
      <c r="AH18" s="6">
        <f t="shared" si="3"/>
        <v>0</v>
      </c>
      <c r="AI18" s="39"/>
      <c r="AJ18" s="52">
        <f t="shared" si="4"/>
        <v>0</v>
      </c>
      <c r="AK18" s="47">
        <f t="shared" si="5"/>
        <v>0</v>
      </c>
      <c r="AL18" s="84">
        <f t="shared" si="6"/>
        <v>0</v>
      </c>
      <c r="AM18" s="87"/>
      <c r="AN18" s="88"/>
      <c r="AO18" s="64" t="s">
        <v>53</v>
      </c>
      <c r="AP18" s="57">
        <v>42808</v>
      </c>
      <c r="AQ18" s="57">
        <v>42809</v>
      </c>
    </row>
    <row r="19" spans="1:43" x14ac:dyDescent="0.2">
      <c r="A19" s="136" t="s">
        <v>118</v>
      </c>
      <c r="B19" s="136" t="s">
        <v>119</v>
      </c>
      <c r="C19" s="92"/>
      <c r="D19" s="123"/>
      <c r="E19" s="15"/>
      <c r="F19" s="15"/>
      <c r="G19" s="121"/>
      <c r="H19" s="121"/>
      <c r="I19" s="121"/>
      <c r="J19" s="121"/>
      <c r="K19" s="122"/>
      <c r="L19" s="15"/>
      <c r="M19" s="15"/>
      <c r="N19" s="121"/>
      <c r="O19" s="121"/>
      <c r="P19" s="121"/>
      <c r="Q19" s="121"/>
      <c r="R19" s="122"/>
      <c r="S19" s="15"/>
      <c r="T19" s="15"/>
      <c r="U19" s="121"/>
      <c r="V19" s="121"/>
      <c r="W19" s="121"/>
      <c r="X19" s="121"/>
      <c r="Y19" s="122"/>
      <c r="Z19" s="15"/>
      <c r="AA19" s="15"/>
      <c r="AB19" s="121"/>
      <c r="AC19" s="121"/>
      <c r="AD19" s="121"/>
      <c r="AE19" s="121"/>
      <c r="AF19" s="122"/>
      <c r="AG19" s="15"/>
      <c r="AH19" s="6">
        <f t="shared" si="3"/>
        <v>0</v>
      </c>
      <c r="AI19" s="39"/>
      <c r="AJ19" s="52">
        <f t="shared" si="4"/>
        <v>0</v>
      </c>
      <c r="AK19" s="47">
        <f t="shared" si="5"/>
        <v>0</v>
      </c>
      <c r="AL19" s="84">
        <f t="shared" si="6"/>
        <v>0</v>
      </c>
      <c r="AM19" s="87"/>
      <c r="AN19" s="67"/>
      <c r="AO19" s="63" t="s">
        <v>44</v>
      </c>
      <c r="AP19" s="73">
        <v>42839</v>
      </c>
      <c r="AQ19" s="58"/>
    </row>
    <row r="20" spans="1:43" x14ac:dyDescent="0.2">
      <c r="A20" s="135" t="s">
        <v>120</v>
      </c>
      <c r="B20" s="135" t="s">
        <v>121</v>
      </c>
      <c r="C20" s="92"/>
      <c r="D20" s="123"/>
      <c r="E20" s="15"/>
      <c r="F20" s="15"/>
      <c r="G20" s="121"/>
      <c r="H20" s="121"/>
      <c r="I20" s="121"/>
      <c r="J20" s="121"/>
      <c r="K20" s="122"/>
      <c r="L20" s="15"/>
      <c r="M20" s="15"/>
      <c r="N20" s="121"/>
      <c r="O20" s="121"/>
      <c r="P20" s="121"/>
      <c r="Q20" s="121"/>
      <c r="R20" s="122"/>
      <c r="S20" s="15"/>
      <c r="T20" s="15"/>
      <c r="U20" s="121"/>
      <c r="V20" s="121"/>
      <c r="W20" s="121"/>
      <c r="X20" s="121"/>
      <c r="Y20" s="122"/>
      <c r="Z20" s="15"/>
      <c r="AA20" s="15"/>
      <c r="AB20" s="121"/>
      <c r="AC20" s="121"/>
      <c r="AD20" s="121"/>
      <c r="AE20" s="121"/>
      <c r="AF20" s="122"/>
      <c r="AG20" s="15"/>
      <c r="AH20" s="6">
        <f t="shared" si="3"/>
        <v>0</v>
      </c>
      <c r="AI20" s="39"/>
      <c r="AJ20" s="52">
        <f t="shared" si="4"/>
        <v>0</v>
      </c>
      <c r="AK20" s="47">
        <f t="shared" si="5"/>
        <v>0</v>
      </c>
      <c r="AL20" s="84">
        <f t="shared" si="6"/>
        <v>0</v>
      </c>
      <c r="AM20" s="87"/>
      <c r="AN20" s="67"/>
      <c r="AO20" s="62" t="s">
        <v>54</v>
      </c>
      <c r="AP20" s="57">
        <v>42898</v>
      </c>
      <c r="AQ20" s="57">
        <v>42900</v>
      </c>
    </row>
    <row r="21" spans="1:43" x14ac:dyDescent="0.2">
      <c r="A21" s="135" t="s">
        <v>122</v>
      </c>
      <c r="B21" s="135" t="s">
        <v>123</v>
      </c>
      <c r="C21" s="92"/>
      <c r="D21" s="123"/>
      <c r="E21" s="15"/>
      <c r="F21" s="15"/>
      <c r="G21" s="121"/>
      <c r="H21" s="121"/>
      <c r="I21" s="121"/>
      <c r="J21" s="121"/>
      <c r="K21" s="122"/>
      <c r="L21" s="15"/>
      <c r="M21" s="15"/>
      <c r="N21" s="121"/>
      <c r="O21" s="121"/>
      <c r="P21" s="121"/>
      <c r="Q21" s="121"/>
      <c r="R21" s="122"/>
      <c r="S21" s="15"/>
      <c r="T21" s="15"/>
      <c r="U21" s="98"/>
      <c r="V21" s="121"/>
      <c r="W21" s="121"/>
      <c r="X21" s="121"/>
      <c r="Y21" s="122"/>
      <c r="Z21" s="15"/>
      <c r="AA21" s="15"/>
      <c r="AB21" s="121"/>
      <c r="AC21" s="98"/>
      <c r="AD21" s="121"/>
      <c r="AE21" s="121"/>
      <c r="AF21" s="122"/>
      <c r="AG21" s="15"/>
      <c r="AH21" s="6">
        <f t="shared" si="3"/>
        <v>0</v>
      </c>
      <c r="AI21" s="39"/>
      <c r="AJ21" s="52">
        <f t="shared" si="4"/>
        <v>0</v>
      </c>
      <c r="AK21" s="47">
        <f t="shared" si="5"/>
        <v>0</v>
      </c>
      <c r="AL21" s="84">
        <f t="shared" si="6"/>
        <v>0</v>
      </c>
      <c r="AM21" s="87"/>
      <c r="AN21" s="67"/>
      <c r="AO21" s="63" t="s">
        <v>44</v>
      </c>
      <c r="AP21" s="73">
        <v>42920</v>
      </c>
      <c r="AQ21" s="58"/>
    </row>
    <row r="22" spans="1:43" x14ac:dyDescent="0.2">
      <c r="A22" s="135" t="s">
        <v>124</v>
      </c>
      <c r="B22" s="135" t="s">
        <v>103</v>
      </c>
      <c r="C22" s="92"/>
      <c r="D22" s="123"/>
      <c r="E22" s="15"/>
      <c r="F22" s="15"/>
      <c r="G22" s="121"/>
      <c r="H22" s="121"/>
      <c r="I22" s="121"/>
      <c r="J22" s="121"/>
      <c r="K22" s="122"/>
      <c r="L22" s="15"/>
      <c r="M22" s="15"/>
      <c r="N22" s="121"/>
      <c r="O22" s="121"/>
      <c r="P22" s="121"/>
      <c r="Q22" s="121"/>
      <c r="R22" s="122"/>
      <c r="S22" s="15"/>
      <c r="T22" s="15"/>
      <c r="U22" s="121"/>
      <c r="V22" s="121"/>
      <c r="W22" s="121"/>
      <c r="X22" s="121"/>
      <c r="Y22" s="122"/>
      <c r="Z22" s="15"/>
      <c r="AA22" s="15"/>
      <c r="AB22" s="121"/>
      <c r="AC22" s="121"/>
      <c r="AD22" s="121"/>
      <c r="AE22" s="121"/>
      <c r="AF22" s="122"/>
      <c r="AG22" s="15"/>
      <c r="AH22" s="6">
        <f t="shared" si="3"/>
        <v>0</v>
      </c>
      <c r="AI22" s="39"/>
      <c r="AJ22" s="52">
        <f t="shared" si="4"/>
        <v>0</v>
      </c>
      <c r="AK22" s="47">
        <f t="shared" si="5"/>
        <v>0</v>
      </c>
      <c r="AL22" s="84">
        <f t="shared" si="6"/>
        <v>0</v>
      </c>
      <c r="AM22" s="87"/>
      <c r="AN22" s="67"/>
      <c r="AO22" s="63" t="s">
        <v>44</v>
      </c>
      <c r="AP22" s="73">
        <v>42982</v>
      </c>
      <c r="AQ22" s="58"/>
    </row>
    <row r="23" spans="1:43" x14ac:dyDescent="0.2">
      <c r="A23" s="135" t="s">
        <v>125</v>
      </c>
      <c r="B23" s="135" t="s">
        <v>126</v>
      </c>
      <c r="C23" s="92"/>
      <c r="D23" s="123"/>
      <c r="E23" s="15"/>
      <c r="F23" s="15"/>
      <c r="G23" s="121"/>
      <c r="H23" s="121"/>
      <c r="I23" s="121"/>
      <c r="J23" s="121"/>
      <c r="K23" s="122"/>
      <c r="L23" s="15"/>
      <c r="M23" s="15"/>
      <c r="N23" s="121"/>
      <c r="O23" s="121"/>
      <c r="P23" s="121"/>
      <c r="Q23" s="121"/>
      <c r="R23" s="122"/>
      <c r="S23" s="15"/>
      <c r="T23" s="15"/>
      <c r="U23" s="121"/>
      <c r="V23" s="121"/>
      <c r="W23" s="121"/>
      <c r="X23" s="121"/>
      <c r="Y23" s="122"/>
      <c r="Z23" s="15"/>
      <c r="AA23" s="15"/>
      <c r="AB23" s="121"/>
      <c r="AC23" s="121"/>
      <c r="AD23" s="121"/>
      <c r="AE23" s="121"/>
      <c r="AF23" s="122"/>
      <c r="AG23" s="15"/>
      <c r="AH23" s="6">
        <f t="shared" si="3"/>
        <v>0</v>
      </c>
      <c r="AI23" s="39"/>
      <c r="AJ23" s="52">
        <f t="shared" si="4"/>
        <v>0</v>
      </c>
      <c r="AK23" s="47">
        <f t="shared" si="5"/>
        <v>0</v>
      </c>
      <c r="AL23" s="84">
        <f t="shared" si="6"/>
        <v>0</v>
      </c>
      <c r="AM23" s="87"/>
      <c r="AN23" s="67"/>
      <c r="AO23" s="62" t="s">
        <v>53</v>
      </c>
      <c r="AP23" s="57">
        <v>42989</v>
      </c>
      <c r="AQ23" s="57">
        <v>42990</v>
      </c>
    </row>
    <row r="24" spans="1:43" x14ac:dyDescent="0.2">
      <c r="A24" s="135" t="s">
        <v>127</v>
      </c>
      <c r="B24" s="135" t="s">
        <v>128</v>
      </c>
      <c r="C24" s="92"/>
      <c r="D24" s="123"/>
      <c r="E24" s="15"/>
      <c r="F24" s="15"/>
      <c r="G24" s="121"/>
      <c r="H24" s="121"/>
      <c r="I24" s="121"/>
      <c r="J24" s="121"/>
      <c r="K24" s="122"/>
      <c r="L24" s="15"/>
      <c r="M24" s="15"/>
      <c r="N24" s="121"/>
      <c r="O24" s="121"/>
      <c r="P24" s="121"/>
      <c r="Q24" s="121"/>
      <c r="R24" s="122"/>
      <c r="S24" s="15"/>
      <c r="T24" s="15"/>
      <c r="U24" s="121"/>
      <c r="V24" s="121"/>
      <c r="W24" s="121"/>
      <c r="X24" s="121"/>
      <c r="Y24" s="122"/>
      <c r="Z24" s="15"/>
      <c r="AA24" s="15"/>
      <c r="AB24" s="121"/>
      <c r="AC24" s="121"/>
      <c r="AD24" s="121"/>
      <c r="AE24" s="121"/>
      <c r="AF24" s="122"/>
      <c r="AG24" s="15"/>
      <c r="AH24" s="6">
        <f t="shared" si="3"/>
        <v>0</v>
      </c>
      <c r="AI24" s="39"/>
      <c r="AJ24" s="52">
        <f t="shared" si="4"/>
        <v>0</v>
      </c>
      <c r="AK24" s="47">
        <f t="shared" si="5"/>
        <v>0</v>
      </c>
      <c r="AL24" s="84">
        <f t="shared" si="6"/>
        <v>0</v>
      </c>
      <c r="AM24" s="87"/>
      <c r="AN24" s="67"/>
      <c r="AO24" s="35" t="s">
        <v>55</v>
      </c>
      <c r="AP24" s="70">
        <v>42991</v>
      </c>
      <c r="AQ24" s="70" t="s">
        <v>56</v>
      </c>
    </row>
    <row r="25" spans="1:43" x14ac:dyDescent="0.2">
      <c r="A25" s="135" t="s">
        <v>129</v>
      </c>
      <c r="B25" s="135" t="s">
        <v>130</v>
      </c>
      <c r="C25" s="92"/>
      <c r="D25" s="123"/>
      <c r="E25" s="15"/>
      <c r="F25" s="15"/>
      <c r="G25" s="121"/>
      <c r="H25" s="121"/>
      <c r="I25" s="121"/>
      <c r="J25" s="121"/>
      <c r="K25" s="122"/>
      <c r="L25" s="15"/>
      <c r="M25" s="15"/>
      <c r="N25" s="121"/>
      <c r="O25" s="121"/>
      <c r="P25" s="121"/>
      <c r="Q25" s="121"/>
      <c r="R25" s="122"/>
      <c r="S25" s="15"/>
      <c r="T25" s="15"/>
      <c r="U25" s="121"/>
      <c r="V25" s="121"/>
      <c r="W25" s="121"/>
      <c r="X25" s="121"/>
      <c r="Y25" s="122"/>
      <c r="Z25" s="15"/>
      <c r="AA25" s="15"/>
      <c r="AB25" s="121"/>
      <c r="AC25" s="121"/>
      <c r="AD25" s="121"/>
      <c r="AE25" s="121"/>
      <c r="AF25" s="122"/>
      <c r="AG25" s="15"/>
      <c r="AH25" s="6">
        <f t="shared" si="3"/>
        <v>0</v>
      </c>
      <c r="AI25" s="39"/>
      <c r="AJ25" s="52">
        <f t="shared" si="4"/>
        <v>0</v>
      </c>
      <c r="AK25" s="47">
        <f t="shared" si="5"/>
        <v>0</v>
      </c>
      <c r="AL25" s="84">
        <f t="shared" si="6"/>
        <v>0</v>
      </c>
      <c r="AM25" s="87"/>
      <c r="AN25" s="67"/>
      <c r="AO25" s="63" t="s">
        <v>44</v>
      </c>
      <c r="AP25" s="73">
        <v>43017</v>
      </c>
      <c r="AQ25" s="58"/>
    </row>
    <row r="26" spans="1:43" x14ac:dyDescent="0.2">
      <c r="A26" s="135" t="s">
        <v>131</v>
      </c>
      <c r="B26" s="135" t="s">
        <v>132</v>
      </c>
      <c r="C26" s="92"/>
      <c r="D26" s="123"/>
      <c r="E26" s="15"/>
      <c r="F26" s="15"/>
      <c r="G26" s="121"/>
      <c r="H26" s="121"/>
      <c r="I26" s="121"/>
      <c r="J26" s="121"/>
      <c r="K26" s="122"/>
      <c r="L26" s="15"/>
      <c r="M26" s="15"/>
      <c r="N26" s="121"/>
      <c r="O26" s="121"/>
      <c r="P26" s="121"/>
      <c r="Q26" s="121"/>
      <c r="R26" s="122"/>
      <c r="S26" s="15"/>
      <c r="T26" s="98"/>
      <c r="U26" s="121"/>
      <c r="V26" s="121"/>
      <c r="W26" s="121"/>
      <c r="X26" s="121"/>
      <c r="Y26" s="122"/>
      <c r="Z26" s="15"/>
      <c r="AA26" s="15"/>
      <c r="AB26" s="121"/>
      <c r="AC26" s="121"/>
      <c r="AD26" s="121"/>
      <c r="AE26" s="121"/>
      <c r="AF26" s="122"/>
      <c r="AG26" s="15"/>
      <c r="AH26" s="6">
        <f t="shared" si="3"/>
        <v>0</v>
      </c>
      <c r="AI26" s="39"/>
      <c r="AJ26" s="52">
        <f t="shared" si="4"/>
        <v>0</v>
      </c>
      <c r="AK26" s="47">
        <f t="shared" si="5"/>
        <v>0</v>
      </c>
      <c r="AL26" s="84">
        <f t="shared" si="6"/>
        <v>0</v>
      </c>
      <c r="AM26" s="87"/>
      <c r="AN26" s="67"/>
      <c r="AO26" s="65" t="s">
        <v>53</v>
      </c>
      <c r="AP26" s="57">
        <v>43052</v>
      </c>
      <c r="AQ26" s="57">
        <v>43053</v>
      </c>
    </row>
    <row r="27" spans="1:43" x14ac:dyDescent="0.2">
      <c r="A27" s="135" t="s">
        <v>133</v>
      </c>
      <c r="B27" s="135" t="s">
        <v>134</v>
      </c>
      <c r="C27" s="92"/>
      <c r="D27" s="123"/>
      <c r="E27" s="15"/>
      <c r="F27" s="15"/>
      <c r="G27" s="121"/>
      <c r="H27" s="121"/>
      <c r="I27" s="121"/>
      <c r="J27" s="121"/>
      <c r="K27" s="122"/>
      <c r="L27" s="15"/>
      <c r="M27" s="15"/>
      <c r="N27" s="121"/>
      <c r="O27" s="121"/>
      <c r="P27" s="121"/>
      <c r="Q27" s="121"/>
      <c r="R27" s="122"/>
      <c r="S27" s="15"/>
      <c r="T27" s="15"/>
      <c r="U27" s="121"/>
      <c r="V27" s="121"/>
      <c r="W27" s="121"/>
      <c r="X27" s="121"/>
      <c r="Y27" s="122"/>
      <c r="Z27" s="15"/>
      <c r="AA27" s="15"/>
      <c r="AB27" s="121"/>
      <c r="AC27" s="121"/>
      <c r="AD27" s="121"/>
      <c r="AE27" s="121"/>
      <c r="AF27" s="122"/>
      <c r="AG27" s="15"/>
      <c r="AH27" s="6">
        <f t="shared" si="3"/>
        <v>0</v>
      </c>
      <c r="AI27" s="39"/>
      <c r="AJ27" s="52">
        <f t="shared" si="4"/>
        <v>0</v>
      </c>
      <c r="AK27" s="47">
        <f t="shared" si="5"/>
        <v>0</v>
      </c>
      <c r="AL27" s="84">
        <f t="shared" si="6"/>
        <v>0</v>
      </c>
      <c r="AM27" s="87"/>
      <c r="AN27" s="67"/>
      <c r="AO27" s="63" t="s">
        <v>44</v>
      </c>
      <c r="AP27" s="73">
        <v>43080</v>
      </c>
      <c r="AQ27" s="58"/>
    </row>
    <row r="28" spans="1:43" x14ac:dyDescent="0.2">
      <c r="A28" s="135" t="s">
        <v>135</v>
      </c>
      <c r="B28" s="135" t="s">
        <v>136</v>
      </c>
      <c r="C28" s="92"/>
      <c r="D28" s="123"/>
      <c r="E28" s="15"/>
      <c r="F28" s="15"/>
      <c r="G28" s="121"/>
      <c r="H28" s="121"/>
      <c r="I28" s="121"/>
      <c r="J28" s="121"/>
      <c r="K28" s="122"/>
      <c r="L28" s="15"/>
      <c r="M28" s="15"/>
      <c r="N28" s="121"/>
      <c r="O28" s="121"/>
      <c r="P28" s="121"/>
      <c r="Q28" s="121"/>
      <c r="R28" s="122"/>
      <c r="S28" s="15"/>
      <c r="T28" s="15"/>
      <c r="U28" s="121"/>
      <c r="V28" s="121"/>
      <c r="W28" s="121"/>
      <c r="X28" s="121"/>
      <c r="Y28" s="122"/>
      <c r="Z28" s="15"/>
      <c r="AA28" s="15"/>
      <c r="AB28" s="121"/>
      <c r="AC28" s="121"/>
      <c r="AD28" s="121"/>
      <c r="AE28" s="121"/>
      <c r="AF28" s="122"/>
      <c r="AG28" s="15"/>
      <c r="AH28" s="6">
        <f t="shared" si="3"/>
        <v>0</v>
      </c>
      <c r="AI28" s="39"/>
      <c r="AJ28" s="52">
        <f t="shared" si="4"/>
        <v>0</v>
      </c>
      <c r="AK28" s="47">
        <f t="shared" si="5"/>
        <v>0</v>
      </c>
      <c r="AL28" s="84">
        <f t="shared" si="6"/>
        <v>0</v>
      </c>
      <c r="AM28" s="87"/>
      <c r="AN28" s="67"/>
      <c r="AO28" s="169" t="s">
        <v>57</v>
      </c>
      <c r="AP28" s="169"/>
      <c r="AQ28" s="170"/>
    </row>
    <row r="29" spans="1:43" x14ac:dyDescent="0.2">
      <c r="A29" s="135" t="s">
        <v>137</v>
      </c>
      <c r="B29" s="135" t="s">
        <v>138</v>
      </c>
      <c r="C29" s="92"/>
      <c r="D29" s="123"/>
      <c r="E29" s="15"/>
      <c r="F29" s="15"/>
      <c r="G29" s="121"/>
      <c r="H29" s="121"/>
      <c r="I29" s="121"/>
      <c r="J29" s="121"/>
      <c r="K29" s="122"/>
      <c r="L29" s="15"/>
      <c r="M29" s="15"/>
      <c r="N29" s="121"/>
      <c r="O29" s="121"/>
      <c r="P29" s="121"/>
      <c r="Q29" s="121"/>
      <c r="R29" s="122"/>
      <c r="S29" s="15"/>
      <c r="T29" s="15"/>
      <c r="U29" s="121"/>
      <c r="V29" s="121"/>
      <c r="W29" s="121"/>
      <c r="X29" s="121"/>
      <c r="Y29" s="122"/>
      <c r="Z29" s="15"/>
      <c r="AA29" s="15"/>
      <c r="AB29" s="121"/>
      <c r="AC29" s="121"/>
      <c r="AD29" s="121"/>
      <c r="AE29" s="121"/>
      <c r="AF29" s="122"/>
      <c r="AG29" s="15"/>
      <c r="AH29" s="6">
        <f t="shared" si="3"/>
        <v>0</v>
      </c>
      <c r="AI29" s="39"/>
      <c r="AJ29" s="52">
        <f t="shared" si="4"/>
        <v>0</v>
      </c>
      <c r="AK29" s="47">
        <f t="shared" si="5"/>
        <v>0</v>
      </c>
      <c r="AL29" s="84">
        <f t="shared" si="6"/>
        <v>0</v>
      </c>
      <c r="AM29" s="87"/>
      <c r="AN29" s="67"/>
      <c r="AO29" s="61"/>
      <c r="AP29" s="46" t="s">
        <v>58</v>
      </c>
      <c r="AQ29" s="50" t="s">
        <v>59</v>
      </c>
    </row>
    <row r="30" spans="1:43" x14ac:dyDescent="0.2">
      <c r="A30" s="32"/>
      <c r="B30" s="32"/>
      <c r="C30" s="92"/>
      <c r="D30" s="123"/>
      <c r="E30" s="15"/>
      <c r="F30" s="15"/>
      <c r="G30" s="121"/>
      <c r="H30" s="121"/>
      <c r="I30" s="121"/>
      <c r="J30" s="121"/>
      <c r="K30" s="122"/>
      <c r="L30" s="15"/>
      <c r="M30" s="15"/>
      <c r="N30" s="121"/>
      <c r="O30" s="98"/>
      <c r="P30" s="98"/>
      <c r="Q30" s="121"/>
      <c r="R30" s="122"/>
      <c r="S30" s="15"/>
      <c r="T30" s="15"/>
      <c r="U30" s="121"/>
      <c r="V30" s="121"/>
      <c r="W30" s="121"/>
      <c r="X30" s="121"/>
      <c r="Y30" s="122"/>
      <c r="Z30" s="15"/>
      <c r="AA30" s="15"/>
      <c r="AB30" s="121"/>
      <c r="AC30" s="121"/>
      <c r="AD30" s="121"/>
      <c r="AE30" s="121"/>
      <c r="AF30" s="122"/>
      <c r="AG30" s="15"/>
      <c r="AH30" s="6">
        <f t="shared" si="3"/>
        <v>0</v>
      </c>
      <c r="AI30" s="39"/>
      <c r="AJ30" s="52">
        <f t="shared" si="4"/>
        <v>0</v>
      </c>
      <c r="AK30" s="47">
        <f t="shared" si="5"/>
        <v>0</v>
      </c>
      <c r="AL30" s="84">
        <f t="shared" si="6"/>
        <v>0</v>
      </c>
      <c r="AM30" s="87"/>
      <c r="AN30" s="67"/>
      <c r="AO30" s="48" t="s">
        <v>60</v>
      </c>
      <c r="AP30" s="56">
        <v>42764</v>
      </c>
      <c r="AQ30" s="56">
        <v>42767</v>
      </c>
    </row>
    <row r="31" spans="1:43" x14ac:dyDescent="0.2">
      <c r="A31" s="32"/>
      <c r="B31" s="32"/>
      <c r="C31" s="92"/>
      <c r="D31" s="123"/>
      <c r="E31" s="15"/>
      <c r="F31" s="15"/>
      <c r="G31" s="121"/>
      <c r="H31" s="121"/>
      <c r="I31" s="121"/>
      <c r="J31" s="121"/>
      <c r="K31" s="122"/>
      <c r="L31" s="15"/>
      <c r="M31" s="15"/>
      <c r="N31" s="121"/>
      <c r="O31" s="98"/>
      <c r="P31" s="121"/>
      <c r="Q31" s="121"/>
      <c r="R31" s="122"/>
      <c r="S31" s="15"/>
      <c r="T31" s="15"/>
      <c r="U31" s="121"/>
      <c r="V31" s="121"/>
      <c r="W31" s="121"/>
      <c r="X31" s="121"/>
      <c r="Y31" s="122"/>
      <c r="Z31" s="15"/>
      <c r="AA31" s="15"/>
      <c r="AB31" s="121"/>
      <c r="AC31" s="121"/>
      <c r="AD31" s="121"/>
      <c r="AE31" s="121"/>
      <c r="AF31" s="122"/>
      <c r="AG31" s="15"/>
      <c r="AH31" s="6">
        <f t="shared" si="3"/>
        <v>0</v>
      </c>
      <c r="AI31" s="39"/>
      <c r="AJ31" s="52">
        <f t="shared" si="4"/>
        <v>0</v>
      </c>
      <c r="AK31" s="47">
        <f t="shared" si="5"/>
        <v>0</v>
      </c>
      <c r="AL31" s="84">
        <f t="shared" si="6"/>
        <v>0</v>
      </c>
      <c r="AM31" s="87"/>
      <c r="AN31" s="67"/>
      <c r="AO31" s="61" t="s">
        <v>61</v>
      </c>
      <c r="AP31" s="38">
        <v>42771</v>
      </c>
      <c r="AQ31" s="38">
        <v>42775</v>
      </c>
    </row>
    <row r="32" spans="1:43" ht="15" customHeight="1" x14ac:dyDescent="0.2">
      <c r="A32" s="32"/>
      <c r="B32" s="32"/>
      <c r="C32" s="92"/>
      <c r="D32" s="123"/>
      <c r="E32" s="15"/>
      <c r="F32" s="15"/>
      <c r="G32" s="121"/>
      <c r="H32" s="121"/>
      <c r="I32" s="121"/>
      <c r="J32" s="121"/>
      <c r="K32" s="122"/>
      <c r="L32" s="15"/>
      <c r="M32" s="15"/>
      <c r="N32" s="121"/>
      <c r="O32" s="121"/>
      <c r="P32" s="121"/>
      <c r="Q32" s="121"/>
      <c r="R32" s="122"/>
      <c r="S32" s="15"/>
      <c r="T32" s="15"/>
      <c r="U32" s="121"/>
      <c r="V32" s="121"/>
      <c r="W32" s="121"/>
      <c r="X32" s="121"/>
      <c r="Y32" s="122"/>
      <c r="Z32" s="15"/>
      <c r="AA32" s="15"/>
      <c r="AB32" s="121"/>
      <c r="AC32" s="121"/>
      <c r="AD32" s="121"/>
      <c r="AE32" s="121"/>
      <c r="AF32" s="122"/>
      <c r="AG32" s="15"/>
      <c r="AH32" s="6">
        <f t="shared" si="3"/>
        <v>0</v>
      </c>
      <c r="AI32" s="39"/>
      <c r="AJ32" s="52">
        <f t="shared" si="4"/>
        <v>0</v>
      </c>
      <c r="AK32" s="47">
        <f t="shared" si="5"/>
        <v>0</v>
      </c>
      <c r="AL32" s="84">
        <f t="shared" si="6"/>
        <v>0</v>
      </c>
      <c r="AM32" s="87"/>
      <c r="AN32" s="67"/>
      <c r="AO32" s="48" t="s">
        <v>62</v>
      </c>
      <c r="AP32" s="56">
        <v>42779</v>
      </c>
      <c r="AQ32" s="56">
        <v>42781</v>
      </c>
    </row>
    <row r="33" spans="1:43" x14ac:dyDescent="0.2">
      <c r="A33" s="137" t="s">
        <v>139</v>
      </c>
      <c r="B33" s="137" t="s">
        <v>130</v>
      </c>
      <c r="C33" s="92"/>
      <c r="D33" s="123"/>
      <c r="E33" s="15"/>
      <c r="F33" s="15"/>
      <c r="G33" s="121"/>
      <c r="H33" s="121"/>
      <c r="I33" s="121"/>
      <c r="J33" s="121"/>
      <c r="K33" s="122"/>
      <c r="L33" s="15"/>
      <c r="M33" s="15"/>
      <c r="N33" s="121"/>
      <c r="O33" s="121"/>
      <c r="P33" s="121"/>
      <c r="Q33" s="121"/>
      <c r="R33" s="122"/>
      <c r="S33" s="15"/>
      <c r="T33" s="15"/>
      <c r="U33" s="121"/>
      <c r="V33" s="121"/>
      <c r="W33" s="121"/>
      <c r="X33" s="121"/>
      <c r="Y33" s="122"/>
      <c r="Z33" s="15"/>
      <c r="AA33" s="15"/>
      <c r="AB33" s="121"/>
      <c r="AC33" s="121"/>
      <c r="AD33" s="121"/>
      <c r="AE33" s="121"/>
      <c r="AF33" s="122"/>
      <c r="AG33" s="15"/>
      <c r="AH33" s="6">
        <f t="shared" si="3"/>
        <v>0</v>
      </c>
      <c r="AI33" s="39"/>
      <c r="AJ33" s="52">
        <f t="shared" si="4"/>
        <v>0</v>
      </c>
      <c r="AK33" s="47">
        <f t="shared" si="5"/>
        <v>0</v>
      </c>
      <c r="AL33" s="84">
        <f t="shared" si="6"/>
        <v>0</v>
      </c>
      <c r="AM33" s="87"/>
      <c r="AN33" s="67"/>
      <c r="AO33" s="66" t="s">
        <v>63</v>
      </c>
      <c r="AP33" s="69">
        <v>42792</v>
      </c>
      <c r="AQ33" s="69">
        <v>42796</v>
      </c>
    </row>
    <row r="34" spans="1:43" x14ac:dyDescent="0.2">
      <c r="A34" s="137"/>
      <c r="B34" s="137"/>
      <c r="C34" s="92"/>
      <c r="D34" s="123"/>
      <c r="E34" s="15"/>
      <c r="F34" s="15"/>
      <c r="G34" s="121"/>
      <c r="H34" s="121"/>
      <c r="I34" s="121"/>
      <c r="J34" s="121"/>
      <c r="K34" s="122"/>
      <c r="L34" s="15"/>
      <c r="M34" s="15"/>
      <c r="N34" s="121"/>
      <c r="O34" s="121"/>
      <c r="P34" s="121"/>
      <c r="Q34" s="121"/>
      <c r="R34" s="122"/>
      <c r="S34" s="15"/>
      <c r="T34" s="15"/>
      <c r="U34" s="121"/>
      <c r="V34" s="121"/>
      <c r="W34" s="121"/>
      <c r="X34" s="121"/>
      <c r="Y34" s="122"/>
      <c r="Z34" s="15"/>
      <c r="AA34" s="15"/>
      <c r="AB34" s="121"/>
      <c r="AC34" s="121"/>
      <c r="AD34" s="121"/>
      <c r="AE34" s="121"/>
      <c r="AF34" s="122"/>
      <c r="AG34" s="15"/>
      <c r="AH34" s="6">
        <f t="shared" si="3"/>
        <v>0</v>
      </c>
      <c r="AI34" s="39"/>
      <c r="AJ34" s="52">
        <f t="shared" si="4"/>
        <v>0</v>
      </c>
      <c r="AK34" s="47">
        <f t="shared" si="5"/>
        <v>0</v>
      </c>
      <c r="AL34" s="84">
        <f t="shared" si="6"/>
        <v>0</v>
      </c>
      <c r="AM34" s="87"/>
      <c r="AN34" s="67"/>
      <c r="AO34" s="48" t="s">
        <v>61</v>
      </c>
      <c r="AP34" s="56">
        <v>42834</v>
      </c>
      <c r="AQ34" s="56">
        <v>42838</v>
      </c>
    </row>
    <row r="35" spans="1:43" x14ac:dyDescent="0.2">
      <c r="A35" s="32"/>
      <c r="B35" s="32"/>
      <c r="C35" s="92"/>
      <c r="D35" s="123"/>
      <c r="E35" s="15"/>
      <c r="F35" s="15"/>
      <c r="G35" s="121"/>
      <c r="H35" s="121"/>
      <c r="I35" s="121"/>
      <c r="J35" s="121"/>
      <c r="K35" s="122"/>
      <c r="L35" s="15"/>
      <c r="M35" s="15"/>
      <c r="N35" s="121"/>
      <c r="O35" s="121"/>
      <c r="P35" s="121"/>
      <c r="Q35" s="121"/>
      <c r="R35" s="122"/>
      <c r="S35" s="15"/>
      <c r="T35" s="15"/>
      <c r="U35" s="121"/>
      <c r="V35" s="121"/>
      <c r="W35" s="121"/>
      <c r="X35" s="121"/>
      <c r="Y35" s="122"/>
      <c r="Z35" s="15"/>
      <c r="AA35" s="15"/>
      <c r="AB35" s="121"/>
      <c r="AC35" s="121"/>
      <c r="AD35" s="121"/>
      <c r="AE35" s="121"/>
      <c r="AF35" s="122"/>
      <c r="AG35" s="15"/>
      <c r="AH35" s="6">
        <f t="shared" si="3"/>
        <v>0</v>
      </c>
      <c r="AI35" s="39"/>
      <c r="AJ35" s="52">
        <f t="shared" si="4"/>
        <v>0</v>
      </c>
      <c r="AK35" s="47">
        <f t="shared" si="5"/>
        <v>0</v>
      </c>
      <c r="AL35" s="84">
        <f t="shared" si="6"/>
        <v>0</v>
      </c>
      <c r="AM35" s="87"/>
      <c r="AN35" s="67"/>
      <c r="AO35" s="35" t="s">
        <v>64</v>
      </c>
      <c r="AP35" s="70">
        <v>42869</v>
      </c>
      <c r="AQ35" s="70">
        <v>42873</v>
      </c>
    </row>
    <row r="36" spans="1:43" x14ac:dyDescent="0.2">
      <c r="A36" s="137" t="s">
        <v>140</v>
      </c>
      <c r="B36" s="137" t="s">
        <v>141</v>
      </c>
      <c r="C36" s="92"/>
      <c r="D36" s="123"/>
      <c r="E36" s="15"/>
      <c r="F36" s="15"/>
      <c r="G36" s="121"/>
      <c r="H36" s="121"/>
      <c r="I36" s="121"/>
      <c r="J36" s="121"/>
      <c r="K36" s="122"/>
      <c r="L36" s="15"/>
      <c r="M36" s="15"/>
      <c r="N36" s="121"/>
      <c r="O36" s="121"/>
      <c r="P36" s="121"/>
      <c r="Q36" s="121"/>
      <c r="R36" s="122"/>
      <c r="S36" s="15"/>
      <c r="T36" s="15"/>
      <c r="U36" s="121"/>
      <c r="V36" s="121"/>
      <c r="W36" s="121"/>
      <c r="X36" s="121"/>
      <c r="Y36" s="122"/>
      <c r="Z36" s="15"/>
      <c r="AA36" s="15"/>
      <c r="AB36" s="121"/>
      <c r="AC36" s="121"/>
      <c r="AD36" s="121"/>
      <c r="AE36" s="121"/>
      <c r="AF36" s="122"/>
      <c r="AG36" s="15"/>
      <c r="AH36" s="6">
        <f t="shared" si="3"/>
        <v>0</v>
      </c>
      <c r="AI36" s="39"/>
      <c r="AJ36" s="52">
        <f t="shared" si="4"/>
        <v>0</v>
      </c>
      <c r="AK36" s="47">
        <f t="shared" si="5"/>
        <v>0</v>
      </c>
      <c r="AL36" s="84">
        <f t="shared" si="6"/>
        <v>0</v>
      </c>
      <c r="AM36" s="87"/>
      <c r="AN36" s="67"/>
      <c r="AO36" s="48" t="s">
        <v>62</v>
      </c>
      <c r="AP36" s="56">
        <v>42870</v>
      </c>
      <c r="AQ36" s="56">
        <v>42872</v>
      </c>
    </row>
    <row r="37" spans="1:43" x14ac:dyDescent="0.2">
      <c r="A37" s="137" t="s">
        <v>142</v>
      </c>
      <c r="B37" s="137" t="s">
        <v>143</v>
      </c>
      <c r="C37" s="92"/>
      <c r="D37" s="123"/>
      <c r="E37" s="15"/>
      <c r="F37" s="15"/>
      <c r="G37" s="121"/>
      <c r="H37" s="121"/>
      <c r="I37" s="121"/>
      <c r="J37" s="121"/>
      <c r="K37" s="122"/>
      <c r="L37" s="15"/>
      <c r="M37" s="15"/>
      <c r="N37" s="121"/>
      <c r="O37" s="121"/>
      <c r="P37" s="121"/>
      <c r="Q37" s="121"/>
      <c r="R37" s="122"/>
      <c r="S37" s="15"/>
      <c r="T37" s="15"/>
      <c r="U37" s="121"/>
      <c r="V37" s="121"/>
      <c r="W37" s="121"/>
      <c r="X37" s="121"/>
      <c r="Y37" s="122"/>
      <c r="Z37" s="15"/>
      <c r="AA37" s="15"/>
      <c r="AB37" s="121"/>
      <c r="AC37" s="121"/>
      <c r="AD37" s="121"/>
      <c r="AE37" s="121"/>
      <c r="AF37" s="122"/>
      <c r="AG37" s="15"/>
      <c r="AH37" s="6">
        <f t="shared" si="3"/>
        <v>0</v>
      </c>
      <c r="AI37" s="39"/>
      <c r="AJ37" s="52">
        <f t="shared" si="4"/>
        <v>0</v>
      </c>
      <c r="AK37" s="47">
        <f t="shared" si="5"/>
        <v>0</v>
      </c>
      <c r="AL37" s="84">
        <f t="shared" si="6"/>
        <v>0</v>
      </c>
      <c r="AM37" s="87"/>
      <c r="AN37" s="67"/>
      <c r="AO37" s="35" t="s">
        <v>61</v>
      </c>
      <c r="AP37" s="70">
        <v>42911</v>
      </c>
      <c r="AQ37" s="70">
        <v>42915</v>
      </c>
    </row>
    <row r="38" spans="1:43" x14ac:dyDescent="0.2">
      <c r="A38" s="138"/>
      <c r="B38" s="138"/>
      <c r="C38" s="92"/>
      <c r="D38" s="123"/>
      <c r="E38" s="15"/>
      <c r="F38" s="15"/>
      <c r="G38" s="121"/>
      <c r="H38" s="121"/>
      <c r="I38" s="121"/>
      <c r="J38" s="121"/>
      <c r="K38" s="122"/>
      <c r="L38" s="15"/>
      <c r="M38" s="15"/>
      <c r="N38" s="121"/>
      <c r="O38" s="121"/>
      <c r="P38" s="121"/>
      <c r="Q38" s="121"/>
      <c r="R38" s="122"/>
      <c r="S38" s="15"/>
      <c r="T38" s="15"/>
      <c r="U38" s="121"/>
      <c r="V38" s="121"/>
      <c r="W38" s="121"/>
      <c r="X38" s="121"/>
      <c r="Y38" s="122"/>
      <c r="Z38" s="15"/>
      <c r="AA38" s="15"/>
      <c r="AB38" s="121"/>
      <c r="AC38" s="121"/>
      <c r="AD38" s="121"/>
      <c r="AE38" s="121"/>
      <c r="AF38" s="122"/>
      <c r="AG38" s="15"/>
      <c r="AH38" s="6">
        <f t="shared" si="3"/>
        <v>0</v>
      </c>
      <c r="AI38" s="39"/>
      <c r="AJ38" s="52">
        <f t="shared" si="4"/>
        <v>0</v>
      </c>
      <c r="AK38" s="47">
        <f t="shared" si="5"/>
        <v>0</v>
      </c>
      <c r="AL38" s="84">
        <f t="shared" si="6"/>
        <v>0</v>
      </c>
      <c r="AM38" s="87"/>
      <c r="AN38" s="67"/>
      <c r="AO38" s="48" t="s">
        <v>61</v>
      </c>
      <c r="AP38" s="56">
        <v>43002</v>
      </c>
      <c r="AQ38" s="56">
        <v>43006</v>
      </c>
    </row>
    <row r="39" spans="1:43" x14ac:dyDescent="0.2">
      <c r="A39" s="137" t="s">
        <v>144</v>
      </c>
      <c r="B39" s="137" t="s">
        <v>145</v>
      </c>
      <c r="C39" s="92"/>
      <c r="D39" s="123"/>
      <c r="E39" s="15"/>
      <c r="F39" s="15"/>
      <c r="G39" s="121"/>
      <c r="H39" s="121"/>
      <c r="I39" s="121"/>
      <c r="J39" s="121"/>
      <c r="K39" s="122"/>
      <c r="L39" s="15"/>
      <c r="M39" s="15"/>
      <c r="N39" s="121"/>
      <c r="O39" s="121"/>
      <c r="P39" s="121"/>
      <c r="Q39" s="121"/>
      <c r="R39" s="122"/>
      <c r="S39" s="15"/>
      <c r="T39" s="15"/>
      <c r="U39" s="121"/>
      <c r="V39" s="121"/>
      <c r="W39" s="121"/>
      <c r="X39" s="121"/>
      <c r="Y39" s="122"/>
      <c r="Z39" s="15"/>
      <c r="AA39" s="15"/>
      <c r="AB39" s="121"/>
      <c r="AC39" s="121"/>
      <c r="AD39" s="121"/>
      <c r="AE39" s="121"/>
      <c r="AF39" s="122"/>
      <c r="AG39" s="15"/>
      <c r="AH39" s="6">
        <f t="shared" si="3"/>
        <v>0</v>
      </c>
      <c r="AI39" s="39"/>
      <c r="AJ39" s="52">
        <f t="shared" si="4"/>
        <v>0</v>
      </c>
      <c r="AK39" s="47">
        <f t="shared" si="5"/>
        <v>0</v>
      </c>
      <c r="AL39" s="84">
        <f t="shared" si="6"/>
        <v>0</v>
      </c>
      <c r="AM39" s="87"/>
      <c r="AN39" s="67"/>
      <c r="AO39" s="35" t="s">
        <v>63</v>
      </c>
      <c r="AP39" s="70">
        <v>43023</v>
      </c>
      <c r="AQ39" s="70">
        <v>43027</v>
      </c>
    </row>
    <row r="40" spans="1:43" x14ac:dyDescent="0.2">
      <c r="A40" s="137" t="s">
        <v>146</v>
      </c>
      <c r="B40" s="137" t="s">
        <v>147</v>
      </c>
      <c r="C40" s="92"/>
      <c r="D40" s="123"/>
      <c r="E40" s="15"/>
      <c r="F40" s="15"/>
      <c r="G40" s="121"/>
      <c r="H40" s="121"/>
      <c r="I40" s="121"/>
      <c r="J40" s="121"/>
      <c r="K40" s="122"/>
      <c r="L40" s="15"/>
      <c r="M40" s="15"/>
      <c r="N40" s="121"/>
      <c r="O40" s="121"/>
      <c r="P40" s="121"/>
      <c r="Q40" s="121"/>
      <c r="R40" s="122"/>
      <c r="S40" s="15"/>
      <c r="T40" s="15"/>
      <c r="U40" s="121"/>
      <c r="V40" s="121"/>
      <c r="W40" s="121"/>
      <c r="X40" s="121"/>
      <c r="Y40" s="122"/>
      <c r="Z40" s="15"/>
      <c r="AA40" s="15"/>
      <c r="AB40" s="121"/>
      <c r="AC40" s="98"/>
      <c r="AD40" s="121"/>
      <c r="AE40" s="121"/>
      <c r="AF40" s="122"/>
      <c r="AG40" s="15"/>
      <c r="AH40" s="6">
        <f t="shared" si="3"/>
        <v>0</v>
      </c>
      <c r="AI40" s="39"/>
      <c r="AJ40" s="52">
        <f t="shared" si="4"/>
        <v>0</v>
      </c>
      <c r="AK40" s="47">
        <f t="shared" si="5"/>
        <v>0</v>
      </c>
      <c r="AL40" s="84">
        <f t="shared" si="6"/>
        <v>0</v>
      </c>
      <c r="AM40" s="87"/>
      <c r="AN40" s="67"/>
      <c r="AO40" s="48" t="s">
        <v>62</v>
      </c>
      <c r="AP40" s="56">
        <v>43024</v>
      </c>
      <c r="AQ40" s="56">
        <v>43026</v>
      </c>
    </row>
    <row r="41" spans="1:43" x14ac:dyDescent="0.2">
      <c r="A41" s="19"/>
      <c r="B41" s="19"/>
      <c r="C41" s="92"/>
      <c r="D41" s="123"/>
      <c r="E41" s="15"/>
      <c r="F41" s="15"/>
      <c r="G41" s="121"/>
      <c r="H41" s="121"/>
      <c r="I41" s="121"/>
      <c r="J41" s="121"/>
      <c r="K41" s="122"/>
      <c r="L41" s="15"/>
      <c r="M41" s="15"/>
      <c r="N41" s="121"/>
      <c r="O41" s="121"/>
      <c r="P41" s="121"/>
      <c r="Q41" s="121"/>
      <c r="R41" s="122"/>
      <c r="S41" s="15"/>
      <c r="T41" s="15"/>
      <c r="U41" s="121"/>
      <c r="V41" s="121"/>
      <c r="W41" s="121"/>
      <c r="X41" s="121"/>
      <c r="Y41" s="122"/>
      <c r="Z41" s="15"/>
      <c r="AA41" s="15"/>
      <c r="AB41" s="121"/>
      <c r="AC41" s="98"/>
      <c r="AD41" s="121"/>
      <c r="AE41" s="121"/>
      <c r="AF41" s="122"/>
      <c r="AG41" s="15"/>
      <c r="AH41" s="6">
        <f t="shared" si="3"/>
        <v>0</v>
      </c>
      <c r="AI41" s="39"/>
      <c r="AJ41" s="52">
        <f t="shared" si="4"/>
        <v>0</v>
      </c>
      <c r="AK41" s="47">
        <f t="shared" si="5"/>
        <v>0</v>
      </c>
      <c r="AL41" s="84">
        <f t="shared" si="6"/>
        <v>0</v>
      </c>
      <c r="AM41" s="87"/>
      <c r="AN41" s="67"/>
      <c r="AO41" s="61"/>
      <c r="AP41" s="32"/>
      <c r="AQ41" s="51"/>
    </row>
    <row r="42" spans="1:43" x14ac:dyDescent="0.2">
      <c r="A42" s="18"/>
      <c r="B42" s="18"/>
      <c r="C42" s="92"/>
      <c r="D42" s="123"/>
      <c r="E42" s="15"/>
      <c r="F42" s="15"/>
      <c r="G42" s="121"/>
      <c r="H42" s="121"/>
      <c r="I42" s="121"/>
      <c r="J42" s="121"/>
      <c r="K42" s="122"/>
      <c r="L42" s="15"/>
      <c r="M42" s="15"/>
      <c r="N42" s="121"/>
      <c r="O42" s="121"/>
      <c r="P42" s="121"/>
      <c r="Q42" s="121"/>
      <c r="R42" s="122"/>
      <c r="S42" s="15"/>
      <c r="T42" s="15"/>
      <c r="U42" s="121"/>
      <c r="V42" s="121"/>
      <c r="W42" s="121"/>
      <c r="X42" s="121"/>
      <c r="Y42" s="122"/>
      <c r="Z42" s="15"/>
      <c r="AA42" s="15"/>
      <c r="AB42" s="121"/>
      <c r="AC42" s="121"/>
      <c r="AD42" s="121"/>
      <c r="AE42" s="121"/>
      <c r="AF42" s="122"/>
      <c r="AG42" s="15"/>
      <c r="AH42" s="6">
        <f t="shared" si="3"/>
        <v>0</v>
      </c>
      <c r="AI42" s="39"/>
      <c r="AJ42" s="52">
        <f t="shared" si="4"/>
        <v>0</v>
      </c>
      <c r="AK42" s="47">
        <f t="shared" si="5"/>
        <v>0</v>
      </c>
      <c r="AL42" s="84">
        <f t="shared" si="6"/>
        <v>0</v>
      </c>
      <c r="AM42" s="87"/>
      <c r="AN42" s="67"/>
      <c r="AO42" s="169" t="s">
        <v>65</v>
      </c>
      <c r="AP42" s="169"/>
      <c r="AQ42" s="170"/>
    </row>
    <row r="43" spans="1:43" x14ac:dyDescent="0.2">
      <c r="A43" s="18"/>
      <c r="B43" s="18"/>
      <c r="C43" s="92"/>
      <c r="D43" s="123"/>
      <c r="E43" s="15"/>
      <c r="F43" s="15"/>
      <c r="G43" s="121"/>
      <c r="H43" s="121"/>
      <c r="I43" s="121"/>
      <c r="J43" s="121"/>
      <c r="K43" s="122"/>
      <c r="L43" s="15"/>
      <c r="M43" s="15"/>
      <c r="N43" s="121"/>
      <c r="O43" s="121"/>
      <c r="P43" s="121"/>
      <c r="Q43" s="121"/>
      <c r="R43" s="122"/>
      <c r="S43" s="15"/>
      <c r="T43" s="15"/>
      <c r="U43" s="121"/>
      <c r="V43" s="121"/>
      <c r="W43" s="121"/>
      <c r="X43" s="121"/>
      <c r="Y43" s="122"/>
      <c r="Z43" s="15"/>
      <c r="AA43" s="15"/>
      <c r="AB43" s="121"/>
      <c r="AC43" s="121"/>
      <c r="AD43" s="121"/>
      <c r="AE43" s="121"/>
      <c r="AF43" s="122"/>
      <c r="AG43" s="15"/>
      <c r="AH43" s="6">
        <f t="shared" si="3"/>
        <v>0</v>
      </c>
      <c r="AI43" s="39"/>
      <c r="AJ43" s="52">
        <f t="shared" si="4"/>
        <v>0</v>
      </c>
      <c r="AK43" s="47">
        <f t="shared" si="5"/>
        <v>0</v>
      </c>
      <c r="AL43" s="84">
        <f t="shared" si="6"/>
        <v>0</v>
      </c>
      <c r="AM43" s="87"/>
      <c r="AN43" s="67"/>
      <c r="AO43" s="61" t="s">
        <v>66</v>
      </c>
      <c r="AP43" s="46" t="s">
        <v>67</v>
      </c>
      <c r="AQ43" s="50" t="s">
        <v>68</v>
      </c>
    </row>
    <row r="44" spans="1:43" x14ac:dyDescent="0.2">
      <c r="A44" s="19"/>
      <c r="B44" s="19"/>
      <c r="C44" s="92"/>
      <c r="D44" s="123"/>
      <c r="E44" s="15"/>
      <c r="F44" s="15"/>
      <c r="G44" s="121"/>
      <c r="H44" s="121"/>
      <c r="I44" s="121"/>
      <c r="J44" s="121"/>
      <c r="K44" s="122"/>
      <c r="L44" s="15"/>
      <c r="M44" s="15"/>
      <c r="N44" s="121"/>
      <c r="O44" s="121"/>
      <c r="P44" s="121"/>
      <c r="Q44" s="121"/>
      <c r="R44" s="122"/>
      <c r="S44" s="15"/>
      <c r="T44" s="15"/>
      <c r="U44" s="121"/>
      <c r="V44" s="121"/>
      <c r="W44" s="121"/>
      <c r="X44" s="121"/>
      <c r="Y44" s="122"/>
      <c r="Z44" s="15"/>
      <c r="AA44" s="15"/>
      <c r="AB44" s="121"/>
      <c r="AC44" s="121"/>
      <c r="AD44" s="121"/>
      <c r="AE44" s="121"/>
      <c r="AF44" s="122"/>
      <c r="AG44" s="15"/>
      <c r="AH44" s="6">
        <f t="shared" si="3"/>
        <v>0</v>
      </c>
      <c r="AI44" s="39"/>
      <c r="AJ44" s="52">
        <f t="shared" si="4"/>
        <v>0</v>
      </c>
      <c r="AK44" s="47">
        <f t="shared" si="5"/>
        <v>0</v>
      </c>
      <c r="AL44" s="84">
        <f t="shared" si="6"/>
        <v>0</v>
      </c>
      <c r="AM44" s="87"/>
      <c r="AN44" s="67"/>
      <c r="AO44" s="61" t="s">
        <v>69</v>
      </c>
      <c r="AP44" s="46" t="s">
        <v>70</v>
      </c>
      <c r="AQ44" s="50"/>
    </row>
    <row r="45" spans="1:43" x14ac:dyDescent="0.2">
      <c r="A45" s="19"/>
      <c r="B45" s="19"/>
      <c r="C45" s="92"/>
      <c r="D45" s="123"/>
      <c r="E45" s="15"/>
      <c r="F45" s="15"/>
      <c r="G45" s="121"/>
      <c r="H45" s="121"/>
      <c r="I45" s="121"/>
      <c r="J45" s="121"/>
      <c r="K45" s="122"/>
      <c r="L45" s="15"/>
      <c r="M45" s="15"/>
      <c r="N45" s="121"/>
      <c r="O45" s="121"/>
      <c r="P45" s="121"/>
      <c r="Q45" s="121"/>
      <c r="R45" s="122"/>
      <c r="S45" s="15"/>
      <c r="T45" s="15"/>
      <c r="U45" s="121"/>
      <c r="V45" s="121"/>
      <c r="W45" s="121"/>
      <c r="X45" s="121"/>
      <c r="Y45" s="122"/>
      <c r="Z45" s="15"/>
      <c r="AA45" s="15"/>
      <c r="AB45" s="121"/>
      <c r="AC45" s="121"/>
      <c r="AD45" s="121"/>
      <c r="AE45" s="121"/>
      <c r="AF45" s="122"/>
      <c r="AG45" s="15"/>
      <c r="AH45" s="6">
        <f t="shared" si="3"/>
        <v>0</v>
      </c>
      <c r="AI45" s="39"/>
      <c r="AJ45" s="52">
        <f t="shared" si="4"/>
        <v>0</v>
      </c>
      <c r="AK45" s="47">
        <f t="shared" si="5"/>
        <v>0</v>
      </c>
      <c r="AL45" s="84">
        <f t="shared" si="6"/>
        <v>0</v>
      </c>
      <c r="AM45" s="87"/>
      <c r="AN45" s="67"/>
      <c r="AO45" s="61" t="s">
        <v>71</v>
      </c>
      <c r="AP45" s="46" t="s">
        <v>72</v>
      </c>
      <c r="AQ45" s="50"/>
    </row>
    <row r="46" spans="1:43" x14ac:dyDescent="0.2">
      <c r="A46" s="18"/>
      <c r="B46" s="18"/>
      <c r="C46" s="92"/>
      <c r="D46" s="123"/>
      <c r="E46" s="15"/>
      <c r="F46" s="15"/>
      <c r="G46" s="121"/>
      <c r="H46" s="121"/>
      <c r="I46" s="121"/>
      <c r="J46" s="121"/>
      <c r="K46" s="122"/>
      <c r="L46" s="15"/>
      <c r="M46" s="15"/>
      <c r="N46" s="121"/>
      <c r="O46" s="121"/>
      <c r="P46" s="121"/>
      <c r="Q46" s="121"/>
      <c r="R46" s="122"/>
      <c r="S46" s="15"/>
      <c r="T46" s="15"/>
      <c r="U46" s="121"/>
      <c r="V46" s="121"/>
      <c r="W46" s="121"/>
      <c r="X46" s="121"/>
      <c r="Y46" s="122"/>
      <c r="Z46" s="15"/>
      <c r="AA46" s="15"/>
      <c r="AB46" s="121"/>
      <c r="AC46" s="121"/>
      <c r="AD46" s="121"/>
      <c r="AE46" s="121"/>
      <c r="AF46" s="122"/>
      <c r="AG46" s="15"/>
      <c r="AH46" s="6">
        <f t="shared" si="3"/>
        <v>0</v>
      </c>
      <c r="AI46" s="39"/>
      <c r="AJ46" s="52">
        <f t="shared" si="4"/>
        <v>0</v>
      </c>
      <c r="AK46" s="47">
        <f t="shared" si="5"/>
        <v>0</v>
      </c>
      <c r="AL46" s="84">
        <f t="shared" si="6"/>
        <v>0</v>
      </c>
      <c r="AM46" s="87"/>
      <c r="AN46" s="67"/>
      <c r="AO46" s="61" t="s">
        <v>73</v>
      </c>
      <c r="AP46" s="46" t="s">
        <v>74</v>
      </c>
      <c r="AQ46" s="50" t="s">
        <v>75</v>
      </c>
    </row>
    <row r="47" spans="1:43" x14ac:dyDescent="0.2">
      <c r="A47" s="19"/>
      <c r="B47" s="19"/>
      <c r="C47" s="92"/>
      <c r="D47" s="123"/>
      <c r="E47" s="15"/>
      <c r="F47" s="15"/>
      <c r="G47" s="121"/>
      <c r="H47" s="121"/>
      <c r="I47" s="121"/>
      <c r="J47" s="121"/>
      <c r="K47" s="122"/>
      <c r="L47" s="15"/>
      <c r="M47" s="15"/>
      <c r="N47" s="121"/>
      <c r="O47" s="121"/>
      <c r="P47" s="121"/>
      <c r="Q47" s="121"/>
      <c r="R47" s="122"/>
      <c r="S47" s="15"/>
      <c r="T47" s="15"/>
      <c r="U47" s="121"/>
      <c r="V47" s="121"/>
      <c r="W47" s="121"/>
      <c r="X47" s="121"/>
      <c r="Y47" s="122"/>
      <c r="Z47" s="15"/>
      <c r="AA47" s="15"/>
      <c r="AB47" s="121"/>
      <c r="AC47" s="121"/>
      <c r="AD47" s="121"/>
      <c r="AE47" s="121"/>
      <c r="AF47" s="122"/>
      <c r="AG47" s="15"/>
      <c r="AH47" s="6">
        <f t="shared" si="3"/>
        <v>0</v>
      </c>
      <c r="AI47" s="39"/>
      <c r="AJ47" s="52">
        <f t="shared" si="4"/>
        <v>0</v>
      </c>
      <c r="AK47" s="47">
        <f t="shared" si="5"/>
        <v>0</v>
      </c>
      <c r="AL47" s="84">
        <f t="shared" si="6"/>
        <v>0</v>
      </c>
      <c r="AM47" s="87"/>
      <c r="AN47" s="67"/>
      <c r="AO47" s="61" t="s">
        <v>76</v>
      </c>
      <c r="AP47" s="46" t="s">
        <v>77</v>
      </c>
      <c r="AQ47" s="50"/>
    </row>
    <row r="48" spans="1:43" x14ac:dyDescent="0.2">
      <c r="A48" s="19"/>
      <c r="B48" s="19"/>
      <c r="C48" s="92"/>
      <c r="D48" s="123"/>
      <c r="E48" s="15"/>
      <c r="F48" s="15"/>
      <c r="G48" s="121"/>
      <c r="H48" s="121"/>
      <c r="I48" s="121"/>
      <c r="J48" s="121"/>
      <c r="K48" s="122"/>
      <c r="L48" s="15"/>
      <c r="M48" s="15"/>
      <c r="N48" s="121"/>
      <c r="O48" s="121"/>
      <c r="P48" s="121"/>
      <c r="Q48" s="121"/>
      <c r="R48" s="122"/>
      <c r="S48" s="15"/>
      <c r="T48" s="15"/>
      <c r="U48" s="121"/>
      <c r="V48" s="121"/>
      <c r="W48" s="121"/>
      <c r="X48" s="121"/>
      <c r="Y48" s="122"/>
      <c r="Z48" s="15"/>
      <c r="AA48" s="15"/>
      <c r="AB48" s="121"/>
      <c r="AC48" s="121"/>
      <c r="AD48" s="121"/>
      <c r="AE48" s="121"/>
      <c r="AF48" s="122"/>
      <c r="AG48" s="15"/>
      <c r="AH48" s="6">
        <f t="shared" si="3"/>
        <v>0</v>
      </c>
      <c r="AI48" s="39"/>
      <c r="AJ48" s="52">
        <f t="shared" si="4"/>
        <v>0</v>
      </c>
      <c r="AK48" s="47">
        <f t="shared" si="5"/>
        <v>0</v>
      </c>
      <c r="AL48" s="84">
        <f t="shared" si="6"/>
        <v>0</v>
      </c>
      <c r="AM48" s="87"/>
      <c r="AN48" s="67"/>
      <c r="AO48" s="61" t="s">
        <v>78</v>
      </c>
      <c r="AP48" s="46" t="s">
        <v>79</v>
      </c>
      <c r="AQ48" s="50"/>
    </row>
    <row r="49" spans="1:43" x14ac:dyDescent="0.2">
      <c r="A49" s="19"/>
      <c r="B49" s="19"/>
      <c r="C49" s="92"/>
      <c r="D49" s="123"/>
      <c r="E49" s="15"/>
      <c r="F49" s="15"/>
      <c r="G49" s="121"/>
      <c r="H49" s="121"/>
      <c r="I49" s="121"/>
      <c r="J49" s="121"/>
      <c r="K49" s="122"/>
      <c r="L49" s="15"/>
      <c r="M49" s="15"/>
      <c r="N49" s="121"/>
      <c r="O49" s="98"/>
      <c r="P49" s="98"/>
      <c r="Q49" s="121"/>
      <c r="R49" s="122"/>
      <c r="S49" s="15"/>
      <c r="T49" s="15"/>
      <c r="U49" s="121"/>
      <c r="V49" s="121"/>
      <c r="W49" s="121"/>
      <c r="X49" s="121"/>
      <c r="Y49" s="122"/>
      <c r="Z49" s="15"/>
      <c r="AA49" s="15"/>
      <c r="AB49" s="121"/>
      <c r="AC49" s="121"/>
      <c r="AD49" s="121"/>
      <c r="AE49" s="121"/>
      <c r="AF49" s="122"/>
      <c r="AG49" s="15"/>
      <c r="AH49" s="6">
        <f t="shared" si="3"/>
        <v>0</v>
      </c>
      <c r="AI49" s="39"/>
      <c r="AJ49" s="52">
        <f t="shared" si="4"/>
        <v>0</v>
      </c>
      <c r="AK49" s="47">
        <f t="shared" si="5"/>
        <v>0</v>
      </c>
      <c r="AL49" s="84">
        <f t="shared" si="6"/>
        <v>0</v>
      </c>
      <c r="AM49" s="87"/>
      <c r="AN49" s="67"/>
      <c r="AO49" s="169" t="s">
        <v>80</v>
      </c>
      <c r="AP49" s="169"/>
      <c r="AQ49" s="170"/>
    </row>
    <row r="50" spans="1:43" x14ac:dyDescent="0.2">
      <c r="A50" s="19"/>
      <c r="B50" s="19"/>
      <c r="C50" s="92"/>
      <c r="D50" s="123"/>
      <c r="E50" s="15"/>
      <c r="F50" s="15"/>
      <c r="G50" s="121"/>
      <c r="H50" s="121"/>
      <c r="I50" s="121"/>
      <c r="J50" s="121"/>
      <c r="K50" s="122"/>
      <c r="L50" s="15"/>
      <c r="M50" s="15"/>
      <c r="N50" s="121"/>
      <c r="O50" s="98"/>
      <c r="P50" s="98"/>
      <c r="Q50" s="121"/>
      <c r="R50" s="122"/>
      <c r="S50" s="15"/>
      <c r="T50" s="15"/>
      <c r="U50" s="121"/>
      <c r="V50" s="121"/>
      <c r="W50" s="121"/>
      <c r="X50" s="121"/>
      <c r="Y50" s="122"/>
      <c r="Z50" s="15"/>
      <c r="AA50" s="15"/>
      <c r="AB50" s="121"/>
      <c r="AC50" s="121"/>
      <c r="AD50" s="121"/>
      <c r="AE50" s="121"/>
      <c r="AF50" s="122"/>
      <c r="AG50" s="15"/>
      <c r="AH50" s="6">
        <f t="shared" si="3"/>
        <v>0</v>
      </c>
      <c r="AI50" s="39"/>
      <c r="AJ50" s="52">
        <f t="shared" si="4"/>
        <v>0</v>
      </c>
      <c r="AK50" s="47">
        <f t="shared" si="5"/>
        <v>0</v>
      </c>
      <c r="AL50" s="84">
        <f t="shared" si="6"/>
        <v>0</v>
      </c>
      <c r="AM50" s="87"/>
      <c r="AN50" s="67"/>
      <c r="AO50" s="61" t="s">
        <v>66</v>
      </c>
      <c r="AP50" s="50" t="s">
        <v>81</v>
      </c>
      <c r="AQ50" s="50"/>
    </row>
    <row r="51" spans="1:43" x14ac:dyDescent="0.2">
      <c r="A51" s="19"/>
      <c r="B51" s="19"/>
      <c r="C51" s="92"/>
      <c r="D51" s="123"/>
      <c r="E51" s="15"/>
      <c r="F51" s="15"/>
      <c r="G51" s="121"/>
      <c r="H51" s="121"/>
      <c r="I51" s="121"/>
      <c r="J51" s="121"/>
      <c r="K51" s="122"/>
      <c r="L51" s="15"/>
      <c r="M51" s="15"/>
      <c r="N51" s="121"/>
      <c r="O51" s="98"/>
      <c r="P51" s="98"/>
      <c r="Q51" s="121"/>
      <c r="R51" s="122"/>
      <c r="S51" s="15"/>
      <c r="T51" s="15"/>
      <c r="U51" s="121"/>
      <c r="V51" s="121"/>
      <c r="W51" s="121"/>
      <c r="X51" s="121"/>
      <c r="Y51" s="122"/>
      <c r="Z51" s="15"/>
      <c r="AA51" s="15"/>
      <c r="AB51" s="121"/>
      <c r="AC51" s="121"/>
      <c r="AD51" s="121"/>
      <c r="AE51" s="121"/>
      <c r="AF51" s="122"/>
      <c r="AG51" s="15"/>
      <c r="AH51" s="6">
        <f t="shared" si="3"/>
        <v>0</v>
      </c>
      <c r="AI51" s="39"/>
      <c r="AJ51" s="52">
        <f t="shared" si="4"/>
        <v>0</v>
      </c>
      <c r="AK51" s="47">
        <f t="shared" si="5"/>
        <v>0</v>
      </c>
      <c r="AL51" s="84">
        <f t="shared" si="6"/>
        <v>0</v>
      </c>
      <c r="AM51" s="87"/>
      <c r="AN51" s="67"/>
      <c r="AO51" s="61" t="s">
        <v>69</v>
      </c>
      <c r="AP51" s="50" t="s">
        <v>82</v>
      </c>
      <c r="AQ51" s="50"/>
    </row>
    <row r="52" spans="1:43" x14ac:dyDescent="0.2">
      <c r="A52" s="19"/>
      <c r="B52" s="19"/>
      <c r="C52" s="92"/>
      <c r="D52" s="123"/>
      <c r="E52" s="15"/>
      <c r="F52" s="15"/>
      <c r="G52" s="121"/>
      <c r="H52" s="121"/>
      <c r="I52" s="121"/>
      <c r="J52" s="121"/>
      <c r="K52" s="122"/>
      <c r="L52" s="15"/>
      <c r="M52" s="15"/>
      <c r="N52" s="121"/>
      <c r="O52" s="98"/>
      <c r="P52" s="98"/>
      <c r="Q52" s="121"/>
      <c r="R52" s="122"/>
      <c r="S52" s="15"/>
      <c r="T52" s="15"/>
      <c r="U52" s="121"/>
      <c r="V52" s="121"/>
      <c r="W52" s="121"/>
      <c r="X52" s="121"/>
      <c r="Y52" s="122"/>
      <c r="Z52" s="15"/>
      <c r="AA52" s="15"/>
      <c r="AB52" s="121"/>
      <c r="AC52" s="121"/>
      <c r="AD52" s="121"/>
      <c r="AE52" s="121"/>
      <c r="AF52" s="122"/>
      <c r="AG52" s="15"/>
      <c r="AH52" s="6">
        <f t="shared" si="3"/>
        <v>0</v>
      </c>
      <c r="AI52" s="39"/>
      <c r="AJ52" s="52">
        <f t="shared" si="4"/>
        <v>0</v>
      </c>
      <c r="AK52" s="47">
        <f t="shared" si="5"/>
        <v>0</v>
      </c>
      <c r="AL52" s="84">
        <f t="shared" si="6"/>
        <v>0</v>
      </c>
      <c r="AM52" s="87"/>
      <c r="AN52" s="67"/>
      <c r="AO52" s="61" t="s">
        <v>71</v>
      </c>
      <c r="AP52" s="50" t="s">
        <v>83</v>
      </c>
      <c r="AQ52" s="50"/>
    </row>
    <row r="53" spans="1:43" x14ac:dyDescent="0.2">
      <c r="A53" s="19"/>
      <c r="B53" s="19"/>
      <c r="C53" s="92"/>
      <c r="D53" s="123"/>
      <c r="E53" s="15"/>
      <c r="F53" s="15"/>
      <c r="G53" s="121"/>
      <c r="H53" s="121"/>
      <c r="I53" s="121"/>
      <c r="J53" s="121"/>
      <c r="K53" s="122"/>
      <c r="L53" s="15"/>
      <c r="M53" s="15"/>
      <c r="N53" s="121"/>
      <c r="O53" s="98"/>
      <c r="P53" s="98"/>
      <c r="Q53" s="121"/>
      <c r="R53" s="122"/>
      <c r="S53" s="15"/>
      <c r="T53" s="15"/>
      <c r="U53" s="121"/>
      <c r="V53" s="121"/>
      <c r="W53" s="121"/>
      <c r="X53" s="121"/>
      <c r="Y53" s="122"/>
      <c r="Z53" s="15"/>
      <c r="AA53" s="15"/>
      <c r="AB53" s="121"/>
      <c r="AC53" s="121"/>
      <c r="AD53" s="121"/>
      <c r="AE53" s="121"/>
      <c r="AF53" s="122"/>
      <c r="AG53" s="15"/>
      <c r="AH53" s="6">
        <f t="shared" si="3"/>
        <v>0</v>
      </c>
      <c r="AI53" s="39"/>
      <c r="AJ53" s="52">
        <f t="shared" si="4"/>
        <v>0</v>
      </c>
      <c r="AK53" s="47">
        <f t="shared" si="5"/>
        <v>0</v>
      </c>
      <c r="AL53" s="84">
        <f t="shared" si="6"/>
        <v>0</v>
      </c>
      <c r="AM53" s="87"/>
      <c r="AN53" s="67"/>
      <c r="AO53" s="61" t="s">
        <v>73</v>
      </c>
      <c r="AP53" s="50" t="s">
        <v>84</v>
      </c>
      <c r="AQ53" s="50" t="s">
        <v>56</v>
      </c>
    </row>
    <row r="54" spans="1:43" x14ac:dyDescent="0.2">
      <c r="A54" s="19"/>
      <c r="B54" s="19"/>
      <c r="C54" s="92"/>
      <c r="D54" s="123"/>
      <c r="E54" s="15"/>
      <c r="F54" s="15"/>
      <c r="G54" s="121"/>
      <c r="H54" s="121"/>
      <c r="I54" s="121"/>
      <c r="J54" s="121"/>
      <c r="K54" s="122"/>
      <c r="L54" s="15"/>
      <c r="M54" s="15"/>
      <c r="N54" s="121"/>
      <c r="O54" s="98"/>
      <c r="P54" s="98"/>
      <c r="Q54" s="121"/>
      <c r="R54" s="122"/>
      <c r="S54" s="15"/>
      <c r="T54" s="15"/>
      <c r="U54" s="121"/>
      <c r="V54" s="121"/>
      <c r="W54" s="121"/>
      <c r="X54" s="121"/>
      <c r="Y54" s="122"/>
      <c r="Z54" s="15"/>
      <c r="AA54" s="15"/>
      <c r="AB54" s="121"/>
      <c r="AC54" s="121"/>
      <c r="AD54" s="121"/>
      <c r="AE54" s="121"/>
      <c r="AF54" s="122"/>
      <c r="AG54" s="15"/>
      <c r="AH54" s="6">
        <f t="shared" si="3"/>
        <v>0</v>
      </c>
      <c r="AI54" s="39"/>
      <c r="AJ54" s="52">
        <f t="shared" si="4"/>
        <v>0</v>
      </c>
      <c r="AK54" s="47">
        <f t="shared" si="5"/>
        <v>0</v>
      </c>
      <c r="AL54" s="84">
        <f t="shared" si="6"/>
        <v>0</v>
      </c>
      <c r="AM54" s="87"/>
      <c r="AN54" s="67"/>
      <c r="AO54" s="61" t="s">
        <v>76</v>
      </c>
      <c r="AP54" s="50" t="s">
        <v>85</v>
      </c>
      <c r="AQ54" s="50"/>
    </row>
    <row r="55" spans="1:43" x14ac:dyDescent="0.2">
      <c r="A55" s="19"/>
      <c r="B55" s="19"/>
      <c r="C55" s="92"/>
      <c r="D55" s="123"/>
      <c r="E55" s="15"/>
      <c r="F55" s="15"/>
      <c r="G55" s="121"/>
      <c r="H55" s="121"/>
      <c r="I55" s="121"/>
      <c r="J55" s="121"/>
      <c r="K55" s="122"/>
      <c r="L55" s="15"/>
      <c r="M55" s="15"/>
      <c r="N55" s="121"/>
      <c r="O55" s="121"/>
      <c r="P55" s="121"/>
      <c r="Q55" s="121"/>
      <c r="R55" s="122"/>
      <c r="S55" s="15"/>
      <c r="T55" s="15"/>
      <c r="U55" s="121"/>
      <c r="V55" s="121"/>
      <c r="W55" s="121"/>
      <c r="X55" s="121"/>
      <c r="Y55" s="122"/>
      <c r="Z55" s="15"/>
      <c r="AA55" s="15"/>
      <c r="AB55" s="121"/>
      <c r="AC55" s="121"/>
      <c r="AD55" s="121"/>
      <c r="AE55" s="121"/>
      <c r="AF55" s="122"/>
      <c r="AG55" s="15"/>
      <c r="AH55" s="6">
        <f t="shared" si="3"/>
        <v>0</v>
      </c>
      <c r="AI55" s="39"/>
      <c r="AJ55" s="52">
        <f t="shared" si="4"/>
        <v>0</v>
      </c>
      <c r="AK55" s="47">
        <f t="shared" si="5"/>
        <v>0</v>
      </c>
      <c r="AL55" s="84">
        <f t="shared" si="6"/>
        <v>0</v>
      </c>
      <c r="AM55" s="87"/>
      <c r="AN55" s="68"/>
      <c r="AO55" s="61" t="s">
        <v>78</v>
      </c>
      <c r="AP55" s="50" t="s">
        <v>82</v>
      </c>
      <c r="AQ55" s="50"/>
    </row>
    <row r="56" spans="1:43" ht="15" x14ac:dyDescent="0.25">
      <c r="A56" s="19"/>
      <c r="B56" s="19"/>
      <c r="C56" s="92"/>
      <c r="D56" s="123"/>
      <c r="E56" s="15"/>
      <c r="F56" s="15"/>
      <c r="G56" s="121"/>
      <c r="H56" s="121"/>
      <c r="I56" s="121"/>
      <c r="J56" s="121"/>
      <c r="K56" s="122"/>
      <c r="L56" s="15"/>
      <c r="M56" s="15"/>
      <c r="N56" s="121"/>
      <c r="O56" s="98"/>
      <c r="P56" s="98"/>
      <c r="Q56" s="121"/>
      <c r="R56" s="122"/>
      <c r="S56" s="15"/>
      <c r="T56" s="15"/>
      <c r="U56" s="121"/>
      <c r="V56" s="121"/>
      <c r="W56" s="121"/>
      <c r="X56" s="121"/>
      <c r="Y56" s="122"/>
      <c r="Z56" s="15"/>
      <c r="AA56" s="15"/>
      <c r="AB56" s="121"/>
      <c r="AC56" s="121"/>
      <c r="AD56" s="121"/>
      <c r="AE56" s="121"/>
      <c r="AF56" s="122"/>
      <c r="AG56" s="15"/>
      <c r="AH56" s="6">
        <f t="shared" si="3"/>
        <v>0</v>
      </c>
      <c r="AI56" s="39"/>
      <c r="AJ56" s="52">
        <f t="shared" si="4"/>
        <v>0</v>
      </c>
      <c r="AK56" s="47">
        <f t="shared" si="5"/>
        <v>0</v>
      </c>
      <c r="AL56" s="84">
        <f t="shared" si="6"/>
        <v>0</v>
      </c>
      <c r="AM56" s="85"/>
      <c r="AN56" s="34"/>
      <c r="AO56" s="30"/>
      <c r="AP56" s="30"/>
      <c r="AQ56" s="30"/>
    </row>
    <row r="57" spans="1:43" ht="15" x14ac:dyDescent="0.25">
      <c r="A57" s="19"/>
      <c r="B57" s="19"/>
      <c r="C57" s="92"/>
      <c r="D57" s="123"/>
      <c r="E57" s="15"/>
      <c r="F57" s="15"/>
      <c r="G57" s="121"/>
      <c r="H57" s="121"/>
      <c r="I57" s="121"/>
      <c r="J57" s="121"/>
      <c r="K57" s="122"/>
      <c r="L57" s="15"/>
      <c r="M57" s="15"/>
      <c r="N57" s="121"/>
      <c r="O57" s="98"/>
      <c r="P57" s="98"/>
      <c r="Q57" s="121"/>
      <c r="R57" s="122"/>
      <c r="S57" s="15"/>
      <c r="T57" s="15"/>
      <c r="U57" s="121"/>
      <c r="V57" s="121"/>
      <c r="W57" s="121"/>
      <c r="X57" s="121"/>
      <c r="Y57" s="122"/>
      <c r="Z57" s="15"/>
      <c r="AA57" s="15"/>
      <c r="AB57" s="121"/>
      <c r="AC57" s="121"/>
      <c r="AD57" s="121"/>
      <c r="AE57" s="121"/>
      <c r="AF57" s="122"/>
      <c r="AG57" s="15"/>
      <c r="AH57" s="6">
        <f t="shared" si="3"/>
        <v>0</v>
      </c>
      <c r="AI57" s="39"/>
      <c r="AJ57" s="52">
        <f t="shared" si="4"/>
        <v>0</v>
      </c>
      <c r="AK57" s="47">
        <f t="shared" si="5"/>
        <v>0</v>
      </c>
      <c r="AL57" s="84">
        <f t="shared" si="6"/>
        <v>0</v>
      </c>
      <c r="AM57" s="85"/>
      <c r="AN57" s="34"/>
      <c r="AO57" s="30"/>
      <c r="AP57" s="30"/>
      <c r="AQ57" s="30"/>
    </row>
    <row r="58" spans="1:43" ht="15" x14ac:dyDescent="0.25">
      <c r="A58" s="19"/>
      <c r="B58" s="19"/>
      <c r="C58" s="92"/>
      <c r="D58" s="123"/>
      <c r="E58" s="15"/>
      <c r="F58" s="15"/>
      <c r="G58" s="121"/>
      <c r="H58" s="121"/>
      <c r="I58" s="121"/>
      <c r="J58" s="121"/>
      <c r="K58" s="122"/>
      <c r="L58" s="15"/>
      <c r="M58" s="15"/>
      <c r="N58" s="121"/>
      <c r="O58" s="98"/>
      <c r="P58" s="98"/>
      <c r="Q58" s="121"/>
      <c r="R58" s="122"/>
      <c r="S58" s="15"/>
      <c r="T58" s="15"/>
      <c r="U58" s="121"/>
      <c r="V58" s="121"/>
      <c r="W58" s="121"/>
      <c r="X58" s="121"/>
      <c r="Y58" s="122"/>
      <c r="Z58" s="15"/>
      <c r="AA58" s="15"/>
      <c r="AB58" s="121"/>
      <c r="AC58" s="121"/>
      <c r="AD58" s="121"/>
      <c r="AE58" s="121"/>
      <c r="AF58" s="122"/>
      <c r="AG58" s="15"/>
      <c r="AH58" s="6">
        <f t="shared" si="3"/>
        <v>0</v>
      </c>
      <c r="AI58" s="39"/>
      <c r="AJ58" s="52">
        <f t="shared" si="4"/>
        <v>0</v>
      </c>
      <c r="AK58" s="47">
        <f t="shared" si="5"/>
        <v>0</v>
      </c>
      <c r="AL58" s="84">
        <f t="shared" si="6"/>
        <v>0</v>
      </c>
      <c r="AM58" s="85"/>
      <c r="AN58" s="34"/>
      <c r="AO58" s="30"/>
      <c r="AP58" s="30"/>
      <c r="AQ58" s="30"/>
    </row>
    <row r="59" spans="1:43" ht="15" x14ac:dyDescent="0.25">
      <c r="A59" s="19"/>
      <c r="B59" s="19"/>
      <c r="C59" s="92"/>
      <c r="D59" s="123"/>
      <c r="E59" s="15"/>
      <c r="F59" s="15"/>
      <c r="G59" s="121"/>
      <c r="H59" s="121"/>
      <c r="I59" s="121"/>
      <c r="J59" s="121"/>
      <c r="K59" s="122"/>
      <c r="L59" s="15"/>
      <c r="M59" s="15"/>
      <c r="N59" s="121"/>
      <c r="O59" s="98"/>
      <c r="P59" s="98"/>
      <c r="Q59" s="121"/>
      <c r="R59" s="122"/>
      <c r="S59" s="15"/>
      <c r="T59" s="15"/>
      <c r="U59" s="121"/>
      <c r="V59" s="121"/>
      <c r="W59" s="121"/>
      <c r="X59" s="121"/>
      <c r="Y59" s="122"/>
      <c r="Z59" s="15"/>
      <c r="AA59" s="15"/>
      <c r="AB59" s="121"/>
      <c r="AC59" s="121"/>
      <c r="AD59" s="121"/>
      <c r="AE59" s="121"/>
      <c r="AF59" s="122"/>
      <c r="AG59" s="15"/>
      <c r="AH59" s="6">
        <f t="shared" si="3"/>
        <v>0</v>
      </c>
      <c r="AI59" s="39"/>
      <c r="AJ59" s="52">
        <f t="shared" si="4"/>
        <v>0</v>
      </c>
      <c r="AK59" s="47">
        <f t="shared" si="5"/>
        <v>0</v>
      </c>
      <c r="AL59" s="84">
        <f t="shared" si="6"/>
        <v>0</v>
      </c>
      <c r="AM59" s="85"/>
      <c r="AN59" s="34"/>
      <c r="AO59" s="30"/>
      <c r="AP59" s="30"/>
      <c r="AQ59" s="30"/>
    </row>
    <row r="60" spans="1:43" ht="15" x14ac:dyDescent="0.25">
      <c r="A60" s="20"/>
      <c r="B60" s="20"/>
      <c r="C60" s="92"/>
      <c r="D60" s="123"/>
      <c r="E60" s="15"/>
      <c r="F60" s="15"/>
      <c r="G60" s="121"/>
      <c r="H60" s="121"/>
      <c r="I60" s="121"/>
      <c r="J60" s="121"/>
      <c r="K60" s="122"/>
      <c r="L60" s="15"/>
      <c r="M60" s="15"/>
      <c r="N60" s="121"/>
      <c r="O60" s="121"/>
      <c r="P60" s="121"/>
      <c r="Q60" s="121"/>
      <c r="R60" s="122"/>
      <c r="S60" s="15"/>
      <c r="T60" s="15"/>
      <c r="U60" s="121"/>
      <c r="V60" s="121"/>
      <c r="W60" s="121"/>
      <c r="X60" s="121"/>
      <c r="Y60" s="122"/>
      <c r="Z60" s="15"/>
      <c r="AA60" s="15"/>
      <c r="AB60" s="121"/>
      <c r="AC60" s="121"/>
      <c r="AD60" s="121"/>
      <c r="AE60" s="121"/>
      <c r="AF60" s="122"/>
      <c r="AG60" s="15"/>
      <c r="AH60" s="6">
        <f t="shared" si="3"/>
        <v>0</v>
      </c>
      <c r="AI60" s="39"/>
      <c r="AJ60" s="52">
        <f t="shared" si="4"/>
        <v>0</v>
      </c>
      <c r="AK60" s="47">
        <f t="shared" si="5"/>
        <v>0</v>
      </c>
      <c r="AL60" s="84">
        <f t="shared" si="6"/>
        <v>0</v>
      </c>
      <c r="AM60" s="85"/>
      <c r="AN60" s="34"/>
      <c r="AO60" s="30"/>
      <c r="AP60" s="30"/>
      <c r="AQ60" s="30"/>
    </row>
    <row r="61" spans="1:43" ht="15" x14ac:dyDescent="0.25">
      <c r="A61" s="20"/>
      <c r="B61" s="20"/>
      <c r="C61" s="92"/>
      <c r="D61" s="123"/>
      <c r="E61" s="15"/>
      <c r="F61" s="15"/>
      <c r="G61" s="121"/>
      <c r="H61" s="121"/>
      <c r="I61" s="121"/>
      <c r="J61" s="121"/>
      <c r="K61" s="122"/>
      <c r="L61" s="15"/>
      <c r="M61" s="15"/>
      <c r="N61" s="121"/>
      <c r="O61" s="121"/>
      <c r="P61" s="121"/>
      <c r="Q61" s="121"/>
      <c r="R61" s="122"/>
      <c r="S61" s="15"/>
      <c r="T61" s="15"/>
      <c r="U61" s="121"/>
      <c r="V61" s="121"/>
      <c r="W61" s="121"/>
      <c r="X61" s="121"/>
      <c r="Y61" s="122"/>
      <c r="Z61" s="15"/>
      <c r="AA61" s="15"/>
      <c r="AB61" s="121"/>
      <c r="AC61" s="121"/>
      <c r="AD61" s="121"/>
      <c r="AE61" s="121"/>
      <c r="AF61" s="122"/>
      <c r="AG61" s="15"/>
      <c r="AH61" s="6">
        <f t="shared" si="3"/>
        <v>0</v>
      </c>
      <c r="AI61" s="39"/>
      <c r="AJ61" s="52">
        <f t="shared" si="4"/>
        <v>0</v>
      </c>
      <c r="AK61" s="47">
        <f t="shared" si="5"/>
        <v>0</v>
      </c>
      <c r="AL61" s="84">
        <f t="shared" si="6"/>
        <v>0</v>
      </c>
      <c r="AM61" s="85"/>
      <c r="AN61" s="34"/>
      <c r="AO61" s="30"/>
      <c r="AP61" s="30"/>
      <c r="AQ61" s="30"/>
    </row>
    <row r="62" spans="1:43" ht="15" x14ac:dyDescent="0.25">
      <c r="A62" s="20"/>
      <c r="B62" s="20"/>
      <c r="C62" s="92"/>
      <c r="D62" s="123"/>
      <c r="E62" s="15"/>
      <c r="F62" s="15"/>
      <c r="G62" s="121"/>
      <c r="H62" s="121"/>
      <c r="I62" s="121"/>
      <c r="J62" s="121"/>
      <c r="K62" s="122"/>
      <c r="L62" s="15"/>
      <c r="M62" s="15"/>
      <c r="N62" s="121"/>
      <c r="O62" s="121"/>
      <c r="P62" s="121"/>
      <c r="Q62" s="121"/>
      <c r="R62" s="122"/>
      <c r="S62" s="15"/>
      <c r="T62" s="15"/>
      <c r="U62" s="121"/>
      <c r="V62" s="121"/>
      <c r="W62" s="121"/>
      <c r="X62" s="121"/>
      <c r="Y62" s="122"/>
      <c r="Z62" s="15"/>
      <c r="AA62" s="15"/>
      <c r="AB62" s="121"/>
      <c r="AC62" s="121"/>
      <c r="AD62" s="121"/>
      <c r="AE62" s="121"/>
      <c r="AF62" s="122"/>
      <c r="AG62" s="15"/>
      <c r="AH62" s="6">
        <f t="shared" si="3"/>
        <v>0</v>
      </c>
      <c r="AI62" s="39"/>
      <c r="AJ62" s="52">
        <f t="shared" si="4"/>
        <v>0</v>
      </c>
      <c r="AK62" s="47">
        <f t="shared" si="5"/>
        <v>0</v>
      </c>
      <c r="AL62" s="84">
        <f t="shared" si="6"/>
        <v>0</v>
      </c>
      <c r="AM62" s="85"/>
      <c r="AN62" s="34"/>
      <c r="AO62" s="30"/>
      <c r="AP62" s="30"/>
      <c r="AQ62" s="30"/>
    </row>
    <row r="63" spans="1:43" ht="15" x14ac:dyDescent="0.25">
      <c r="A63" s="20"/>
      <c r="B63" s="20"/>
      <c r="C63" s="92"/>
      <c r="D63" s="123"/>
      <c r="E63" s="15"/>
      <c r="F63" s="15"/>
      <c r="G63" s="121"/>
      <c r="H63" s="121"/>
      <c r="I63" s="121"/>
      <c r="J63" s="121"/>
      <c r="K63" s="122"/>
      <c r="L63" s="15"/>
      <c r="M63" s="15"/>
      <c r="N63" s="121"/>
      <c r="O63" s="121"/>
      <c r="P63" s="121"/>
      <c r="Q63" s="121"/>
      <c r="R63" s="122"/>
      <c r="S63" s="15"/>
      <c r="T63" s="15"/>
      <c r="U63" s="121"/>
      <c r="V63" s="121"/>
      <c r="W63" s="121"/>
      <c r="X63" s="121"/>
      <c r="Y63" s="122"/>
      <c r="Z63" s="15"/>
      <c r="AA63" s="15"/>
      <c r="AB63" s="121"/>
      <c r="AC63" s="121"/>
      <c r="AD63" s="121"/>
      <c r="AE63" s="121"/>
      <c r="AF63" s="122"/>
      <c r="AG63" s="15"/>
      <c r="AH63" s="6">
        <f t="shared" si="3"/>
        <v>0</v>
      </c>
      <c r="AI63" s="39"/>
      <c r="AJ63" s="52">
        <f t="shared" si="4"/>
        <v>0</v>
      </c>
      <c r="AK63" s="47">
        <f t="shared" si="5"/>
        <v>0</v>
      </c>
      <c r="AL63" s="84">
        <f t="shared" si="6"/>
        <v>0</v>
      </c>
      <c r="AM63" s="85"/>
      <c r="AN63" s="34"/>
      <c r="AO63" s="30"/>
      <c r="AP63" s="30"/>
      <c r="AQ63" s="30"/>
    </row>
    <row r="64" spans="1:43" ht="15" x14ac:dyDescent="0.25">
      <c r="A64" s="20"/>
      <c r="B64" s="20"/>
      <c r="C64" s="92"/>
      <c r="D64" s="123"/>
      <c r="E64" s="15"/>
      <c r="F64" s="15"/>
      <c r="G64" s="121"/>
      <c r="H64" s="121"/>
      <c r="I64" s="121"/>
      <c r="J64" s="121"/>
      <c r="K64" s="122"/>
      <c r="L64" s="15"/>
      <c r="M64" s="15"/>
      <c r="N64" s="121"/>
      <c r="O64" s="121"/>
      <c r="P64" s="121"/>
      <c r="Q64" s="121"/>
      <c r="R64" s="122"/>
      <c r="S64" s="15"/>
      <c r="T64" s="15"/>
      <c r="U64" s="121"/>
      <c r="V64" s="121"/>
      <c r="W64" s="121"/>
      <c r="X64" s="121"/>
      <c r="Y64" s="122"/>
      <c r="Z64" s="15"/>
      <c r="AA64" s="15"/>
      <c r="AB64" s="121"/>
      <c r="AC64" s="121"/>
      <c r="AD64" s="121"/>
      <c r="AE64" s="121"/>
      <c r="AF64" s="122"/>
      <c r="AG64" s="15"/>
      <c r="AH64" s="6">
        <f t="shared" si="3"/>
        <v>0</v>
      </c>
      <c r="AI64" s="39"/>
      <c r="AJ64" s="52">
        <f t="shared" si="4"/>
        <v>0</v>
      </c>
      <c r="AK64" s="47">
        <f t="shared" si="5"/>
        <v>0</v>
      </c>
      <c r="AL64" s="84">
        <f t="shared" si="6"/>
        <v>0</v>
      </c>
      <c r="AM64" s="85"/>
      <c r="AN64" s="34"/>
      <c r="AO64" s="30"/>
      <c r="AP64" s="30"/>
      <c r="AQ64" s="30"/>
    </row>
    <row r="65" spans="1:43" ht="15" x14ac:dyDescent="0.25">
      <c r="A65" s="20"/>
      <c r="B65" s="20"/>
      <c r="C65" s="92"/>
      <c r="D65" s="123"/>
      <c r="E65" s="15"/>
      <c r="F65" s="15"/>
      <c r="G65" s="121"/>
      <c r="H65" s="121"/>
      <c r="I65" s="121"/>
      <c r="J65" s="121"/>
      <c r="K65" s="122"/>
      <c r="L65" s="15"/>
      <c r="M65" s="15"/>
      <c r="N65" s="121"/>
      <c r="O65" s="121"/>
      <c r="P65" s="121"/>
      <c r="Q65" s="121"/>
      <c r="R65" s="122"/>
      <c r="S65" s="15"/>
      <c r="T65" s="15"/>
      <c r="U65" s="121"/>
      <c r="V65" s="121"/>
      <c r="W65" s="121"/>
      <c r="X65" s="121"/>
      <c r="Y65" s="122"/>
      <c r="Z65" s="15"/>
      <c r="AA65" s="15"/>
      <c r="AB65" s="121"/>
      <c r="AC65" s="121"/>
      <c r="AD65" s="121"/>
      <c r="AE65" s="121"/>
      <c r="AF65" s="122"/>
      <c r="AG65" s="15"/>
      <c r="AH65" s="6">
        <f t="shared" si="3"/>
        <v>0</v>
      </c>
      <c r="AI65" s="39"/>
      <c r="AJ65" s="52">
        <f t="shared" si="4"/>
        <v>0</v>
      </c>
      <c r="AK65" s="47">
        <f t="shared" si="5"/>
        <v>0</v>
      </c>
      <c r="AL65" s="84">
        <f t="shared" si="6"/>
        <v>0</v>
      </c>
      <c r="AM65" s="85"/>
      <c r="AN65" s="34"/>
      <c r="AO65" s="30"/>
      <c r="AP65" s="30"/>
    </row>
    <row r="66" spans="1:43" ht="15" x14ac:dyDescent="0.25">
      <c r="A66" s="20"/>
      <c r="B66" s="20"/>
      <c r="C66" s="92"/>
      <c r="D66" s="123"/>
      <c r="E66" s="15"/>
      <c r="F66" s="15"/>
      <c r="G66" s="121"/>
      <c r="H66" s="121"/>
      <c r="I66" s="121"/>
      <c r="J66" s="121"/>
      <c r="K66" s="122"/>
      <c r="L66" s="15"/>
      <c r="M66" s="15"/>
      <c r="N66" s="121"/>
      <c r="O66" s="121"/>
      <c r="P66" s="121"/>
      <c r="Q66" s="121"/>
      <c r="R66" s="122"/>
      <c r="S66" s="15"/>
      <c r="T66" s="15"/>
      <c r="U66" s="121"/>
      <c r="V66" s="121"/>
      <c r="W66" s="121"/>
      <c r="X66" s="121"/>
      <c r="Y66" s="122"/>
      <c r="Z66" s="15"/>
      <c r="AA66" s="15"/>
      <c r="AB66" s="121"/>
      <c r="AC66" s="121"/>
      <c r="AD66" s="121"/>
      <c r="AE66" s="121"/>
      <c r="AF66" s="122"/>
      <c r="AG66" s="15"/>
      <c r="AH66" s="6">
        <f t="shared" si="3"/>
        <v>0</v>
      </c>
      <c r="AI66" s="39"/>
      <c r="AJ66" s="52">
        <f t="shared" si="4"/>
        <v>0</v>
      </c>
      <c r="AK66" s="47">
        <f t="shared" si="5"/>
        <v>0</v>
      </c>
      <c r="AL66" s="84">
        <f t="shared" si="6"/>
        <v>0</v>
      </c>
      <c r="AM66" s="85"/>
      <c r="AN66" s="34"/>
      <c r="AO66" s="30"/>
      <c r="AP66" s="30"/>
    </row>
    <row r="67" spans="1:43" ht="15" x14ac:dyDescent="0.25">
      <c r="A67" s="20"/>
      <c r="B67" s="20"/>
      <c r="C67" s="92"/>
      <c r="D67" s="123"/>
      <c r="E67" s="15"/>
      <c r="F67" s="15"/>
      <c r="G67" s="121"/>
      <c r="H67" s="121"/>
      <c r="I67" s="121"/>
      <c r="J67" s="121"/>
      <c r="K67" s="122"/>
      <c r="L67" s="15"/>
      <c r="M67" s="15"/>
      <c r="N67" s="121"/>
      <c r="O67" s="121"/>
      <c r="P67" s="121"/>
      <c r="Q67" s="121"/>
      <c r="R67" s="122"/>
      <c r="S67" s="15"/>
      <c r="T67" s="15"/>
      <c r="U67" s="121"/>
      <c r="V67" s="121"/>
      <c r="W67" s="121"/>
      <c r="X67" s="121"/>
      <c r="Y67" s="122"/>
      <c r="Z67" s="15"/>
      <c r="AA67" s="15"/>
      <c r="AB67" s="121"/>
      <c r="AC67" s="121"/>
      <c r="AD67" s="121"/>
      <c r="AE67" s="121"/>
      <c r="AF67" s="122"/>
      <c r="AG67" s="15"/>
      <c r="AH67" s="6">
        <f t="shared" si="3"/>
        <v>0</v>
      </c>
      <c r="AI67" s="39"/>
      <c r="AJ67" s="52">
        <f t="shared" si="4"/>
        <v>0</v>
      </c>
      <c r="AK67" s="47">
        <f t="shared" si="5"/>
        <v>0</v>
      </c>
      <c r="AL67" s="84">
        <f t="shared" si="6"/>
        <v>0</v>
      </c>
      <c r="AM67" s="85"/>
      <c r="AN67" s="34"/>
      <c r="AO67" s="30"/>
      <c r="AP67" s="30"/>
    </row>
    <row r="68" spans="1:43" ht="15" x14ac:dyDescent="0.25">
      <c r="A68" s="20"/>
      <c r="B68" s="20"/>
      <c r="C68" s="92"/>
      <c r="D68" s="123"/>
      <c r="E68" s="15"/>
      <c r="F68" s="15"/>
      <c r="G68" s="121"/>
      <c r="H68" s="121"/>
      <c r="I68" s="121"/>
      <c r="J68" s="121"/>
      <c r="K68" s="122"/>
      <c r="L68" s="15"/>
      <c r="M68" s="15"/>
      <c r="N68" s="121"/>
      <c r="O68" s="121"/>
      <c r="P68" s="121"/>
      <c r="Q68" s="121"/>
      <c r="R68" s="122"/>
      <c r="S68" s="15"/>
      <c r="T68" s="15"/>
      <c r="U68" s="121"/>
      <c r="V68" s="121"/>
      <c r="W68" s="121"/>
      <c r="X68" s="121"/>
      <c r="Y68" s="122"/>
      <c r="Z68" s="15"/>
      <c r="AA68" s="15"/>
      <c r="AB68" s="121"/>
      <c r="AC68" s="121"/>
      <c r="AD68" s="121"/>
      <c r="AE68" s="121"/>
      <c r="AF68" s="122"/>
      <c r="AG68" s="15"/>
      <c r="AH68" s="6">
        <f t="shared" si="3"/>
        <v>0</v>
      </c>
      <c r="AI68" s="39"/>
      <c r="AJ68" s="52">
        <f t="shared" si="4"/>
        <v>0</v>
      </c>
      <c r="AK68" s="47">
        <f t="shared" si="5"/>
        <v>0</v>
      </c>
      <c r="AL68" s="84">
        <f t="shared" si="6"/>
        <v>0</v>
      </c>
      <c r="AM68" s="85"/>
      <c r="AN68" s="34"/>
      <c r="AO68" s="30"/>
      <c r="AP68" s="125" t="s">
        <v>98</v>
      </c>
      <c r="AQ68" s="32" t="s">
        <v>101</v>
      </c>
    </row>
    <row r="69" spans="1:43" ht="15" x14ac:dyDescent="0.25">
      <c r="A69" s="20"/>
      <c r="B69" s="20"/>
      <c r="C69" s="92"/>
      <c r="D69" s="123"/>
      <c r="E69" s="15"/>
      <c r="F69" s="15"/>
      <c r="G69" s="121"/>
      <c r="H69" s="121"/>
      <c r="I69" s="121"/>
      <c r="J69" s="121"/>
      <c r="K69" s="122"/>
      <c r="L69" s="15"/>
      <c r="M69" s="15"/>
      <c r="N69" s="121"/>
      <c r="O69" s="121"/>
      <c r="P69" s="121"/>
      <c r="Q69" s="121"/>
      <c r="R69" s="122"/>
      <c r="S69" s="15"/>
      <c r="T69" s="15"/>
      <c r="U69" s="121"/>
      <c r="V69" s="121"/>
      <c r="W69" s="121"/>
      <c r="X69" s="121"/>
      <c r="Y69" s="122"/>
      <c r="Z69" s="15"/>
      <c r="AA69" s="15"/>
      <c r="AB69" s="121"/>
      <c r="AC69" s="121"/>
      <c r="AD69" s="121"/>
      <c r="AE69" s="121"/>
      <c r="AF69" s="122"/>
      <c r="AG69" s="15"/>
      <c r="AH69" s="6">
        <f t="shared" si="3"/>
        <v>0</v>
      </c>
      <c r="AI69" s="39"/>
      <c r="AJ69" s="52">
        <f t="shared" si="4"/>
        <v>0</v>
      </c>
      <c r="AK69" s="47">
        <f t="shared" si="5"/>
        <v>0</v>
      </c>
      <c r="AL69" s="84">
        <f t="shared" si="6"/>
        <v>0</v>
      </c>
      <c r="AM69" s="85"/>
      <c r="AN69" s="34"/>
      <c r="AO69" s="30"/>
      <c r="AP69" s="124" t="s">
        <v>41</v>
      </c>
      <c r="AQ69" s="126" t="s">
        <v>100</v>
      </c>
    </row>
    <row r="70" spans="1:43" ht="15" x14ac:dyDescent="0.25">
      <c r="A70" s="20"/>
      <c r="B70" s="20"/>
      <c r="C70" s="92"/>
      <c r="D70" s="123"/>
      <c r="E70" s="15"/>
      <c r="F70" s="15"/>
      <c r="G70" s="121"/>
      <c r="H70" s="121"/>
      <c r="I70" s="121"/>
      <c r="J70" s="121"/>
      <c r="K70" s="122"/>
      <c r="L70" s="15"/>
      <c r="M70" s="15"/>
      <c r="N70" s="121"/>
      <c r="O70" s="121"/>
      <c r="P70" s="121"/>
      <c r="Q70" s="121"/>
      <c r="R70" s="122"/>
      <c r="S70" s="15"/>
      <c r="T70" s="15"/>
      <c r="U70" s="121"/>
      <c r="V70" s="121"/>
      <c r="W70" s="121"/>
      <c r="X70" s="121"/>
      <c r="Y70" s="122"/>
      <c r="Z70" s="15"/>
      <c r="AA70" s="15"/>
      <c r="AB70" s="121"/>
      <c r="AC70" s="121"/>
      <c r="AD70" s="121"/>
      <c r="AE70" s="121"/>
      <c r="AF70" s="122"/>
      <c r="AG70" s="15"/>
      <c r="AH70" s="6">
        <f t="shared" si="3"/>
        <v>0</v>
      </c>
      <c r="AI70" s="39"/>
      <c r="AJ70" s="52">
        <f t="shared" si="4"/>
        <v>0</v>
      </c>
      <c r="AK70" s="47">
        <f t="shared" si="5"/>
        <v>0</v>
      </c>
      <c r="AL70" s="84">
        <f t="shared" si="6"/>
        <v>0</v>
      </c>
      <c r="AM70" s="85"/>
      <c r="AN70" s="34"/>
      <c r="AO70" s="30"/>
      <c r="AP70" s="7">
        <v>1</v>
      </c>
      <c r="AQ70" s="126" t="s">
        <v>99</v>
      </c>
    </row>
    <row r="71" spans="1:43" ht="15" x14ac:dyDescent="0.25">
      <c r="A71" s="20"/>
      <c r="B71" s="20"/>
      <c r="C71" s="92"/>
      <c r="D71" s="123"/>
      <c r="E71" s="15"/>
      <c r="F71" s="15"/>
      <c r="G71" s="121"/>
      <c r="H71" s="121"/>
      <c r="I71" s="121"/>
      <c r="J71" s="121"/>
      <c r="K71" s="122"/>
      <c r="L71" s="15"/>
      <c r="M71" s="15"/>
      <c r="N71" s="121"/>
      <c r="O71" s="121"/>
      <c r="P71" s="121"/>
      <c r="Q71" s="121"/>
      <c r="R71" s="122"/>
      <c r="S71" s="15"/>
      <c r="T71" s="15"/>
      <c r="U71" s="121"/>
      <c r="V71" s="121"/>
      <c r="W71" s="121"/>
      <c r="X71" s="121"/>
      <c r="Y71" s="122"/>
      <c r="Z71" s="15"/>
      <c r="AA71" s="15"/>
      <c r="AB71" s="121"/>
      <c r="AC71" s="121"/>
      <c r="AD71" s="121"/>
      <c r="AE71" s="121"/>
      <c r="AF71" s="122"/>
      <c r="AG71" s="15"/>
      <c r="AH71" s="6">
        <f t="shared" si="3"/>
        <v>0</v>
      </c>
      <c r="AI71" s="39"/>
      <c r="AJ71" s="52">
        <f t="shared" si="4"/>
        <v>0</v>
      </c>
      <c r="AK71" s="47">
        <f t="shared" si="5"/>
        <v>0</v>
      </c>
      <c r="AL71" s="84">
        <f t="shared" si="6"/>
        <v>0</v>
      </c>
      <c r="AM71" s="85"/>
      <c r="AN71" s="34"/>
      <c r="AO71" s="30"/>
      <c r="AP71" s="30"/>
    </row>
    <row r="72" spans="1:43" ht="15" x14ac:dyDescent="0.25">
      <c r="A72" s="20"/>
      <c r="B72" s="20"/>
      <c r="C72" s="92"/>
      <c r="D72" s="123"/>
      <c r="E72" s="15"/>
      <c r="F72" s="15"/>
      <c r="G72" s="121"/>
      <c r="H72" s="121"/>
      <c r="I72" s="121"/>
      <c r="J72" s="121"/>
      <c r="K72" s="122"/>
      <c r="L72" s="15"/>
      <c r="M72" s="15"/>
      <c r="N72" s="121"/>
      <c r="O72" s="121"/>
      <c r="P72" s="121"/>
      <c r="Q72" s="121"/>
      <c r="R72" s="122"/>
      <c r="S72" s="15"/>
      <c r="T72" s="15"/>
      <c r="U72" s="121"/>
      <c r="V72" s="121"/>
      <c r="W72" s="121"/>
      <c r="X72" s="121"/>
      <c r="Y72" s="122"/>
      <c r="Z72" s="15"/>
      <c r="AA72" s="15"/>
      <c r="AB72" s="121"/>
      <c r="AC72" s="121"/>
      <c r="AD72" s="121"/>
      <c r="AE72" s="121"/>
      <c r="AF72" s="122"/>
      <c r="AG72" s="15"/>
      <c r="AH72" s="6">
        <f t="shared" ref="AH72:AH78" si="7">SUM(C72:AG72)</f>
        <v>0</v>
      </c>
      <c r="AI72" s="39"/>
      <c r="AJ72" s="52">
        <f t="shared" ref="AJ72:AJ78" si="8">AH72*$AL$2</f>
        <v>0</v>
      </c>
      <c r="AK72" s="47">
        <f t="shared" ref="AK72:AK78" si="9">SUM(AH72)</f>
        <v>0</v>
      </c>
      <c r="AL72" s="84">
        <f t="shared" ref="AL72:AL78" si="10">SUM(AK72*$AL$2)</f>
        <v>0</v>
      </c>
      <c r="AM72" s="85"/>
      <c r="AN72" s="34"/>
      <c r="AO72" s="30"/>
      <c r="AP72" s="30"/>
    </row>
    <row r="73" spans="1:43" ht="15" x14ac:dyDescent="0.25">
      <c r="A73" s="20"/>
      <c r="B73" s="20"/>
      <c r="C73" s="92"/>
      <c r="D73" s="123"/>
      <c r="E73" s="15"/>
      <c r="F73" s="15"/>
      <c r="G73" s="121"/>
      <c r="H73" s="121"/>
      <c r="I73" s="121"/>
      <c r="J73" s="121"/>
      <c r="K73" s="122"/>
      <c r="L73" s="15"/>
      <c r="M73" s="15"/>
      <c r="N73" s="121"/>
      <c r="O73" s="121"/>
      <c r="P73" s="121"/>
      <c r="Q73" s="121"/>
      <c r="R73" s="122"/>
      <c r="S73" s="15"/>
      <c r="T73" s="15"/>
      <c r="U73" s="121"/>
      <c r="V73" s="121"/>
      <c r="W73" s="121"/>
      <c r="X73" s="121"/>
      <c r="Y73" s="122"/>
      <c r="Z73" s="15"/>
      <c r="AA73" s="15"/>
      <c r="AB73" s="121"/>
      <c r="AC73" s="121"/>
      <c r="AD73" s="121"/>
      <c r="AE73" s="121"/>
      <c r="AF73" s="122"/>
      <c r="AG73" s="15"/>
      <c r="AH73" s="6">
        <f t="shared" si="7"/>
        <v>0</v>
      </c>
      <c r="AI73" s="39"/>
      <c r="AJ73" s="52">
        <f t="shared" si="8"/>
        <v>0</v>
      </c>
      <c r="AK73" s="47">
        <f t="shared" si="9"/>
        <v>0</v>
      </c>
      <c r="AL73" s="84">
        <f t="shared" si="10"/>
        <v>0</v>
      </c>
      <c r="AM73" s="85"/>
      <c r="AN73" s="34"/>
      <c r="AO73" s="30"/>
      <c r="AP73" s="30"/>
    </row>
    <row r="74" spans="1:43" ht="15" x14ac:dyDescent="0.25">
      <c r="A74" s="20"/>
      <c r="B74" s="20"/>
      <c r="C74" s="92"/>
      <c r="D74" s="123"/>
      <c r="E74" s="15"/>
      <c r="F74" s="15"/>
      <c r="G74" s="121"/>
      <c r="H74" s="121"/>
      <c r="I74" s="121"/>
      <c r="J74" s="121"/>
      <c r="K74" s="122"/>
      <c r="L74" s="15"/>
      <c r="M74" s="15"/>
      <c r="N74" s="121"/>
      <c r="O74" s="121"/>
      <c r="P74" s="121"/>
      <c r="Q74" s="121"/>
      <c r="R74" s="122"/>
      <c r="S74" s="15"/>
      <c r="T74" s="15"/>
      <c r="U74" s="121"/>
      <c r="V74" s="121"/>
      <c r="W74" s="121"/>
      <c r="X74" s="121"/>
      <c r="Y74" s="122"/>
      <c r="Z74" s="15"/>
      <c r="AA74" s="15"/>
      <c r="AB74" s="121"/>
      <c r="AC74" s="121"/>
      <c r="AD74" s="121"/>
      <c r="AE74" s="121"/>
      <c r="AF74" s="122"/>
      <c r="AG74" s="15"/>
      <c r="AH74" s="6">
        <f t="shared" si="7"/>
        <v>0</v>
      </c>
      <c r="AI74" s="39"/>
      <c r="AJ74" s="52">
        <f t="shared" si="8"/>
        <v>0</v>
      </c>
      <c r="AK74" s="47">
        <f t="shared" si="9"/>
        <v>0</v>
      </c>
      <c r="AL74" s="84">
        <f t="shared" si="10"/>
        <v>0</v>
      </c>
      <c r="AM74" s="85"/>
      <c r="AN74" s="34"/>
      <c r="AO74" s="30"/>
      <c r="AP74" s="30"/>
    </row>
    <row r="75" spans="1:43" ht="15" x14ac:dyDescent="0.25">
      <c r="A75" s="20"/>
      <c r="B75" s="20"/>
      <c r="C75" s="92"/>
      <c r="D75" s="123"/>
      <c r="E75" s="15"/>
      <c r="F75" s="15"/>
      <c r="G75" s="121"/>
      <c r="H75" s="121"/>
      <c r="I75" s="121"/>
      <c r="J75" s="121"/>
      <c r="K75" s="122"/>
      <c r="L75" s="15"/>
      <c r="M75" s="15"/>
      <c r="N75" s="121"/>
      <c r="O75" s="121"/>
      <c r="P75" s="121"/>
      <c r="Q75" s="121"/>
      <c r="R75" s="122"/>
      <c r="S75" s="15"/>
      <c r="T75" s="15"/>
      <c r="U75" s="121"/>
      <c r="V75" s="121"/>
      <c r="W75" s="121"/>
      <c r="X75" s="121"/>
      <c r="Y75" s="122"/>
      <c r="Z75" s="15"/>
      <c r="AA75" s="15"/>
      <c r="AB75" s="121"/>
      <c r="AC75" s="121"/>
      <c r="AD75" s="121"/>
      <c r="AE75" s="121"/>
      <c r="AF75" s="122"/>
      <c r="AG75" s="15"/>
      <c r="AH75" s="6">
        <f t="shared" si="7"/>
        <v>0</v>
      </c>
      <c r="AI75" s="39"/>
      <c r="AJ75" s="52">
        <f t="shared" si="8"/>
        <v>0</v>
      </c>
      <c r="AK75" s="47">
        <f t="shared" si="9"/>
        <v>0</v>
      </c>
      <c r="AL75" s="84">
        <f t="shared" si="10"/>
        <v>0</v>
      </c>
      <c r="AM75" s="85"/>
      <c r="AN75" s="34"/>
      <c r="AO75" s="30"/>
      <c r="AP75" s="30"/>
    </row>
    <row r="76" spans="1:43" ht="15" x14ac:dyDescent="0.25">
      <c r="A76" s="20"/>
      <c r="B76" s="20"/>
      <c r="C76" s="92"/>
      <c r="D76" s="123"/>
      <c r="E76" s="15"/>
      <c r="F76" s="15"/>
      <c r="G76" s="121"/>
      <c r="H76" s="121"/>
      <c r="I76" s="121"/>
      <c r="J76" s="121"/>
      <c r="K76" s="122"/>
      <c r="L76" s="15"/>
      <c r="M76" s="15"/>
      <c r="N76" s="121"/>
      <c r="O76" s="121"/>
      <c r="P76" s="121"/>
      <c r="Q76" s="121"/>
      <c r="R76" s="122"/>
      <c r="S76" s="15"/>
      <c r="T76" s="15"/>
      <c r="U76" s="121"/>
      <c r="V76" s="121"/>
      <c r="W76" s="121"/>
      <c r="X76" s="121"/>
      <c r="Y76" s="122"/>
      <c r="Z76" s="15"/>
      <c r="AA76" s="15"/>
      <c r="AB76" s="121"/>
      <c r="AC76" s="121"/>
      <c r="AD76" s="121"/>
      <c r="AE76" s="121"/>
      <c r="AF76" s="122"/>
      <c r="AG76" s="15"/>
      <c r="AH76" s="6">
        <f t="shared" si="7"/>
        <v>0</v>
      </c>
      <c r="AI76" s="39"/>
      <c r="AJ76" s="52">
        <f t="shared" si="8"/>
        <v>0</v>
      </c>
      <c r="AK76" s="47">
        <f t="shared" si="9"/>
        <v>0</v>
      </c>
      <c r="AL76" s="84">
        <f t="shared" si="10"/>
        <v>0</v>
      </c>
      <c r="AM76" s="85"/>
      <c r="AN76" s="34"/>
      <c r="AO76" s="30"/>
      <c r="AP76" s="30"/>
    </row>
    <row r="77" spans="1:43" ht="15" x14ac:dyDescent="0.25">
      <c r="A77" s="20"/>
      <c r="B77" s="20"/>
      <c r="C77" s="92"/>
      <c r="D77" s="123"/>
      <c r="E77" s="15"/>
      <c r="F77" s="15"/>
      <c r="G77" s="121"/>
      <c r="H77" s="121"/>
      <c r="I77" s="121"/>
      <c r="J77" s="121"/>
      <c r="K77" s="122"/>
      <c r="L77" s="15"/>
      <c r="M77" s="15"/>
      <c r="N77" s="121"/>
      <c r="O77" s="121"/>
      <c r="P77" s="121"/>
      <c r="Q77" s="121"/>
      <c r="R77" s="122"/>
      <c r="S77" s="15"/>
      <c r="T77" s="15"/>
      <c r="U77" s="121"/>
      <c r="V77" s="121"/>
      <c r="W77" s="121"/>
      <c r="X77" s="121"/>
      <c r="Y77" s="122"/>
      <c r="Z77" s="15"/>
      <c r="AA77" s="15"/>
      <c r="AB77" s="121"/>
      <c r="AC77" s="121"/>
      <c r="AD77" s="121"/>
      <c r="AE77" s="121"/>
      <c r="AF77" s="122"/>
      <c r="AG77" s="15"/>
      <c r="AH77" s="6">
        <f t="shared" si="7"/>
        <v>0</v>
      </c>
      <c r="AI77" s="39"/>
      <c r="AJ77" s="52">
        <f t="shared" si="8"/>
        <v>0</v>
      </c>
      <c r="AK77" s="47">
        <f t="shared" si="9"/>
        <v>0</v>
      </c>
      <c r="AL77" s="84">
        <f t="shared" si="10"/>
        <v>0</v>
      </c>
      <c r="AM77" s="85"/>
      <c r="AN77" s="34"/>
      <c r="AO77" s="30"/>
      <c r="AP77" s="30"/>
    </row>
    <row r="78" spans="1:43" ht="15" x14ac:dyDescent="0.25">
      <c r="A78" s="129" t="s">
        <v>5</v>
      </c>
      <c r="B78" s="130"/>
      <c r="C78" s="131">
        <f t="shared" ref="C78:AG78" si="11">SUM(C6:C77)</f>
        <v>0</v>
      </c>
      <c r="D78" s="131">
        <f t="shared" si="11"/>
        <v>0</v>
      </c>
      <c r="E78" s="131">
        <f t="shared" si="11"/>
        <v>0</v>
      </c>
      <c r="F78" s="131">
        <f t="shared" si="11"/>
        <v>0</v>
      </c>
      <c r="G78" s="131">
        <f t="shared" si="11"/>
        <v>0</v>
      </c>
      <c r="H78" s="131">
        <f t="shared" si="11"/>
        <v>0</v>
      </c>
      <c r="I78" s="131">
        <f t="shared" si="11"/>
        <v>0</v>
      </c>
      <c r="J78" s="131">
        <f t="shared" si="11"/>
        <v>0</v>
      </c>
      <c r="K78" s="131">
        <f t="shared" si="11"/>
        <v>0</v>
      </c>
      <c r="L78" s="131">
        <f t="shared" si="11"/>
        <v>0</v>
      </c>
      <c r="M78" s="131">
        <f t="shared" si="11"/>
        <v>0</v>
      </c>
      <c r="N78" s="131">
        <f t="shared" si="11"/>
        <v>0</v>
      </c>
      <c r="O78" s="131">
        <f t="shared" si="11"/>
        <v>0</v>
      </c>
      <c r="P78" s="131">
        <f t="shared" si="11"/>
        <v>0</v>
      </c>
      <c r="Q78" s="131">
        <f t="shared" si="11"/>
        <v>0</v>
      </c>
      <c r="R78" s="131">
        <f t="shared" si="11"/>
        <v>0</v>
      </c>
      <c r="S78" s="131">
        <f t="shared" si="11"/>
        <v>0</v>
      </c>
      <c r="T78" s="131">
        <f t="shared" si="11"/>
        <v>0</v>
      </c>
      <c r="U78" s="131">
        <f t="shared" si="11"/>
        <v>0</v>
      </c>
      <c r="V78" s="131">
        <f t="shared" si="11"/>
        <v>0</v>
      </c>
      <c r="W78" s="131">
        <f t="shared" si="11"/>
        <v>0</v>
      </c>
      <c r="X78" s="131">
        <f t="shared" si="11"/>
        <v>0</v>
      </c>
      <c r="Y78" s="131">
        <f t="shared" si="11"/>
        <v>0</v>
      </c>
      <c r="Z78" s="131">
        <f t="shared" si="11"/>
        <v>0</v>
      </c>
      <c r="AA78" s="131">
        <f t="shared" si="11"/>
        <v>0</v>
      </c>
      <c r="AB78" s="131">
        <f t="shared" si="11"/>
        <v>0</v>
      </c>
      <c r="AC78" s="131">
        <f t="shared" si="11"/>
        <v>0</v>
      </c>
      <c r="AD78" s="131">
        <f t="shared" si="11"/>
        <v>0</v>
      </c>
      <c r="AE78" s="131">
        <f t="shared" si="11"/>
        <v>0</v>
      </c>
      <c r="AF78" s="131">
        <f t="shared" si="11"/>
        <v>0</v>
      </c>
      <c r="AG78" s="131">
        <f t="shared" si="11"/>
        <v>0</v>
      </c>
      <c r="AH78" s="132">
        <f t="shared" si="7"/>
        <v>0</v>
      </c>
      <c r="AI78" s="39"/>
      <c r="AJ78" s="52">
        <f t="shared" si="8"/>
        <v>0</v>
      </c>
      <c r="AK78" s="47">
        <f t="shared" si="9"/>
        <v>0</v>
      </c>
      <c r="AL78" s="84">
        <f t="shared" si="10"/>
        <v>0</v>
      </c>
      <c r="AM78" s="85"/>
      <c r="AN78" s="34"/>
      <c r="AO78" s="30"/>
      <c r="AP78" s="30"/>
    </row>
    <row r="79" spans="1:43" ht="15" x14ac:dyDescent="0.25">
      <c r="AH79" s="31"/>
      <c r="AI79" s="41"/>
      <c r="AJ79" s="42">
        <f>SUM(AJ6:AJ78)</f>
        <v>0</v>
      </c>
      <c r="AK79" s="47">
        <f>SUM(AK6:AK78)</f>
        <v>0</v>
      </c>
      <c r="AL79" s="84">
        <f>SUM(AL6:AL78)</f>
        <v>0</v>
      </c>
      <c r="AM79" s="85"/>
      <c r="AN79" s="34"/>
      <c r="AO79" s="30"/>
      <c r="AP79" s="30"/>
    </row>
    <row r="80" spans="1:43" x14ac:dyDescent="0.2">
      <c r="AI80" s="43"/>
      <c r="AJ80" s="44">
        <v>76960</v>
      </c>
      <c r="AK80" s="89"/>
      <c r="AL80" s="32"/>
      <c r="AM80" s="85"/>
      <c r="AN80" s="34"/>
      <c r="AO80" s="36"/>
      <c r="AP80" s="36"/>
    </row>
    <row r="81" spans="35:43" ht="15" x14ac:dyDescent="0.25">
      <c r="AJ81" s="30"/>
      <c r="AK81" s="30"/>
      <c r="AL81" s="30"/>
      <c r="AM81" s="30"/>
      <c r="AN81" s="30"/>
      <c r="AO81" s="30"/>
      <c r="AP81" s="30"/>
      <c r="AQ81" s="30"/>
    </row>
    <row r="82" spans="35:43" ht="15" x14ac:dyDescent="0.25">
      <c r="AJ82" s="30"/>
      <c r="AK82" s="30"/>
      <c r="AL82" s="30"/>
      <c r="AM82" s="30"/>
      <c r="AN82" s="30"/>
      <c r="AO82" s="30"/>
      <c r="AP82" s="30"/>
      <c r="AQ82" s="30"/>
    </row>
    <row r="83" spans="35:43" ht="15" x14ac:dyDescent="0.25">
      <c r="AI83" s="30"/>
      <c r="AJ83" s="30"/>
      <c r="AK83" s="30"/>
      <c r="AL83" s="30"/>
      <c r="AM83" s="30"/>
      <c r="AN83" s="30"/>
      <c r="AO83" s="30"/>
      <c r="AP83" s="30"/>
      <c r="AQ83" s="30"/>
    </row>
    <row r="84" spans="35:43" ht="15" x14ac:dyDescent="0.25">
      <c r="AI84" s="30"/>
      <c r="AJ84" s="30"/>
      <c r="AK84" s="30"/>
      <c r="AL84" s="30"/>
      <c r="AM84" s="30"/>
      <c r="AN84" s="30"/>
      <c r="AO84" s="30"/>
      <c r="AP84" s="30"/>
      <c r="AQ84" s="30"/>
    </row>
    <row r="85" spans="35:43" ht="15" x14ac:dyDescent="0.25">
      <c r="AI85" s="30"/>
      <c r="AJ85" s="30"/>
      <c r="AK85" s="30"/>
      <c r="AL85" s="30"/>
      <c r="AM85" s="30"/>
      <c r="AN85" s="30"/>
      <c r="AO85" s="30"/>
      <c r="AP85" s="30"/>
      <c r="AQ85" s="30"/>
    </row>
    <row r="86" spans="35:43" ht="15" x14ac:dyDescent="0.25">
      <c r="AI86" s="30"/>
      <c r="AJ86" s="30"/>
      <c r="AK86" s="30"/>
      <c r="AL86" s="30"/>
      <c r="AM86" s="30"/>
      <c r="AN86" s="30"/>
      <c r="AO86" s="30"/>
      <c r="AP86" s="30"/>
      <c r="AQ86" s="30"/>
    </row>
    <row r="87" spans="35:43" ht="15" x14ac:dyDescent="0.25">
      <c r="AI87" s="30"/>
      <c r="AJ87" s="30"/>
      <c r="AK87" s="30"/>
      <c r="AL87" s="30"/>
      <c r="AM87" s="30"/>
      <c r="AN87" s="30"/>
      <c r="AO87" s="30"/>
      <c r="AP87" s="30"/>
      <c r="AQ87" s="30"/>
    </row>
    <row r="88" spans="35:43" ht="15" x14ac:dyDescent="0.25">
      <c r="AI88" s="30"/>
      <c r="AJ88" s="30"/>
      <c r="AK88" s="30"/>
      <c r="AL88" s="30"/>
      <c r="AM88" s="30"/>
      <c r="AN88" s="30"/>
      <c r="AO88" s="30"/>
      <c r="AP88" s="30"/>
      <c r="AQ88" s="30"/>
    </row>
    <row r="89" spans="35:43" ht="15" x14ac:dyDescent="0.25">
      <c r="AI89" s="30"/>
      <c r="AJ89" s="30"/>
      <c r="AK89" s="30"/>
      <c r="AL89" s="30"/>
      <c r="AM89" s="30"/>
      <c r="AN89" s="30"/>
      <c r="AO89" s="30"/>
      <c r="AP89" s="30"/>
      <c r="AQ89" s="30"/>
    </row>
    <row r="90" spans="35:43" ht="15" x14ac:dyDescent="0.25">
      <c r="AI90" s="30"/>
      <c r="AJ90" s="30"/>
      <c r="AK90" s="30"/>
      <c r="AL90" s="30"/>
      <c r="AM90" s="30"/>
      <c r="AN90" s="30"/>
      <c r="AO90" s="30"/>
      <c r="AP90" s="30"/>
      <c r="AQ90" s="30"/>
    </row>
    <row r="91" spans="35:43" ht="15" x14ac:dyDescent="0.25">
      <c r="AI91" s="30"/>
      <c r="AJ91" s="30"/>
      <c r="AK91" s="30"/>
      <c r="AL91" s="30"/>
      <c r="AM91" s="30"/>
      <c r="AN91" s="30"/>
      <c r="AO91" s="30"/>
      <c r="AP91" s="30"/>
      <c r="AQ91" s="30"/>
    </row>
    <row r="92" spans="35:43" ht="15" x14ac:dyDescent="0.25">
      <c r="AI92" s="30"/>
      <c r="AJ92" s="30"/>
      <c r="AK92" s="30"/>
      <c r="AL92" s="30"/>
      <c r="AM92" s="30"/>
      <c r="AN92" s="30"/>
      <c r="AO92" s="30"/>
      <c r="AP92" s="30"/>
      <c r="AQ92" s="30"/>
    </row>
    <row r="93" spans="35:43" ht="15" x14ac:dyDescent="0.25">
      <c r="AI93" s="30"/>
      <c r="AJ93" s="30"/>
      <c r="AK93" s="30"/>
      <c r="AL93" s="30"/>
      <c r="AM93" s="30"/>
      <c r="AN93" s="30"/>
      <c r="AO93" s="30"/>
      <c r="AP93" s="30"/>
      <c r="AQ93" s="30"/>
    </row>
    <row r="94" spans="35:43" ht="15" x14ac:dyDescent="0.25">
      <c r="AI94" s="30"/>
      <c r="AJ94" s="30"/>
      <c r="AK94" s="30"/>
      <c r="AL94" s="30"/>
      <c r="AM94" s="30"/>
      <c r="AN94" s="30"/>
      <c r="AO94" s="30"/>
      <c r="AP94" s="30"/>
      <c r="AQ94" s="30"/>
    </row>
    <row r="95" spans="35:43" ht="15" x14ac:dyDescent="0.25">
      <c r="AI95" s="30"/>
      <c r="AJ95" s="30"/>
      <c r="AK95" s="30"/>
      <c r="AL95" s="30"/>
      <c r="AM95" s="30"/>
      <c r="AN95" s="30"/>
      <c r="AO95" s="30"/>
      <c r="AP95" s="30"/>
      <c r="AQ95" s="30"/>
    </row>
    <row r="96" spans="35:43" ht="15" x14ac:dyDescent="0.25">
      <c r="AI96" s="30"/>
      <c r="AJ96" s="30"/>
      <c r="AK96" s="30"/>
      <c r="AL96" s="30"/>
      <c r="AM96" s="30"/>
      <c r="AN96" s="30"/>
      <c r="AO96" s="30"/>
      <c r="AP96" s="30"/>
      <c r="AQ96" s="30"/>
    </row>
  </sheetData>
  <mergeCells count="28">
    <mergeCell ref="AO49:AQ49"/>
    <mergeCell ref="AO11:AQ11"/>
    <mergeCell ref="AO12:AQ12"/>
    <mergeCell ref="AO13:AQ13"/>
    <mergeCell ref="AO14:AQ14"/>
    <mergeCell ref="AO28:AQ28"/>
    <mergeCell ref="AO6:AQ6"/>
    <mergeCell ref="AO8:AQ8"/>
    <mergeCell ref="AO9:AQ9"/>
    <mergeCell ref="AO10:AQ10"/>
    <mergeCell ref="AO42:AQ42"/>
    <mergeCell ref="AJ1:AL1"/>
    <mergeCell ref="AO1:AQ1"/>
    <mergeCell ref="AJ2:AK2"/>
    <mergeCell ref="AK3:AL3"/>
    <mergeCell ref="AO5:AQ5"/>
    <mergeCell ref="A4:A5"/>
    <mergeCell ref="B4:B5"/>
    <mergeCell ref="C2:AH2"/>
    <mergeCell ref="C1:AH1"/>
    <mergeCell ref="A1:B1"/>
    <mergeCell ref="A3:B3"/>
    <mergeCell ref="C3:F3"/>
    <mergeCell ref="G3:M3"/>
    <mergeCell ref="N3:T3"/>
    <mergeCell ref="U3:AA3"/>
    <mergeCell ref="AB3:AD3"/>
    <mergeCell ref="AE3:AG3"/>
  </mergeCells>
  <conditionalFormatting sqref="C4:AG77">
    <cfRule type="expression" dxfId="41" priority="13">
      <formula>WEEKDAY(C$5,2)&gt;5</formula>
    </cfRule>
  </conditionalFormatting>
  <conditionalFormatting sqref="AP68">
    <cfRule type="expression" dxfId="40" priority="7">
      <formula>WEEKDAY(AP$5,2)&gt;5</formula>
    </cfRule>
  </conditionalFormatting>
  <conditionalFormatting sqref="AP68:AP70">
    <cfRule type="cellIs" dxfId="39" priority="4" operator="equal">
      <formula>"!"</formula>
    </cfRule>
    <cfRule type="cellIs" dxfId="38" priority="5" operator="equal">
      <formula>"?"</formula>
    </cfRule>
    <cfRule type="cellIs" dxfId="37" priority="6" operator="equal">
      <formula>1</formula>
    </cfRule>
  </conditionalFormatting>
  <conditionalFormatting sqref="AP69">
    <cfRule type="expression" dxfId="36" priority="9">
      <formula>WEEKDAY(AQ$5,2)&gt;5</formula>
    </cfRule>
  </conditionalFormatting>
  <conditionalFormatting sqref="AP70">
    <cfRule type="expression" dxfId="35" priority="11">
      <formula>WEEKDAY(AR$5,2)&gt;5</formula>
    </cfRule>
  </conditionalFormatting>
  <conditionalFormatting sqref="C6:AG77">
    <cfRule type="cellIs" dxfId="34" priority="3" operator="equal">
      <formula>"!"</formula>
    </cfRule>
    <cfRule type="cellIs" dxfId="33" priority="2" operator="equal">
      <formula>"?"</formula>
    </cfRule>
    <cfRule type="cellIs" dxfId="32" priority="1" operator="equal">
      <formula>1</formula>
    </cfRule>
  </conditionalFormatting>
  <pageMargins left="0" right="0" top="0" bottom="0.35433070866141736" header="0" footer="0.11811023622047245"/>
  <pageSetup paperSize="9" scale="64" orientation="portrait" r:id="rId1"/>
  <headerFooter>
    <oddFooter>&amp;L&amp;D
&amp;T&amp;C&amp;F&amp;R&amp;A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5" id="{1784D795-F397-402A-B01E-373819BE89B5}">
            <xm:f>COUNTIFS('JOURS FERIES'!$B$1:$B$13,C$5)&gt;0</xm:f>
            <x14:dxf>
              <fill>
                <patternFill>
                  <bgColor theme="7" tint="0.59996337778862885"/>
                </patternFill>
              </fill>
            </x14:dxf>
          </x14:cfRule>
          <xm:sqref>C4:AG77</xm:sqref>
        </x14:conditionalFormatting>
        <x14:conditionalFormatting xmlns:xm="http://schemas.microsoft.com/office/excel/2006/main">
          <x14:cfRule type="expression" priority="8" id="{EAFAE9CD-383E-487E-B94F-564CFCFCABE0}">
            <xm:f>COUNTIFS('JOURS FERIES'!$B$1:$B$13,AP$4)&gt;0</xm:f>
            <x14:dxf>
              <fill>
                <patternFill>
                  <bgColor theme="7" tint="0.59996337778862885"/>
                </patternFill>
              </fill>
            </x14:dxf>
          </x14:cfRule>
          <xm:sqref>AP68</xm:sqref>
        </x14:conditionalFormatting>
        <x14:conditionalFormatting xmlns:xm="http://schemas.microsoft.com/office/excel/2006/main">
          <x14:cfRule type="expression" priority="10" id="{475CB5FA-297E-4F67-8FF5-851A274F88DE}">
            <xm:f>COUNTIFS('JOURS FERIES'!$B$1:$B$13,AQ$4)&gt;0</xm:f>
            <x14:dxf>
              <fill>
                <patternFill>
                  <bgColor theme="7" tint="0.59996337778862885"/>
                </patternFill>
              </fill>
            </x14:dxf>
          </x14:cfRule>
          <xm:sqref>AP69</xm:sqref>
        </x14:conditionalFormatting>
        <x14:conditionalFormatting xmlns:xm="http://schemas.microsoft.com/office/excel/2006/main">
          <x14:cfRule type="expression" priority="12" id="{818147EC-D111-4FF7-BA88-E3FC58173DAC}">
            <xm:f>COUNTIFS('JOURS FERIES'!$B$1:$B$13,AR$4)&gt;0</xm:f>
            <x14:dxf>
              <fill>
                <patternFill>
                  <bgColor theme="7" tint="0.59996337778862885"/>
                </patternFill>
              </fill>
            </x14:dxf>
          </x14:cfRule>
          <xm:sqref>AP70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Q96"/>
  <sheetViews>
    <sheetView zoomScale="93" zoomScaleNormal="93" workbookViewId="0">
      <pane xSplit="2" ySplit="9" topLeftCell="C10" activePane="bottomRight" state="frozen"/>
      <selection sqref="A1:B1"/>
      <selection pane="topRight" sqref="A1:B1"/>
      <selection pane="bottomLeft" sqref="A1:B1"/>
      <selection pane="bottomRight" sqref="A1:B1"/>
    </sheetView>
  </sheetViews>
  <sheetFormatPr baseColWidth="10" defaultColWidth="15.28515625" defaultRowHeight="12.75" x14ac:dyDescent="0.2"/>
  <cols>
    <col min="1" max="1" width="15.140625" style="1" bestFit="1" customWidth="1"/>
    <col min="2" max="2" width="14.28515625" style="1" bestFit="1" customWidth="1"/>
    <col min="3" max="3" width="5.42578125" style="1" customWidth="1"/>
    <col min="4" max="6" width="4.7109375" style="1" customWidth="1"/>
    <col min="7" max="7" width="4.5703125" style="1" customWidth="1"/>
    <col min="8" max="9" width="4.7109375" style="1" customWidth="1"/>
    <col min="10" max="10" width="4" style="1" customWidth="1"/>
    <col min="11" max="13" width="4.7109375" style="1" customWidth="1"/>
    <col min="14" max="14" width="5.28515625" style="1" customWidth="1"/>
    <col min="15" max="16" width="4.7109375" style="1" customWidth="1"/>
    <col min="17" max="17" width="4.140625" style="1" customWidth="1"/>
    <col min="18" max="20" width="4.7109375" style="1" customWidth="1"/>
    <col min="21" max="21" width="4.42578125" style="1" customWidth="1"/>
    <col min="22" max="23" width="4.7109375" style="1" customWidth="1"/>
    <col min="24" max="24" width="4.42578125" style="1" customWidth="1"/>
    <col min="25" max="27" width="4.7109375" style="1" customWidth="1"/>
    <col min="28" max="28" width="4.42578125" style="1" customWidth="1"/>
    <col min="29" max="30" width="4.7109375" style="1" customWidth="1"/>
    <col min="31" max="31" width="4.42578125" style="1" customWidth="1"/>
    <col min="32" max="33" width="4.7109375" style="1" customWidth="1"/>
    <col min="34" max="34" width="9.85546875" style="3" bestFit="1" customWidth="1"/>
    <col min="35" max="35" width="2.28515625" style="31" customWidth="1"/>
    <col min="36" max="36" width="10.7109375" style="31" customWidth="1"/>
    <col min="37" max="37" width="6.5703125" style="31" customWidth="1"/>
    <col min="38" max="38" width="11.42578125" style="31" customWidth="1"/>
    <col min="39" max="40" width="3" style="31" bestFit="1" customWidth="1"/>
    <col min="41" max="41" width="9.85546875" style="31" bestFit="1" customWidth="1"/>
    <col min="42" max="43" width="15.28515625" style="31"/>
    <col min="44" max="16384" width="15.28515625" style="1"/>
  </cols>
  <sheetData>
    <row r="1" spans="1:43" ht="21" x14ac:dyDescent="0.35">
      <c r="A1" s="149">
        <f>'JOURS FERIES'!D1</f>
        <v>2018</v>
      </c>
      <c r="B1" s="150"/>
      <c r="C1" s="141" t="s">
        <v>12</v>
      </c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  <c r="AC1" s="142"/>
      <c r="AD1" s="142"/>
      <c r="AE1" s="142"/>
      <c r="AF1" s="142"/>
      <c r="AG1" s="142"/>
      <c r="AH1" s="143"/>
      <c r="AI1" s="33" t="s">
        <v>28</v>
      </c>
      <c r="AJ1" s="154" t="s">
        <v>29</v>
      </c>
      <c r="AK1" s="154"/>
      <c r="AL1" s="155"/>
      <c r="AM1" s="37" t="s">
        <v>28</v>
      </c>
      <c r="AN1" s="35"/>
      <c r="AO1" s="156" t="s">
        <v>30</v>
      </c>
      <c r="AP1" s="157"/>
      <c r="AQ1" s="158"/>
    </row>
    <row r="2" spans="1:43" ht="21" x14ac:dyDescent="0.35">
      <c r="B2" s="25">
        <v>11</v>
      </c>
      <c r="C2" s="141" t="s">
        <v>26</v>
      </c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  <c r="Y2" s="142"/>
      <c r="Z2" s="142"/>
      <c r="AA2" s="142"/>
      <c r="AB2" s="142"/>
      <c r="AC2" s="142"/>
      <c r="AD2" s="142"/>
      <c r="AE2" s="142"/>
      <c r="AF2" s="142"/>
      <c r="AG2" s="142"/>
      <c r="AH2" s="143"/>
      <c r="AI2" s="33"/>
      <c r="AJ2" s="159" t="s">
        <v>31</v>
      </c>
      <c r="AK2" s="159"/>
      <c r="AL2" s="81">
        <v>74</v>
      </c>
      <c r="AM2" s="85"/>
      <c r="AN2" s="35"/>
      <c r="AO2" s="59" t="s">
        <v>0</v>
      </c>
      <c r="AP2" s="59"/>
      <c r="AQ2" s="49" t="s">
        <v>32</v>
      </c>
    </row>
    <row r="3" spans="1:43" s="2" customFormat="1" ht="15" customHeight="1" x14ac:dyDescent="0.2">
      <c r="A3" s="144" t="s">
        <v>6</v>
      </c>
      <c r="B3" s="144"/>
      <c r="C3" s="165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166"/>
      <c r="Q3" s="166"/>
      <c r="R3" s="166"/>
      <c r="S3" s="166"/>
      <c r="T3" s="166"/>
      <c r="U3" s="166"/>
      <c r="V3" s="166"/>
      <c r="W3" s="166"/>
      <c r="X3" s="166"/>
      <c r="Y3" s="166"/>
      <c r="Z3" s="166"/>
      <c r="AA3" s="166"/>
      <c r="AB3" s="166"/>
      <c r="AC3" s="166"/>
      <c r="AD3" s="166"/>
      <c r="AE3" s="166"/>
      <c r="AF3" s="166"/>
      <c r="AG3" s="167"/>
      <c r="AH3" s="11" t="s">
        <v>10</v>
      </c>
      <c r="AI3" s="40"/>
      <c r="AJ3" s="55" t="s">
        <v>33</v>
      </c>
      <c r="AK3" s="160" t="s">
        <v>10</v>
      </c>
      <c r="AL3" s="161"/>
      <c r="AM3" s="85"/>
      <c r="AN3" s="35"/>
      <c r="AO3" s="59" t="s">
        <v>3</v>
      </c>
      <c r="AP3" s="59"/>
      <c r="AQ3" s="49" t="s">
        <v>34</v>
      </c>
    </row>
    <row r="4" spans="1:43" x14ac:dyDescent="0.2">
      <c r="A4" s="148" t="s">
        <v>7</v>
      </c>
      <c r="B4" s="148" t="s">
        <v>8</v>
      </c>
      <c r="C4" s="140">
        <v>1</v>
      </c>
      <c r="D4" s="28">
        <f>C4+1</f>
        <v>2</v>
      </c>
      <c r="E4" s="28">
        <f t="shared" ref="E4:AG4" si="0">D4+1</f>
        <v>3</v>
      </c>
      <c r="F4" s="28">
        <f t="shared" si="0"/>
        <v>4</v>
      </c>
      <c r="G4" s="28">
        <f t="shared" si="0"/>
        <v>5</v>
      </c>
      <c r="H4" s="28">
        <f t="shared" si="0"/>
        <v>6</v>
      </c>
      <c r="I4" s="28">
        <f t="shared" si="0"/>
        <v>7</v>
      </c>
      <c r="J4" s="28">
        <f t="shared" si="0"/>
        <v>8</v>
      </c>
      <c r="K4" s="28">
        <f t="shared" si="0"/>
        <v>9</v>
      </c>
      <c r="L4" s="28">
        <f t="shared" si="0"/>
        <v>10</v>
      </c>
      <c r="M4" s="28">
        <f t="shared" si="0"/>
        <v>11</v>
      </c>
      <c r="N4" s="28">
        <f t="shared" si="0"/>
        <v>12</v>
      </c>
      <c r="O4" s="28">
        <f t="shared" si="0"/>
        <v>13</v>
      </c>
      <c r="P4" s="28">
        <f t="shared" si="0"/>
        <v>14</v>
      </c>
      <c r="Q4" s="28">
        <f t="shared" si="0"/>
        <v>15</v>
      </c>
      <c r="R4" s="28">
        <f t="shared" si="0"/>
        <v>16</v>
      </c>
      <c r="S4" s="28">
        <f t="shared" si="0"/>
        <v>17</v>
      </c>
      <c r="T4" s="28">
        <f t="shared" si="0"/>
        <v>18</v>
      </c>
      <c r="U4" s="28">
        <f t="shared" si="0"/>
        <v>19</v>
      </c>
      <c r="V4" s="28">
        <f t="shared" si="0"/>
        <v>20</v>
      </c>
      <c r="W4" s="28">
        <f t="shared" si="0"/>
        <v>21</v>
      </c>
      <c r="X4" s="28">
        <f t="shared" si="0"/>
        <v>22</v>
      </c>
      <c r="Y4" s="28">
        <f t="shared" si="0"/>
        <v>23</v>
      </c>
      <c r="Z4" s="28">
        <f t="shared" si="0"/>
        <v>24</v>
      </c>
      <c r="AA4" s="28">
        <f t="shared" si="0"/>
        <v>25</v>
      </c>
      <c r="AB4" s="28">
        <f t="shared" si="0"/>
        <v>26</v>
      </c>
      <c r="AC4" s="28">
        <f t="shared" si="0"/>
        <v>27</v>
      </c>
      <c r="AD4" s="28">
        <f t="shared" si="0"/>
        <v>28</v>
      </c>
      <c r="AE4" s="28">
        <f t="shared" si="0"/>
        <v>29</v>
      </c>
      <c r="AF4" s="28">
        <f t="shared" si="0"/>
        <v>30</v>
      </c>
      <c r="AG4" s="28">
        <f t="shared" si="0"/>
        <v>31</v>
      </c>
      <c r="AH4" s="8" t="s">
        <v>9</v>
      </c>
      <c r="AI4" s="54"/>
      <c r="AJ4" s="53" t="s">
        <v>9</v>
      </c>
      <c r="AK4" s="71" t="s">
        <v>35</v>
      </c>
      <c r="AL4" s="82" t="s">
        <v>33</v>
      </c>
      <c r="AM4" s="85"/>
      <c r="AN4" s="35"/>
      <c r="AO4" s="59" t="s">
        <v>2</v>
      </c>
      <c r="AP4" s="59"/>
      <c r="AQ4" s="49" t="s">
        <v>36</v>
      </c>
    </row>
    <row r="5" spans="1:43" x14ac:dyDescent="0.2">
      <c r="A5" s="148"/>
      <c r="B5" s="148"/>
      <c r="C5" s="119">
        <f>DATE(JANV!$A$1,NOV!$B$2,NOV!C4)</f>
        <v>43405</v>
      </c>
      <c r="D5" s="29">
        <f>C5+1</f>
        <v>43406</v>
      </c>
      <c r="E5" s="29">
        <f t="shared" ref="E5:AG5" si="1">D5+1</f>
        <v>43407</v>
      </c>
      <c r="F5" s="29">
        <f t="shared" si="1"/>
        <v>43408</v>
      </c>
      <c r="G5" s="29">
        <f t="shared" si="1"/>
        <v>43409</v>
      </c>
      <c r="H5" s="29">
        <f t="shared" si="1"/>
        <v>43410</v>
      </c>
      <c r="I5" s="29">
        <f t="shared" si="1"/>
        <v>43411</v>
      </c>
      <c r="J5" s="29">
        <f t="shared" si="1"/>
        <v>43412</v>
      </c>
      <c r="K5" s="29">
        <f t="shared" si="1"/>
        <v>43413</v>
      </c>
      <c r="L5" s="29">
        <f t="shared" si="1"/>
        <v>43414</v>
      </c>
      <c r="M5" s="29">
        <f t="shared" si="1"/>
        <v>43415</v>
      </c>
      <c r="N5" s="29">
        <f t="shared" si="1"/>
        <v>43416</v>
      </c>
      <c r="O5" s="29">
        <f t="shared" si="1"/>
        <v>43417</v>
      </c>
      <c r="P5" s="29">
        <f t="shared" si="1"/>
        <v>43418</v>
      </c>
      <c r="Q5" s="29">
        <f t="shared" si="1"/>
        <v>43419</v>
      </c>
      <c r="R5" s="29">
        <f t="shared" si="1"/>
        <v>43420</v>
      </c>
      <c r="S5" s="29">
        <f t="shared" si="1"/>
        <v>43421</v>
      </c>
      <c r="T5" s="29">
        <f t="shared" si="1"/>
        <v>43422</v>
      </c>
      <c r="U5" s="29">
        <f t="shared" si="1"/>
        <v>43423</v>
      </c>
      <c r="V5" s="29">
        <f t="shared" si="1"/>
        <v>43424</v>
      </c>
      <c r="W5" s="29">
        <f t="shared" si="1"/>
        <v>43425</v>
      </c>
      <c r="X5" s="29">
        <f t="shared" si="1"/>
        <v>43426</v>
      </c>
      <c r="Y5" s="29">
        <f t="shared" si="1"/>
        <v>43427</v>
      </c>
      <c r="Z5" s="29">
        <f t="shared" si="1"/>
        <v>43428</v>
      </c>
      <c r="AA5" s="29">
        <f t="shared" si="1"/>
        <v>43429</v>
      </c>
      <c r="AB5" s="29">
        <f t="shared" si="1"/>
        <v>43430</v>
      </c>
      <c r="AC5" s="29">
        <f t="shared" si="1"/>
        <v>43431</v>
      </c>
      <c r="AD5" s="29">
        <f t="shared" si="1"/>
        <v>43432</v>
      </c>
      <c r="AE5" s="29">
        <f t="shared" si="1"/>
        <v>43433</v>
      </c>
      <c r="AF5" s="29">
        <f t="shared" si="1"/>
        <v>43434</v>
      </c>
      <c r="AG5" s="29">
        <f t="shared" si="1"/>
        <v>43435</v>
      </c>
      <c r="AH5" s="8" t="s">
        <v>11</v>
      </c>
      <c r="AI5" s="54"/>
      <c r="AJ5" s="53" t="s">
        <v>37</v>
      </c>
      <c r="AK5" s="72" t="s">
        <v>38</v>
      </c>
      <c r="AL5" s="83">
        <v>42736</v>
      </c>
      <c r="AM5" s="85"/>
      <c r="AN5" s="45">
        <v>1</v>
      </c>
      <c r="AO5" s="162" t="s">
        <v>39</v>
      </c>
      <c r="AP5" s="163"/>
      <c r="AQ5" s="164"/>
    </row>
    <row r="6" spans="1:43" x14ac:dyDescent="0.2">
      <c r="A6" s="1" t="s">
        <v>16</v>
      </c>
      <c r="B6" s="1" t="s">
        <v>0</v>
      </c>
      <c r="C6" s="10"/>
      <c r="D6" s="98"/>
      <c r="E6" s="15"/>
      <c r="F6" s="17"/>
      <c r="G6" s="10"/>
      <c r="H6" s="98"/>
      <c r="I6" s="10"/>
      <c r="J6" s="98"/>
      <c r="K6" s="98"/>
      <c r="L6" s="15"/>
      <c r="M6" s="17"/>
      <c r="N6" s="10"/>
      <c r="O6" s="98"/>
      <c r="P6" s="10"/>
      <c r="Q6" s="98"/>
      <c r="R6" s="98"/>
      <c r="S6" s="15"/>
      <c r="T6" s="17"/>
      <c r="U6" s="10"/>
      <c r="V6" s="98"/>
      <c r="W6" s="10"/>
      <c r="X6" s="98"/>
      <c r="Y6" s="98"/>
      <c r="Z6" s="15"/>
      <c r="AA6" s="17"/>
      <c r="AB6" s="10"/>
      <c r="AC6" s="98"/>
      <c r="AD6" s="98"/>
      <c r="AE6" s="98"/>
      <c r="AF6" s="98"/>
      <c r="AG6" s="15"/>
      <c r="AH6" s="6">
        <f t="shared" ref="AH6" si="2">SUM(C6:AG6)</f>
        <v>0</v>
      </c>
      <c r="AI6" s="39"/>
      <c r="AJ6" s="52">
        <f>AH6*$AL$2</f>
        <v>0</v>
      </c>
      <c r="AK6" s="47">
        <f>SUM(AH6)</f>
        <v>0</v>
      </c>
      <c r="AL6" s="84">
        <f>SUM(AK6*$AL$2)</f>
        <v>0</v>
      </c>
      <c r="AM6" s="85"/>
      <c r="AN6" s="74">
        <v>1</v>
      </c>
      <c r="AO6" s="151" t="s">
        <v>40</v>
      </c>
      <c r="AP6" s="152"/>
      <c r="AQ6" s="153"/>
    </row>
    <row r="7" spans="1:43" s="31" customFormat="1" x14ac:dyDescent="0.2">
      <c r="A7" s="120" t="s">
        <v>4</v>
      </c>
      <c r="B7" s="120" t="s">
        <v>3</v>
      </c>
      <c r="C7" s="10"/>
      <c r="D7" s="98"/>
      <c r="E7" s="15"/>
      <c r="F7" s="17"/>
      <c r="G7" s="10"/>
      <c r="H7" s="98"/>
      <c r="I7" s="10"/>
      <c r="J7" s="98"/>
      <c r="K7" s="98"/>
      <c r="L7" s="15"/>
      <c r="M7" s="17"/>
      <c r="N7" s="10"/>
      <c r="O7" s="98"/>
      <c r="P7" s="10"/>
      <c r="Q7" s="98"/>
      <c r="R7" s="98"/>
      <c r="S7" s="15"/>
      <c r="T7" s="17"/>
      <c r="U7" s="10"/>
      <c r="V7" s="98"/>
      <c r="W7" s="10"/>
      <c r="X7" s="98"/>
      <c r="Y7" s="98"/>
      <c r="Z7" s="15"/>
      <c r="AA7" s="17"/>
      <c r="AB7" s="10"/>
      <c r="AC7" s="98"/>
      <c r="AD7" s="98"/>
      <c r="AE7" s="98"/>
      <c r="AF7" s="98"/>
      <c r="AG7" s="15"/>
      <c r="AH7" s="6"/>
      <c r="AI7" s="39"/>
      <c r="AJ7" s="52"/>
      <c r="AK7" s="47"/>
      <c r="AL7" s="84"/>
      <c r="AM7" s="85"/>
      <c r="AN7" s="74"/>
      <c r="AO7" s="96"/>
      <c r="AP7" s="97"/>
      <c r="AQ7" s="98"/>
    </row>
    <row r="8" spans="1:43" x14ac:dyDescent="0.2">
      <c r="A8" s="19" t="s">
        <v>17</v>
      </c>
      <c r="B8" s="19" t="s">
        <v>18</v>
      </c>
      <c r="C8" s="10"/>
      <c r="D8" s="98"/>
      <c r="E8" s="15"/>
      <c r="F8" s="17"/>
      <c r="G8" s="10"/>
      <c r="H8" s="98"/>
      <c r="I8" s="10"/>
      <c r="J8" s="98"/>
      <c r="K8" s="98"/>
      <c r="L8" s="15"/>
      <c r="M8" s="17"/>
      <c r="N8" s="10"/>
      <c r="O8" s="98"/>
      <c r="P8" s="10"/>
      <c r="Q8" s="98"/>
      <c r="R8" s="98"/>
      <c r="S8" s="15"/>
      <c r="T8" s="17"/>
      <c r="U8" s="10"/>
      <c r="V8" s="98"/>
      <c r="W8" s="10"/>
      <c r="X8" s="98"/>
      <c r="Y8" s="98"/>
      <c r="Z8" s="15"/>
      <c r="AA8" s="17"/>
      <c r="AB8" s="10"/>
      <c r="AC8" s="98"/>
      <c r="AD8" s="98"/>
      <c r="AE8" s="98"/>
      <c r="AF8" s="98"/>
      <c r="AG8" s="15"/>
      <c r="AH8" s="6">
        <f t="shared" ref="AH8:AH71" si="3">SUM(C8:AG8)</f>
        <v>0</v>
      </c>
      <c r="AI8" s="39"/>
      <c r="AJ8" s="52">
        <f t="shared" ref="AJ8:AJ71" si="4">AH8*$AL$2</f>
        <v>0</v>
      </c>
      <c r="AK8" s="47">
        <f t="shared" ref="AK8:AK71" si="5">SUM(AH8)</f>
        <v>0</v>
      </c>
      <c r="AL8" s="84">
        <f t="shared" ref="AL8:AL71" si="6">SUM(AK8*$AL$2)</f>
        <v>0</v>
      </c>
      <c r="AM8" s="85"/>
      <c r="AN8" s="75" t="s">
        <v>41</v>
      </c>
      <c r="AO8" s="93" t="s">
        <v>42</v>
      </c>
      <c r="AP8" s="94"/>
      <c r="AQ8" s="95"/>
    </row>
    <row r="9" spans="1:43" x14ac:dyDescent="0.2">
      <c r="A9" s="19" t="s">
        <v>1</v>
      </c>
      <c r="B9" s="19" t="s">
        <v>2</v>
      </c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1"/>
      <c r="N9" s="121"/>
      <c r="O9" s="121"/>
      <c r="P9" s="121"/>
      <c r="Q9" s="121"/>
      <c r="R9" s="121"/>
      <c r="S9" s="121"/>
      <c r="T9" s="121"/>
      <c r="U9" s="121"/>
      <c r="V9" s="121"/>
      <c r="W9" s="121"/>
      <c r="X9" s="121"/>
      <c r="Y9" s="121"/>
      <c r="Z9" s="121"/>
      <c r="AA9" s="121"/>
      <c r="AB9" s="121"/>
      <c r="AC9" s="121"/>
      <c r="AD9" s="121"/>
      <c r="AE9" s="121"/>
      <c r="AF9" s="121"/>
      <c r="AG9" s="121"/>
      <c r="AH9" s="6">
        <f t="shared" si="3"/>
        <v>0</v>
      </c>
      <c r="AI9" s="39"/>
      <c r="AJ9" s="52">
        <f t="shared" si="4"/>
        <v>0</v>
      </c>
      <c r="AK9" s="47">
        <f t="shared" si="5"/>
        <v>0</v>
      </c>
      <c r="AL9" s="84">
        <f t="shared" si="6"/>
        <v>0</v>
      </c>
      <c r="AM9" s="85"/>
      <c r="AN9" s="76"/>
      <c r="AO9" s="93" t="s">
        <v>43</v>
      </c>
      <c r="AP9" s="94"/>
      <c r="AQ9" s="95"/>
    </row>
    <row r="10" spans="1:43" x14ac:dyDescent="0.2">
      <c r="A10" s="5" t="s">
        <v>148</v>
      </c>
      <c r="B10" s="5" t="s">
        <v>149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6">
        <f t="shared" si="3"/>
        <v>0</v>
      </c>
      <c r="AI10" s="39"/>
      <c r="AJ10" s="52">
        <f t="shared" si="4"/>
        <v>0</v>
      </c>
      <c r="AK10" s="47">
        <f t="shared" si="5"/>
        <v>0</v>
      </c>
      <c r="AL10" s="84">
        <f t="shared" si="6"/>
        <v>0</v>
      </c>
      <c r="AM10" s="85"/>
      <c r="AN10" s="77"/>
      <c r="AO10" s="93" t="s">
        <v>44</v>
      </c>
      <c r="AP10" s="94"/>
      <c r="AQ10" s="95"/>
    </row>
    <row r="11" spans="1:43" x14ac:dyDescent="0.2">
      <c r="A11" s="133" t="s">
        <v>102</v>
      </c>
      <c r="B11" s="133" t="s">
        <v>103</v>
      </c>
      <c r="C11" s="121"/>
      <c r="D11" s="122"/>
      <c r="E11" s="15"/>
      <c r="F11" s="15"/>
      <c r="G11" s="121"/>
      <c r="H11" s="121"/>
      <c r="I11" s="121"/>
      <c r="J11" s="121"/>
      <c r="K11" s="122"/>
      <c r="L11" s="15"/>
      <c r="M11" s="15"/>
      <c r="N11" s="121"/>
      <c r="O11" s="98"/>
      <c r="P11" s="10"/>
      <c r="Q11" s="121"/>
      <c r="R11" s="122"/>
      <c r="S11" s="15"/>
      <c r="T11" s="15"/>
      <c r="U11" s="10"/>
      <c r="V11" s="10"/>
      <c r="W11" s="121"/>
      <c r="X11" s="121"/>
      <c r="Y11" s="122"/>
      <c r="Z11" s="15"/>
      <c r="AA11" s="15"/>
      <c r="AB11" s="121"/>
      <c r="AC11" s="121"/>
      <c r="AD11" s="121"/>
      <c r="AE11" s="121"/>
      <c r="AF11" s="122"/>
      <c r="AG11" s="15"/>
      <c r="AH11" s="6">
        <f t="shared" si="3"/>
        <v>0</v>
      </c>
      <c r="AI11" s="39"/>
      <c r="AJ11" s="52">
        <f t="shared" si="4"/>
        <v>0</v>
      </c>
      <c r="AK11" s="47">
        <f t="shared" si="5"/>
        <v>0</v>
      </c>
      <c r="AL11" s="84">
        <f t="shared" si="6"/>
        <v>0</v>
      </c>
      <c r="AM11" s="85"/>
      <c r="AN11" s="78"/>
      <c r="AO11" s="99" t="s">
        <v>45</v>
      </c>
      <c r="AP11" s="99"/>
      <c r="AQ11" s="99"/>
    </row>
    <row r="12" spans="1:43" x14ac:dyDescent="0.2">
      <c r="A12" s="134" t="s">
        <v>104</v>
      </c>
      <c r="B12" s="134" t="s">
        <v>105</v>
      </c>
      <c r="C12" s="121"/>
      <c r="D12" s="122"/>
      <c r="E12" s="15"/>
      <c r="F12" s="15"/>
      <c r="G12" s="121"/>
      <c r="H12" s="121"/>
      <c r="I12" s="121"/>
      <c r="J12" s="121"/>
      <c r="K12" s="122"/>
      <c r="L12" s="15"/>
      <c r="M12" s="15"/>
      <c r="N12" s="121"/>
      <c r="O12" s="121"/>
      <c r="P12" s="121"/>
      <c r="Q12" s="121"/>
      <c r="R12" s="122"/>
      <c r="S12" s="15"/>
      <c r="T12" s="15"/>
      <c r="U12" s="121"/>
      <c r="V12" s="121"/>
      <c r="W12" s="121"/>
      <c r="X12" s="121"/>
      <c r="Y12" s="122"/>
      <c r="Z12" s="15"/>
      <c r="AA12" s="15"/>
      <c r="AB12" s="121"/>
      <c r="AC12" s="121"/>
      <c r="AD12" s="121"/>
      <c r="AE12" s="121"/>
      <c r="AF12" s="122"/>
      <c r="AG12" s="15"/>
      <c r="AH12" s="6">
        <f t="shared" si="3"/>
        <v>0</v>
      </c>
      <c r="AI12" s="39"/>
      <c r="AJ12" s="52">
        <f t="shared" si="4"/>
        <v>0</v>
      </c>
      <c r="AK12" s="47">
        <f t="shared" si="5"/>
        <v>0</v>
      </c>
      <c r="AL12" s="84">
        <f t="shared" si="6"/>
        <v>0</v>
      </c>
      <c r="AM12" s="85"/>
      <c r="AN12" s="79"/>
      <c r="AO12" s="99" t="s">
        <v>46</v>
      </c>
      <c r="AP12" s="99"/>
      <c r="AQ12" s="99"/>
    </row>
    <row r="13" spans="1:43" x14ac:dyDescent="0.2">
      <c r="A13" s="134" t="s">
        <v>106</v>
      </c>
      <c r="B13" s="134" t="s">
        <v>107</v>
      </c>
      <c r="C13" s="121"/>
      <c r="D13" s="122"/>
      <c r="E13" s="15"/>
      <c r="F13" s="15"/>
      <c r="G13" s="121"/>
      <c r="H13" s="121"/>
      <c r="I13" s="121"/>
      <c r="J13" s="121"/>
      <c r="K13" s="122"/>
      <c r="L13" s="15"/>
      <c r="M13" s="15"/>
      <c r="N13" s="10"/>
      <c r="O13" s="98"/>
      <c r="P13" s="10"/>
      <c r="Q13" s="121"/>
      <c r="R13" s="122"/>
      <c r="S13" s="15"/>
      <c r="T13" s="15"/>
      <c r="U13" s="10"/>
      <c r="V13" s="121"/>
      <c r="W13" s="121"/>
      <c r="X13" s="121"/>
      <c r="Y13" s="122"/>
      <c r="Z13" s="15"/>
      <c r="AA13" s="15"/>
      <c r="AB13" s="121"/>
      <c r="AC13" s="121"/>
      <c r="AD13" s="121"/>
      <c r="AE13" s="121"/>
      <c r="AF13" s="122"/>
      <c r="AG13" s="15"/>
      <c r="AH13" s="6">
        <f t="shared" si="3"/>
        <v>0</v>
      </c>
      <c r="AI13" s="39"/>
      <c r="AJ13" s="52">
        <f t="shared" si="4"/>
        <v>0</v>
      </c>
      <c r="AK13" s="47">
        <f t="shared" si="5"/>
        <v>0</v>
      </c>
      <c r="AL13" s="84">
        <f t="shared" si="6"/>
        <v>0</v>
      </c>
      <c r="AM13" s="85"/>
      <c r="AN13" s="95" t="s">
        <v>47</v>
      </c>
      <c r="AO13" s="99" t="s">
        <v>48</v>
      </c>
      <c r="AP13" s="99"/>
      <c r="AQ13" s="99"/>
    </row>
    <row r="14" spans="1:43" x14ac:dyDescent="0.2">
      <c r="A14" s="133" t="s">
        <v>108</v>
      </c>
      <c r="B14" s="133" t="s">
        <v>109</v>
      </c>
      <c r="C14" s="121"/>
      <c r="D14" s="122"/>
      <c r="E14" s="15"/>
      <c r="F14" s="15"/>
      <c r="G14" s="121"/>
      <c r="H14" s="121"/>
      <c r="I14" s="121"/>
      <c r="J14" s="121"/>
      <c r="K14" s="122"/>
      <c r="L14" s="15"/>
      <c r="M14" s="15"/>
      <c r="N14" s="121"/>
      <c r="O14" s="98"/>
      <c r="P14" s="10"/>
      <c r="Q14" s="121"/>
      <c r="R14" s="122"/>
      <c r="S14" s="15"/>
      <c r="T14" s="98"/>
      <c r="U14" s="98"/>
      <c r="V14" s="121"/>
      <c r="W14" s="121"/>
      <c r="X14" s="121"/>
      <c r="Y14" s="122"/>
      <c r="Z14" s="15"/>
      <c r="AA14" s="15"/>
      <c r="AB14" s="121"/>
      <c r="AC14" s="121"/>
      <c r="AD14" s="121"/>
      <c r="AE14" s="121"/>
      <c r="AF14" s="122"/>
      <c r="AG14" s="15"/>
      <c r="AH14" s="6">
        <f t="shared" si="3"/>
        <v>0</v>
      </c>
      <c r="AI14" s="39"/>
      <c r="AJ14" s="52">
        <f t="shared" si="4"/>
        <v>0</v>
      </c>
      <c r="AK14" s="47">
        <f t="shared" si="5"/>
        <v>0</v>
      </c>
      <c r="AL14" s="84">
        <f t="shared" si="6"/>
        <v>0</v>
      </c>
      <c r="AM14" s="87"/>
      <c r="AN14" s="80"/>
      <c r="AO14" s="99" t="s">
        <v>49</v>
      </c>
      <c r="AP14" s="99"/>
      <c r="AQ14" s="99"/>
    </row>
    <row r="15" spans="1:43" x14ac:dyDescent="0.2">
      <c r="A15" s="133" t="s">
        <v>110</v>
      </c>
      <c r="B15" s="133" t="s">
        <v>111</v>
      </c>
      <c r="C15" s="121"/>
      <c r="D15" s="122"/>
      <c r="E15" s="15"/>
      <c r="F15" s="15"/>
      <c r="G15" s="121"/>
      <c r="H15" s="121"/>
      <c r="I15" s="121"/>
      <c r="J15" s="121"/>
      <c r="K15" s="122"/>
      <c r="L15" s="15"/>
      <c r="M15" s="15"/>
      <c r="N15" s="121"/>
      <c r="O15" s="121"/>
      <c r="P15" s="121"/>
      <c r="Q15" s="121"/>
      <c r="R15" s="122"/>
      <c r="S15" s="15"/>
      <c r="T15" s="98"/>
      <c r="U15" s="98"/>
      <c r="V15" s="121"/>
      <c r="W15" s="121"/>
      <c r="X15" s="121"/>
      <c r="Y15" s="122"/>
      <c r="Z15" s="15"/>
      <c r="AA15" s="15"/>
      <c r="AB15" s="121"/>
      <c r="AC15" s="121"/>
      <c r="AD15" s="121"/>
      <c r="AE15" s="121"/>
      <c r="AF15" s="122"/>
      <c r="AG15" s="15"/>
      <c r="AH15" s="6">
        <f t="shared" si="3"/>
        <v>0</v>
      </c>
      <c r="AI15" s="39"/>
      <c r="AJ15" s="52">
        <f t="shared" si="4"/>
        <v>0</v>
      </c>
      <c r="AK15" s="47">
        <f t="shared" si="5"/>
        <v>0</v>
      </c>
      <c r="AL15" s="84">
        <f t="shared" si="6"/>
        <v>0</v>
      </c>
      <c r="AM15" s="87"/>
      <c r="AN15" s="86"/>
      <c r="AO15" s="100" t="s">
        <v>50</v>
      </c>
      <c r="AP15" s="100"/>
      <c r="AQ15" s="101"/>
    </row>
    <row r="16" spans="1:43" x14ac:dyDescent="0.2">
      <c r="A16" s="135" t="s">
        <v>112</v>
      </c>
      <c r="B16" s="135" t="s">
        <v>113</v>
      </c>
      <c r="C16" s="121"/>
      <c r="D16" s="122"/>
      <c r="E16" s="15"/>
      <c r="F16" s="15"/>
      <c r="G16" s="121"/>
      <c r="H16" s="121"/>
      <c r="I16" s="121"/>
      <c r="J16" s="121"/>
      <c r="K16" s="122"/>
      <c r="L16" s="15"/>
      <c r="M16" s="15"/>
      <c r="N16" s="121"/>
      <c r="O16" s="98"/>
      <c r="P16" s="98"/>
      <c r="Q16" s="121"/>
      <c r="R16" s="122"/>
      <c r="S16" s="15"/>
      <c r="T16" s="15"/>
      <c r="U16" s="121"/>
      <c r="V16" s="121"/>
      <c r="W16" s="121"/>
      <c r="X16" s="121"/>
      <c r="Y16" s="122"/>
      <c r="Z16" s="15"/>
      <c r="AA16" s="15"/>
      <c r="AB16" s="121"/>
      <c r="AC16" s="121"/>
      <c r="AD16" s="121"/>
      <c r="AE16" s="121"/>
      <c r="AF16" s="122"/>
      <c r="AG16" s="15"/>
      <c r="AH16" s="6">
        <f t="shared" si="3"/>
        <v>0</v>
      </c>
      <c r="AI16" s="39"/>
      <c r="AJ16" s="52">
        <f t="shared" si="4"/>
        <v>0</v>
      </c>
      <c r="AK16" s="47">
        <f t="shared" si="5"/>
        <v>0</v>
      </c>
      <c r="AL16" s="84">
        <f t="shared" si="6"/>
        <v>0</v>
      </c>
      <c r="AM16" s="87"/>
      <c r="AN16" s="88"/>
      <c r="AO16" s="61"/>
      <c r="AP16" s="46" t="s">
        <v>51</v>
      </c>
      <c r="AQ16" s="50" t="s">
        <v>52</v>
      </c>
    </row>
    <row r="17" spans="1:43" x14ac:dyDescent="0.2">
      <c r="A17" s="135" t="s">
        <v>114</v>
      </c>
      <c r="B17" s="135" t="s">
        <v>115</v>
      </c>
      <c r="C17" s="121"/>
      <c r="D17" s="122"/>
      <c r="E17" s="15"/>
      <c r="F17" s="15"/>
      <c r="G17" s="121"/>
      <c r="H17" s="121"/>
      <c r="I17" s="121"/>
      <c r="J17" s="121"/>
      <c r="K17" s="122"/>
      <c r="L17" s="15"/>
      <c r="M17" s="15"/>
      <c r="N17" s="121"/>
      <c r="O17" s="121"/>
      <c r="P17" s="121"/>
      <c r="Q17" s="121"/>
      <c r="R17" s="122"/>
      <c r="S17" s="15"/>
      <c r="T17" s="15"/>
      <c r="U17" s="121"/>
      <c r="V17" s="121"/>
      <c r="W17" s="121"/>
      <c r="X17" s="121"/>
      <c r="Y17" s="122"/>
      <c r="Z17" s="15"/>
      <c r="AA17" s="15"/>
      <c r="AB17" s="121"/>
      <c r="AC17" s="121"/>
      <c r="AD17" s="121"/>
      <c r="AE17" s="121"/>
      <c r="AF17" s="122"/>
      <c r="AG17" s="15"/>
      <c r="AH17" s="6">
        <f t="shared" si="3"/>
        <v>0</v>
      </c>
      <c r="AI17" s="39"/>
      <c r="AJ17" s="52">
        <f t="shared" si="4"/>
        <v>0</v>
      </c>
      <c r="AK17" s="47">
        <f t="shared" si="5"/>
        <v>0</v>
      </c>
      <c r="AL17" s="84">
        <f t="shared" si="6"/>
        <v>0</v>
      </c>
      <c r="AM17" s="87"/>
      <c r="AN17" s="88"/>
      <c r="AO17" s="62" t="s">
        <v>53</v>
      </c>
      <c r="AP17" s="57">
        <v>42757</v>
      </c>
      <c r="AQ17" s="57">
        <v>42758</v>
      </c>
    </row>
    <row r="18" spans="1:43" x14ac:dyDescent="0.2">
      <c r="A18" s="135" t="s">
        <v>116</v>
      </c>
      <c r="B18" s="135" t="s">
        <v>117</v>
      </c>
      <c r="C18" s="92"/>
      <c r="D18" s="123"/>
      <c r="E18" s="15"/>
      <c r="F18" s="15"/>
      <c r="G18" s="121"/>
      <c r="H18" s="121"/>
      <c r="I18" s="121"/>
      <c r="J18" s="121"/>
      <c r="K18" s="122"/>
      <c r="L18" s="15"/>
      <c r="M18" s="15"/>
      <c r="N18" s="121"/>
      <c r="O18" s="121"/>
      <c r="P18" s="121"/>
      <c r="Q18" s="121"/>
      <c r="R18" s="122"/>
      <c r="S18" s="15"/>
      <c r="T18" s="15"/>
      <c r="U18" s="121"/>
      <c r="V18" s="121"/>
      <c r="W18" s="121"/>
      <c r="X18" s="121"/>
      <c r="Y18" s="122"/>
      <c r="Z18" s="15"/>
      <c r="AA18" s="15"/>
      <c r="AB18" s="121"/>
      <c r="AC18" s="121"/>
      <c r="AD18" s="121"/>
      <c r="AE18" s="121"/>
      <c r="AF18" s="122"/>
      <c r="AG18" s="15"/>
      <c r="AH18" s="6">
        <f t="shared" si="3"/>
        <v>0</v>
      </c>
      <c r="AI18" s="39"/>
      <c r="AJ18" s="52">
        <f t="shared" si="4"/>
        <v>0</v>
      </c>
      <c r="AK18" s="47">
        <f t="shared" si="5"/>
        <v>0</v>
      </c>
      <c r="AL18" s="84">
        <f t="shared" si="6"/>
        <v>0</v>
      </c>
      <c r="AM18" s="87"/>
      <c r="AN18" s="88"/>
      <c r="AO18" s="63" t="s">
        <v>44</v>
      </c>
      <c r="AP18" s="73">
        <v>42786</v>
      </c>
      <c r="AQ18" s="58"/>
    </row>
    <row r="19" spans="1:43" x14ac:dyDescent="0.2">
      <c r="A19" s="136" t="s">
        <v>118</v>
      </c>
      <c r="B19" s="136" t="s">
        <v>119</v>
      </c>
      <c r="C19" s="92"/>
      <c r="D19" s="123"/>
      <c r="E19" s="15"/>
      <c r="F19" s="15"/>
      <c r="G19" s="121"/>
      <c r="H19" s="121"/>
      <c r="I19" s="121"/>
      <c r="J19" s="121"/>
      <c r="K19" s="122"/>
      <c r="L19" s="15"/>
      <c r="M19" s="15"/>
      <c r="N19" s="121"/>
      <c r="O19" s="121"/>
      <c r="P19" s="121"/>
      <c r="Q19" s="121"/>
      <c r="R19" s="122"/>
      <c r="S19" s="15"/>
      <c r="T19" s="15"/>
      <c r="U19" s="121"/>
      <c r="V19" s="121"/>
      <c r="W19" s="121"/>
      <c r="X19" s="121"/>
      <c r="Y19" s="122"/>
      <c r="Z19" s="15"/>
      <c r="AA19" s="15"/>
      <c r="AB19" s="121"/>
      <c r="AC19" s="121"/>
      <c r="AD19" s="121"/>
      <c r="AE19" s="121"/>
      <c r="AF19" s="122"/>
      <c r="AG19" s="15"/>
      <c r="AH19" s="6">
        <f t="shared" si="3"/>
        <v>0</v>
      </c>
      <c r="AI19" s="39"/>
      <c r="AJ19" s="52">
        <f t="shared" si="4"/>
        <v>0</v>
      </c>
      <c r="AK19" s="47">
        <f t="shared" si="5"/>
        <v>0</v>
      </c>
      <c r="AL19" s="84">
        <f t="shared" si="6"/>
        <v>0</v>
      </c>
      <c r="AM19" s="87"/>
      <c r="AN19" s="88"/>
      <c r="AO19" s="64" t="s">
        <v>53</v>
      </c>
      <c r="AP19" s="57">
        <v>42808</v>
      </c>
      <c r="AQ19" s="57">
        <v>42809</v>
      </c>
    </row>
    <row r="20" spans="1:43" x14ac:dyDescent="0.2">
      <c r="A20" s="135" t="s">
        <v>120</v>
      </c>
      <c r="B20" s="135" t="s">
        <v>121</v>
      </c>
      <c r="C20" s="92"/>
      <c r="D20" s="123"/>
      <c r="E20" s="15"/>
      <c r="F20" s="15"/>
      <c r="G20" s="121"/>
      <c r="H20" s="121"/>
      <c r="I20" s="121"/>
      <c r="J20" s="121"/>
      <c r="K20" s="122"/>
      <c r="L20" s="15"/>
      <c r="M20" s="15"/>
      <c r="N20" s="121"/>
      <c r="O20" s="121"/>
      <c r="P20" s="121"/>
      <c r="Q20" s="121"/>
      <c r="R20" s="122"/>
      <c r="S20" s="15"/>
      <c r="T20" s="15"/>
      <c r="U20" s="121"/>
      <c r="V20" s="121"/>
      <c r="W20" s="121"/>
      <c r="X20" s="121"/>
      <c r="Y20" s="122"/>
      <c r="Z20" s="15"/>
      <c r="AA20" s="15"/>
      <c r="AB20" s="121"/>
      <c r="AC20" s="121"/>
      <c r="AD20" s="121"/>
      <c r="AE20" s="121"/>
      <c r="AF20" s="122"/>
      <c r="AG20" s="15"/>
      <c r="AH20" s="6">
        <f t="shared" si="3"/>
        <v>0</v>
      </c>
      <c r="AI20" s="39"/>
      <c r="AJ20" s="52">
        <f t="shared" si="4"/>
        <v>0</v>
      </c>
      <c r="AK20" s="47">
        <f t="shared" si="5"/>
        <v>0</v>
      </c>
      <c r="AL20" s="84">
        <f t="shared" si="6"/>
        <v>0</v>
      </c>
      <c r="AM20" s="87"/>
      <c r="AN20" s="67"/>
      <c r="AO20" s="63" t="s">
        <v>44</v>
      </c>
      <c r="AP20" s="73">
        <v>42839</v>
      </c>
      <c r="AQ20" s="58"/>
    </row>
    <row r="21" spans="1:43" x14ac:dyDescent="0.2">
      <c r="A21" s="135" t="s">
        <v>122</v>
      </c>
      <c r="B21" s="135" t="s">
        <v>123</v>
      </c>
      <c r="C21" s="92"/>
      <c r="D21" s="123"/>
      <c r="E21" s="15"/>
      <c r="F21" s="15"/>
      <c r="G21" s="121"/>
      <c r="H21" s="121"/>
      <c r="I21" s="121"/>
      <c r="J21" s="121"/>
      <c r="K21" s="122"/>
      <c r="L21" s="15"/>
      <c r="M21" s="15"/>
      <c r="N21" s="121"/>
      <c r="O21" s="121"/>
      <c r="P21" s="121"/>
      <c r="Q21" s="121"/>
      <c r="R21" s="122"/>
      <c r="S21" s="15"/>
      <c r="T21" s="15"/>
      <c r="U21" s="98"/>
      <c r="V21" s="121"/>
      <c r="W21" s="121"/>
      <c r="X21" s="121"/>
      <c r="Y21" s="122"/>
      <c r="Z21" s="15"/>
      <c r="AA21" s="15"/>
      <c r="AB21" s="121"/>
      <c r="AC21" s="98"/>
      <c r="AD21" s="121"/>
      <c r="AE21" s="121"/>
      <c r="AF21" s="122"/>
      <c r="AG21" s="15"/>
      <c r="AH21" s="6">
        <f t="shared" si="3"/>
        <v>0</v>
      </c>
      <c r="AI21" s="39"/>
      <c r="AJ21" s="52">
        <f t="shared" si="4"/>
        <v>0</v>
      </c>
      <c r="AK21" s="47">
        <f t="shared" si="5"/>
        <v>0</v>
      </c>
      <c r="AL21" s="84">
        <f t="shared" si="6"/>
        <v>0</v>
      </c>
      <c r="AM21" s="87"/>
      <c r="AN21" s="67"/>
      <c r="AO21" s="62" t="s">
        <v>54</v>
      </c>
      <c r="AP21" s="57">
        <v>42898</v>
      </c>
      <c r="AQ21" s="57">
        <v>42900</v>
      </c>
    </row>
    <row r="22" spans="1:43" x14ac:dyDescent="0.2">
      <c r="A22" s="135" t="s">
        <v>124</v>
      </c>
      <c r="B22" s="135" t="s">
        <v>103</v>
      </c>
      <c r="C22" s="92"/>
      <c r="D22" s="123"/>
      <c r="E22" s="15"/>
      <c r="F22" s="15"/>
      <c r="G22" s="121"/>
      <c r="H22" s="121"/>
      <c r="I22" s="121"/>
      <c r="J22" s="121"/>
      <c r="K22" s="122"/>
      <c r="L22" s="15"/>
      <c r="M22" s="15"/>
      <c r="N22" s="121"/>
      <c r="O22" s="121"/>
      <c r="P22" s="121"/>
      <c r="Q22" s="121"/>
      <c r="R22" s="122"/>
      <c r="S22" s="15"/>
      <c r="T22" s="15"/>
      <c r="U22" s="121"/>
      <c r="V22" s="121"/>
      <c r="W22" s="121"/>
      <c r="X22" s="121"/>
      <c r="Y22" s="122"/>
      <c r="Z22" s="15"/>
      <c r="AA22" s="15"/>
      <c r="AB22" s="121"/>
      <c r="AC22" s="121"/>
      <c r="AD22" s="121"/>
      <c r="AE22" s="121"/>
      <c r="AF22" s="122"/>
      <c r="AG22" s="15"/>
      <c r="AH22" s="6">
        <f t="shared" si="3"/>
        <v>0</v>
      </c>
      <c r="AI22" s="39"/>
      <c r="AJ22" s="52">
        <f t="shared" si="4"/>
        <v>0</v>
      </c>
      <c r="AK22" s="47">
        <f t="shared" si="5"/>
        <v>0</v>
      </c>
      <c r="AL22" s="84">
        <f t="shared" si="6"/>
        <v>0</v>
      </c>
      <c r="AM22" s="87"/>
      <c r="AN22" s="67"/>
      <c r="AO22" s="63" t="s">
        <v>44</v>
      </c>
      <c r="AP22" s="73">
        <v>42920</v>
      </c>
      <c r="AQ22" s="58"/>
    </row>
    <row r="23" spans="1:43" x14ac:dyDescent="0.2">
      <c r="A23" s="135" t="s">
        <v>125</v>
      </c>
      <c r="B23" s="135" t="s">
        <v>126</v>
      </c>
      <c r="C23" s="92"/>
      <c r="D23" s="123"/>
      <c r="E23" s="15"/>
      <c r="F23" s="15"/>
      <c r="G23" s="121"/>
      <c r="H23" s="121"/>
      <c r="I23" s="121"/>
      <c r="J23" s="121"/>
      <c r="K23" s="122"/>
      <c r="L23" s="15"/>
      <c r="M23" s="15"/>
      <c r="N23" s="121"/>
      <c r="O23" s="121"/>
      <c r="P23" s="121"/>
      <c r="Q23" s="121"/>
      <c r="R23" s="122"/>
      <c r="S23" s="15"/>
      <c r="T23" s="15"/>
      <c r="U23" s="121"/>
      <c r="V23" s="121"/>
      <c r="W23" s="121"/>
      <c r="X23" s="121"/>
      <c r="Y23" s="122"/>
      <c r="Z23" s="15"/>
      <c r="AA23" s="15"/>
      <c r="AB23" s="121"/>
      <c r="AC23" s="121"/>
      <c r="AD23" s="121"/>
      <c r="AE23" s="121"/>
      <c r="AF23" s="122"/>
      <c r="AG23" s="15"/>
      <c r="AH23" s="6">
        <f t="shared" si="3"/>
        <v>0</v>
      </c>
      <c r="AI23" s="39"/>
      <c r="AJ23" s="52">
        <f t="shared" si="4"/>
        <v>0</v>
      </c>
      <c r="AK23" s="47">
        <f t="shared" si="5"/>
        <v>0</v>
      </c>
      <c r="AL23" s="84">
        <f t="shared" si="6"/>
        <v>0</v>
      </c>
      <c r="AM23" s="87"/>
      <c r="AN23" s="67"/>
      <c r="AO23" s="63" t="s">
        <v>44</v>
      </c>
      <c r="AP23" s="73">
        <v>42982</v>
      </c>
      <c r="AQ23" s="58"/>
    </row>
    <row r="24" spans="1:43" x14ac:dyDescent="0.2">
      <c r="A24" s="135" t="s">
        <v>127</v>
      </c>
      <c r="B24" s="135" t="s">
        <v>128</v>
      </c>
      <c r="C24" s="92"/>
      <c r="D24" s="123"/>
      <c r="E24" s="15"/>
      <c r="F24" s="15"/>
      <c r="G24" s="121"/>
      <c r="H24" s="121"/>
      <c r="I24" s="121"/>
      <c r="J24" s="121"/>
      <c r="K24" s="122"/>
      <c r="L24" s="15"/>
      <c r="M24" s="15"/>
      <c r="N24" s="121"/>
      <c r="O24" s="121"/>
      <c r="P24" s="121"/>
      <c r="Q24" s="121"/>
      <c r="R24" s="122"/>
      <c r="S24" s="15"/>
      <c r="T24" s="15"/>
      <c r="U24" s="121"/>
      <c r="V24" s="121"/>
      <c r="W24" s="121"/>
      <c r="X24" s="121"/>
      <c r="Y24" s="122"/>
      <c r="Z24" s="15"/>
      <c r="AA24" s="15"/>
      <c r="AB24" s="121"/>
      <c r="AC24" s="121"/>
      <c r="AD24" s="121"/>
      <c r="AE24" s="121"/>
      <c r="AF24" s="122"/>
      <c r="AG24" s="15"/>
      <c r="AH24" s="6">
        <f t="shared" si="3"/>
        <v>0</v>
      </c>
      <c r="AI24" s="39"/>
      <c r="AJ24" s="52">
        <f t="shared" si="4"/>
        <v>0</v>
      </c>
      <c r="AK24" s="47">
        <f t="shared" si="5"/>
        <v>0</v>
      </c>
      <c r="AL24" s="84">
        <f t="shared" si="6"/>
        <v>0</v>
      </c>
      <c r="AM24" s="87"/>
      <c r="AN24" s="67"/>
      <c r="AO24" s="62" t="s">
        <v>53</v>
      </c>
      <c r="AP24" s="57">
        <v>42989</v>
      </c>
      <c r="AQ24" s="57">
        <v>42990</v>
      </c>
    </row>
    <row r="25" spans="1:43" x14ac:dyDescent="0.2">
      <c r="A25" s="135" t="s">
        <v>129</v>
      </c>
      <c r="B25" s="135" t="s">
        <v>130</v>
      </c>
      <c r="C25" s="92"/>
      <c r="D25" s="123"/>
      <c r="E25" s="15"/>
      <c r="F25" s="15"/>
      <c r="G25" s="121"/>
      <c r="H25" s="121"/>
      <c r="I25" s="121"/>
      <c r="J25" s="121"/>
      <c r="K25" s="122"/>
      <c r="L25" s="15"/>
      <c r="M25" s="15"/>
      <c r="N25" s="121"/>
      <c r="O25" s="121"/>
      <c r="P25" s="121"/>
      <c r="Q25" s="121"/>
      <c r="R25" s="122"/>
      <c r="S25" s="15"/>
      <c r="T25" s="15"/>
      <c r="U25" s="121"/>
      <c r="V25" s="121"/>
      <c r="W25" s="121"/>
      <c r="X25" s="121"/>
      <c r="Y25" s="122"/>
      <c r="Z25" s="15"/>
      <c r="AA25" s="15"/>
      <c r="AB25" s="121"/>
      <c r="AC25" s="121"/>
      <c r="AD25" s="121"/>
      <c r="AE25" s="121"/>
      <c r="AF25" s="122"/>
      <c r="AG25" s="15"/>
      <c r="AH25" s="6">
        <f t="shared" si="3"/>
        <v>0</v>
      </c>
      <c r="AI25" s="39"/>
      <c r="AJ25" s="52">
        <f t="shared" si="4"/>
        <v>0</v>
      </c>
      <c r="AK25" s="47">
        <f t="shared" si="5"/>
        <v>0</v>
      </c>
      <c r="AL25" s="84">
        <f t="shared" si="6"/>
        <v>0</v>
      </c>
      <c r="AM25" s="87"/>
      <c r="AN25" s="67"/>
      <c r="AO25" s="35" t="s">
        <v>55</v>
      </c>
      <c r="AP25" s="70">
        <v>42991</v>
      </c>
      <c r="AQ25" s="70" t="s">
        <v>56</v>
      </c>
    </row>
    <row r="26" spans="1:43" x14ac:dyDescent="0.2">
      <c r="A26" s="135" t="s">
        <v>131</v>
      </c>
      <c r="B26" s="135" t="s">
        <v>132</v>
      </c>
      <c r="C26" s="92"/>
      <c r="D26" s="123"/>
      <c r="E26" s="15"/>
      <c r="F26" s="15"/>
      <c r="G26" s="121"/>
      <c r="H26" s="121"/>
      <c r="I26" s="121"/>
      <c r="J26" s="121"/>
      <c r="K26" s="122"/>
      <c r="L26" s="15"/>
      <c r="M26" s="15"/>
      <c r="N26" s="121"/>
      <c r="O26" s="121"/>
      <c r="P26" s="121"/>
      <c r="Q26" s="121"/>
      <c r="R26" s="122"/>
      <c r="S26" s="15"/>
      <c r="T26" s="98"/>
      <c r="U26" s="121"/>
      <c r="V26" s="121"/>
      <c r="W26" s="121"/>
      <c r="X26" s="121"/>
      <c r="Y26" s="122"/>
      <c r="Z26" s="15"/>
      <c r="AA26" s="15"/>
      <c r="AB26" s="121"/>
      <c r="AC26" s="121"/>
      <c r="AD26" s="121"/>
      <c r="AE26" s="121"/>
      <c r="AF26" s="122"/>
      <c r="AG26" s="15"/>
      <c r="AH26" s="6">
        <f t="shared" si="3"/>
        <v>0</v>
      </c>
      <c r="AI26" s="39"/>
      <c r="AJ26" s="52">
        <f t="shared" si="4"/>
        <v>0</v>
      </c>
      <c r="AK26" s="47">
        <f t="shared" si="5"/>
        <v>0</v>
      </c>
      <c r="AL26" s="84">
        <f t="shared" si="6"/>
        <v>0</v>
      </c>
      <c r="AM26" s="87"/>
      <c r="AN26" s="67"/>
      <c r="AO26" s="63" t="s">
        <v>44</v>
      </c>
      <c r="AP26" s="73">
        <v>43017</v>
      </c>
      <c r="AQ26" s="58"/>
    </row>
    <row r="27" spans="1:43" x14ac:dyDescent="0.2">
      <c r="A27" s="135" t="s">
        <v>133</v>
      </c>
      <c r="B27" s="135" t="s">
        <v>134</v>
      </c>
      <c r="C27" s="92"/>
      <c r="D27" s="123"/>
      <c r="E27" s="15"/>
      <c r="F27" s="15"/>
      <c r="G27" s="121"/>
      <c r="H27" s="121"/>
      <c r="I27" s="121"/>
      <c r="J27" s="121"/>
      <c r="K27" s="122"/>
      <c r="L27" s="15"/>
      <c r="M27" s="15"/>
      <c r="N27" s="121"/>
      <c r="O27" s="121"/>
      <c r="P27" s="121"/>
      <c r="Q27" s="121"/>
      <c r="R27" s="122"/>
      <c r="S27" s="15"/>
      <c r="T27" s="15"/>
      <c r="U27" s="121"/>
      <c r="V27" s="121"/>
      <c r="W27" s="121"/>
      <c r="X27" s="121"/>
      <c r="Y27" s="122"/>
      <c r="Z27" s="15"/>
      <c r="AA27" s="15"/>
      <c r="AB27" s="121"/>
      <c r="AC27" s="121"/>
      <c r="AD27" s="121"/>
      <c r="AE27" s="121"/>
      <c r="AF27" s="122"/>
      <c r="AG27" s="15"/>
      <c r="AH27" s="6">
        <f t="shared" si="3"/>
        <v>0</v>
      </c>
      <c r="AI27" s="39"/>
      <c r="AJ27" s="52">
        <f t="shared" si="4"/>
        <v>0</v>
      </c>
      <c r="AK27" s="47">
        <f t="shared" si="5"/>
        <v>0</v>
      </c>
      <c r="AL27" s="84">
        <f t="shared" si="6"/>
        <v>0</v>
      </c>
      <c r="AM27" s="87"/>
      <c r="AN27" s="67"/>
      <c r="AO27" s="65" t="s">
        <v>53</v>
      </c>
      <c r="AP27" s="57">
        <v>43052</v>
      </c>
      <c r="AQ27" s="57">
        <v>43053</v>
      </c>
    </row>
    <row r="28" spans="1:43" x14ac:dyDescent="0.2">
      <c r="A28" s="135" t="s">
        <v>135</v>
      </c>
      <c r="B28" s="135" t="s">
        <v>136</v>
      </c>
      <c r="C28" s="92"/>
      <c r="D28" s="123"/>
      <c r="E28" s="15"/>
      <c r="F28" s="15"/>
      <c r="G28" s="121"/>
      <c r="H28" s="121"/>
      <c r="I28" s="121"/>
      <c r="J28" s="121"/>
      <c r="K28" s="122"/>
      <c r="L28" s="15"/>
      <c r="M28" s="15"/>
      <c r="N28" s="121"/>
      <c r="O28" s="121"/>
      <c r="P28" s="121"/>
      <c r="Q28" s="121"/>
      <c r="R28" s="122"/>
      <c r="S28" s="15"/>
      <c r="T28" s="15"/>
      <c r="U28" s="121"/>
      <c r="V28" s="121"/>
      <c r="W28" s="121"/>
      <c r="X28" s="121"/>
      <c r="Y28" s="122"/>
      <c r="Z28" s="15"/>
      <c r="AA28" s="15"/>
      <c r="AB28" s="121"/>
      <c r="AC28" s="121"/>
      <c r="AD28" s="121"/>
      <c r="AE28" s="121"/>
      <c r="AF28" s="122"/>
      <c r="AG28" s="15"/>
      <c r="AH28" s="6">
        <f t="shared" si="3"/>
        <v>0</v>
      </c>
      <c r="AI28" s="39"/>
      <c r="AJ28" s="52">
        <f t="shared" si="4"/>
        <v>0</v>
      </c>
      <c r="AK28" s="47">
        <f t="shared" si="5"/>
        <v>0</v>
      </c>
      <c r="AL28" s="84">
        <f t="shared" si="6"/>
        <v>0</v>
      </c>
      <c r="AM28" s="87"/>
      <c r="AN28" s="67"/>
      <c r="AO28" s="63" t="s">
        <v>44</v>
      </c>
      <c r="AP28" s="73">
        <v>43080</v>
      </c>
      <c r="AQ28" s="58"/>
    </row>
    <row r="29" spans="1:43" x14ac:dyDescent="0.2">
      <c r="A29" s="135" t="s">
        <v>137</v>
      </c>
      <c r="B29" s="135" t="s">
        <v>138</v>
      </c>
      <c r="C29" s="92"/>
      <c r="D29" s="123"/>
      <c r="E29" s="15"/>
      <c r="F29" s="15"/>
      <c r="G29" s="121"/>
      <c r="H29" s="121"/>
      <c r="I29" s="121"/>
      <c r="J29" s="121"/>
      <c r="K29" s="122"/>
      <c r="L29" s="15"/>
      <c r="M29" s="15"/>
      <c r="N29" s="121"/>
      <c r="O29" s="121"/>
      <c r="P29" s="121"/>
      <c r="Q29" s="121"/>
      <c r="R29" s="122"/>
      <c r="S29" s="15"/>
      <c r="T29" s="15"/>
      <c r="U29" s="121"/>
      <c r="V29" s="121"/>
      <c r="W29" s="121"/>
      <c r="X29" s="121"/>
      <c r="Y29" s="122"/>
      <c r="Z29" s="15"/>
      <c r="AA29" s="15"/>
      <c r="AB29" s="121"/>
      <c r="AC29" s="121"/>
      <c r="AD29" s="121"/>
      <c r="AE29" s="121"/>
      <c r="AF29" s="122"/>
      <c r="AG29" s="15"/>
      <c r="AH29" s="6">
        <f t="shared" si="3"/>
        <v>0</v>
      </c>
      <c r="AI29" s="39"/>
      <c r="AJ29" s="52">
        <f t="shared" si="4"/>
        <v>0</v>
      </c>
      <c r="AK29" s="47">
        <f t="shared" si="5"/>
        <v>0</v>
      </c>
      <c r="AL29" s="84">
        <f t="shared" si="6"/>
        <v>0</v>
      </c>
      <c r="AM29" s="87"/>
      <c r="AN29" s="67"/>
      <c r="AO29" s="100" t="s">
        <v>57</v>
      </c>
      <c r="AP29" s="100"/>
      <c r="AQ29" s="101"/>
    </row>
    <row r="30" spans="1:43" x14ac:dyDescent="0.2">
      <c r="A30" s="32"/>
      <c r="B30" s="32"/>
      <c r="C30" s="92"/>
      <c r="D30" s="123"/>
      <c r="E30" s="15"/>
      <c r="F30" s="15"/>
      <c r="G30" s="121"/>
      <c r="H30" s="121"/>
      <c r="I30" s="121"/>
      <c r="J30" s="121"/>
      <c r="K30" s="122"/>
      <c r="L30" s="15"/>
      <c r="M30" s="15"/>
      <c r="N30" s="121"/>
      <c r="O30" s="98"/>
      <c r="P30" s="98"/>
      <c r="Q30" s="121"/>
      <c r="R30" s="122"/>
      <c r="S30" s="15"/>
      <c r="T30" s="15"/>
      <c r="U30" s="121"/>
      <c r="V30" s="121"/>
      <c r="W30" s="121"/>
      <c r="X30" s="121"/>
      <c r="Y30" s="122"/>
      <c r="Z30" s="15"/>
      <c r="AA30" s="15"/>
      <c r="AB30" s="121"/>
      <c r="AC30" s="121"/>
      <c r="AD30" s="121"/>
      <c r="AE30" s="121"/>
      <c r="AF30" s="122"/>
      <c r="AG30" s="15"/>
      <c r="AH30" s="6">
        <f t="shared" si="3"/>
        <v>0</v>
      </c>
      <c r="AI30" s="39"/>
      <c r="AJ30" s="52">
        <f t="shared" si="4"/>
        <v>0</v>
      </c>
      <c r="AK30" s="47">
        <f t="shared" si="5"/>
        <v>0</v>
      </c>
      <c r="AL30" s="84">
        <f t="shared" si="6"/>
        <v>0</v>
      </c>
      <c r="AM30" s="87"/>
      <c r="AN30" s="67"/>
      <c r="AO30" s="61"/>
      <c r="AP30" s="46" t="s">
        <v>58</v>
      </c>
      <c r="AQ30" s="50" t="s">
        <v>59</v>
      </c>
    </row>
    <row r="31" spans="1:43" x14ac:dyDescent="0.2">
      <c r="A31" s="32"/>
      <c r="B31" s="32"/>
      <c r="C31" s="92"/>
      <c r="D31" s="123"/>
      <c r="E31" s="15"/>
      <c r="F31" s="15"/>
      <c r="G31" s="121"/>
      <c r="H31" s="121"/>
      <c r="I31" s="121"/>
      <c r="J31" s="121"/>
      <c r="K31" s="122"/>
      <c r="L31" s="15"/>
      <c r="M31" s="15"/>
      <c r="N31" s="121"/>
      <c r="O31" s="98"/>
      <c r="P31" s="121"/>
      <c r="Q31" s="121"/>
      <c r="R31" s="122"/>
      <c r="S31" s="15"/>
      <c r="T31" s="15"/>
      <c r="U31" s="121"/>
      <c r="V31" s="121"/>
      <c r="W31" s="121"/>
      <c r="X31" s="121"/>
      <c r="Y31" s="122"/>
      <c r="Z31" s="15"/>
      <c r="AA31" s="15"/>
      <c r="AB31" s="121"/>
      <c r="AC31" s="121"/>
      <c r="AD31" s="121"/>
      <c r="AE31" s="121"/>
      <c r="AF31" s="122"/>
      <c r="AG31" s="15"/>
      <c r="AH31" s="6">
        <f t="shared" si="3"/>
        <v>0</v>
      </c>
      <c r="AI31" s="39"/>
      <c r="AJ31" s="52">
        <f t="shared" si="4"/>
        <v>0</v>
      </c>
      <c r="AK31" s="47">
        <f t="shared" si="5"/>
        <v>0</v>
      </c>
      <c r="AL31" s="84">
        <f t="shared" si="6"/>
        <v>0</v>
      </c>
      <c r="AM31" s="87"/>
      <c r="AN31" s="67"/>
      <c r="AO31" s="48" t="s">
        <v>60</v>
      </c>
      <c r="AP31" s="56">
        <v>42764</v>
      </c>
      <c r="AQ31" s="56">
        <v>42767</v>
      </c>
    </row>
    <row r="32" spans="1:43" ht="15" customHeight="1" x14ac:dyDescent="0.2">
      <c r="A32" s="32"/>
      <c r="B32" s="32"/>
      <c r="C32" s="92"/>
      <c r="D32" s="123"/>
      <c r="E32" s="15"/>
      <c r="F32" s="15"/>
      <c r="G32" s="121"/>
      <c r="H32" s="121"/>
      <c r="I32" s="121"/>
      <c r="J32" s="121"/>
      <c r="K32" s="122"/>
      <c r="L32" s="15"/>
      <c r="M32" s="15"/>
      <c r="N32" s="121"/>
      <c r="O32" s="121"/>
      <c r="P32" s="121"/>
      <c r="Q32" s="121"/>
      <c r="R32" s="122"/>
      <c r="S32" s="15"/>
      <c r="T32" s="15"/>
      <c r="U32" s="121"/>
      <c r="V32" s="121"/>
      <c r="W32" s="121"/>
      <c r="X32" s="121"/>
      <c r="Y32" s="122"/>
      <c r="Z32" s="15"/>
      <c r="AA32" s="15"/>
      <c r="AB32" s="121"/>
      <c r="AC32" s="121"/>
      <c r="AD32" s="121"/>
      <c r="AE32" s="121"/>
      <c r="AF32" s="122"/>
      <c r="AG32" s="15"/>
      <c r="AH32" s="6">
        <f t="shared" si="3"/>
        <v>0</v>
      </c>
      <c r="AI32" s="39"/>
      <c r="AJ32" s="52">
        <f t="shared" si="4"/>
        <v>0</v>
      </c>
      <c r="AK32" s="47">
        <f t="shared" si="5"/>
        <v>0</v>
      </c>
      <c r="AL32" s="84">
        <f t="shared" si="6"/>
        <v>0</v>
      </c>
      <c r="AM32" s="87"/>
      <c r="AN32" s="67"/>
      <c r="AO32" s="61" t="s">
        <v>61</v>
      </c>
      <c r="AP32" s="38">
        <v>42771</v>
      </c>
      <c r="AQ32" s="38">
        <v>42775</v>
      </c>
    </row>
    <row r="33" spans="1:43" x14ac:dyDescent="0.2">
      <c r="A33" s="137" t="s">
        <v>139</v>
      </c>
      <c r="B33" s="137" t="s">
        <v>130</v>
      </c>
      <c r="C33" s="92"/>
      <c r="D33" s="123"/>
      <c r="E33" s="15"/>
      <c r="F33" s="15"/>
      <c r="G33" s="121"/>
      <c r="H33" s="121"/>
      <c r="I33" s="121"/>
      <c r="J33" s="121"/>
      <c r="K33" s="122"/>
      <c r="L33" s="15"/>
      <c r="M33" s="15"/>
      <c r="N33" s="121"/>
      <c r="O33" s="121"/>
      <c r="P33" s="121"/>
      <c r="Q33" s="121"/>
      <c r="R33" s="122"/>
      <c r="S33" s="15"/>
      <c r="T33" s="15"/>
      <c r="U33" s="121"/>
      <c r="V33" s="121"/>
      <c r="W33" s="121"/>
      <c r="X33" s="121"/>
      <c r="Y33" s="122"/>
      <c r="Z33" s="15"/>
      <c r="AA33" s="15"/>
      <c r="AB33" s="121"/>
      <c r="AC33" s="121"/>
      <c r="AD33" s="121"/>
      <c r="AE33" s="121"/>
      <c r="AF33" s="122"/>
      <c r="AG33" s="15"/>
      <c r="AH33" s="6">
        <f t="shared" si="3"/>
        <v>0</v>
      </c>
      <c r="AI33" s="39"/>
      <c r="AJ33" s="52">
        <f t="shared" si="4"/>
        <v>0</v>
      </c>
      <c r="AK33" s="47">
        <f t="shared" si="5"/>
        <v>0</v>
      </c>
      <c r="AL33" s="84">
        <f t="shared" si="6"/>
        <v>0</v>
      </c>
      <c r="AM33" s="87"/>
      <c r="AN33" s="67"/>
      <c r="AO33" s="48" t="s">
        <v>62</v>
      </c>
      <c r="AP33" s="56">
        <v>42779</v>
      </c>
      <c r="AQ33" s="56">
        <v>42781</v>
      </c>
    </row>
    <row r="34" spans="1:43" x14ac:dyDescent="0.2">
      <c r="A34" s="137"/>
      <c r="B34" s="137"/>
      <c r="C34" s="92"/>
      <c r="D34" s="123"/>
      <c r="E34" s="15"/>
      <c r="F34" s="15"/>
      <c r="G34" s="121"/>
      <c r="H34" s="121"/>
      <c r="I34" s="121"/>
      <c r="J34" s="121"/>
      <c r="K34" s="122"/>
      <c r="L34" s="15"/>
      <c r="M34" s="15"/>
      <c r="N34" s="121"/>
      <c r="O34" s="121"/>
      <c r="P34" s="121"/>
      <c r="Q34" s="121"/>
      <c r="R34" s="122"/>
      <c r="S34" s="15"/>
      <c r="T34" s="15"/>
      <c r="U34" s="121"/>
      <c r="V34" s="121"/>
      <c r="W34" s="121"/>
      <c r="X34" s="121"/>
      <c r="Y34" s="122"/>
      <c r="Z34" s="15"/>
      <c r="AA34" s="15"/>
      <c r="AB34" s="121"/>
      <c r="AC34" s="121"/>
      <c r="AD34" s="121"/>
      <c r="AE34" s="121"/>
      <c r="AF34" s="122"/>
      <c r="AG34" s="15"/>
      <c r="AH34" s="6">
        <f t="shared" si="3"/>
        <v>0</v>
      </c>
      <c r="AI34" s="39"/>
      <c r="AJ34" s="52">
        <f t="shared" si="4"/>
        <v>0</v>
      </c>
      <c r="AK34" s="47">
        <f t="shared" si="5"/>
        <v>0</v>
      </c>
      <c r="AL34" s="84">
        <f t="shared" si="6"/>
        <v>0</v>
      </c>
      <c r="AM34" s="87"/>
      <c r="AN34" s="67"/>
      <c r="AO34" s="66" t="s">
        <v>63</v>
      </c>
      <c r="AP34" s="69">
        <v>42792</v>
      </c>
      <c r="AQ34" s="69">
        <v>42796</v>
      </c>
    </row>
    <row r="35" spans="1:43" x14ac:dyDescent="0.2">
      <c r="A35" s="32"/>
      <c r="B35" s="32"/>
      <c r="C35" s="92"/>
      <c r="D35" s="123"/>
      <c r="E35" s="15"/>
      <c r="F35" s="15"/>
      <c r="G35" s="121"/>
      <c r="H35" s="121"/>
      <c r="I35" s="121"/>
      <c r="J35" s="121"/>
      <c r="K35" s="122"/>
      <c r="L35" s="15"/>
      <c r="M35" s="15"/>
      <c r="N35" s="121"/>
      <c r="O35" s="121"/>
      <c r="P35" s="121"/>
      <c r="Q35" s="121"/>
      <c r="R35" s="122"/>
      <c r="S35" s="15"/>
      <c r="T35" s="15"/>
      <c r="U35" s="121"/>
      <c r="V35" s="121"/>
      <c r="W35" s="121"/>
      <c r="X35" s="121"/>
      <c r="Y35" s="122"/>
      <c r="Z35" s="15"/>
      <c r="AA35" s="15"/>
      <c r="AB35" s="121"/>
      <c r="AC35" s="121"/>
      <c r="AD35" s="121"/>
      <c r="AE35" s="121"/>
      <c r="AF35" s="122"/>
      <c r="AG35" s="15"/>
      <c r="AH35" s="6">
        <f t="shared" si="3"/>
        <v>0</v>
      </c>
      <c r="AI35" s="39"/>
      <c r="AJ35" s="52">
        <f t="shared" si="4"/>
        <v>0</v>
      </c>
      <c r="AK35" s="47">
        <f t="shared" si="5"/>
        <v>0</v>
      </c>
      <c r="AL35" s="84">
        <f t="shared" si="6"/>
        <v>0</v>
      </c>
      <c r="AM35" s="87"/>
      <c r="AN35" s="67"/>
      <c r="AO35" s="48" t="s">
        <v>61</v>
      </c>
      <c r="AP35" s="56">
        <v>42834</v>
      </c>
      <c r="AQ35" s="56">
        <v>42838</v>
      </c>
    </row>
    <row r="36" spans="1:43" x14ac:dyDescent="0.2">
      <c r="A36" s="137" t="s">
        <v>140</v>
      </c>
      <c r="B36" s="137" t="s">
        <v>141</v>
      </c>
      <c r="C36" s="92"/>
      <c r="D36" s="123"/>
      <c r="E36" s="15"/>
      <c r="F36" s="15"/>
      <c r="G36" s="121"/>
      <c r="H36" s="121"/>
      <c r="I36" s="121"/>
      <c r="J36" s="121"/>
      <c r="K36" s="122"/>
      <c r="L36" s="15"/>
      <c r="M36" s="15"/>
      <c r="N36" s="121"/>
      <c r="O36" s="121"/>
      <c r="P36" s="121"/>
      <c r="Q36" s="121"/>
      <c r="R36" s="122"/>
      <c r="S36" s="15"/>
      <c r="T36" s="15"/>
      <c r="U36" s="121"/>
      <c r="V36" s="121"/>
      <c r="W36" s="121"/>
      <c r="X36" s="121"/>
      <c r="Y36" s="122"/>
      <c r="Z36" s="15"/>
      <c r="AA36" s="15"/>
      <c r="AB36" s="121"/>
      <c r="AC36" s="121"/>
      <c r="AD36" s="121"/>
      <c r="AE36" s="121"/>
      <c r="AF36" s="122"/>
      <c r="AG36" s="15"/>
      <c r="AH36" s="6">
        <f t="shared" si="3"/>
        <v>0</v>
      </c>
      <c r="AI36" s="39"/>
      <c r="AJ36" s="52">
        <f t="shared" si="4"/>
        <v>0</v>
      </c>
      <c r="AK36" s="47">
        <f t="shared" si="5"/>
        <v>0</v>
      </c>
      <c r="AL36" s="84">
        <f t="shared" si="6"/>
        <v>0</v>
      </c>
      <c r="AM36" s="87"/>
      <c r="AN36" s="67"/>
      <c r="AO36" s="35" t="s">
        <v>64</v>
      </c>
      <c r="AP36" s="70">
        <v>42869</v>
      </c>
      <c r="AQ36" s="70">
        <v>42873</v>
      </c>
    </row>
    <row r="37" spans="1:43" x14ac:dyDescent="0.2">
      <c r="A37" s="137" t="s">
        <v>142</v>
      </c>
      <c r="B37" s="137" t="s">
        <v>143</v>
      </c>
      <c r="C37" s="92"/>
      <c r="D37" s="123"/>
      <c r="E37" s="15"/>
      <c r="F37" s="15"/>
      <c r="G37" s="121"/>
      <c r="H37" s="121"/>
      <c r="I37" s="121"/>
      <c r="J37" s="121"/>
      <c r="K37" s="122"/>
      <c r="L37" s="15"/>
      <c r="M37" s="15"/>
      <c r="N37" s="121"/>
      <c r="O37" s="121"/>
      <c r="P37" s="121"/>
      <c r="Q37" s="121"/>
      <c r="R37" s="122"/>
      <c r="S37" s="15"/>
      <c r="T37" s="15"/>
      <c r="U37" s="121"/>
      <c r="V37" s="121"/>
      <c r="W37" s="121"/>
      <c r="X37" s="121"/>
      <c r="Y37" s="122"/>
      <c r="Z37" s="15"/>
      <c r="AA37" s="15"/>
      <c r="AB37" s="121"/>
      <c r="AC37" s="121"/>
      <c r="AD37" s="121"/>
      <c r="AE37" s="121"/>
      <c r="AF37" s="122"/>
      <c r="AG37" s="15"/>
      <c r="AH37" s="6">
        <f t="shared" si="3"/>
        <v>0</v>
      </c>
      <c r="AI37" s="39"/>
      <c r="AJ37" s="52">
        <f t="shared" si="4"/>
        <v>0</v>
      </c>
      <c r="AK37" s="47">
        <f t="shared" si="5"/>
        <v>0</v>
      </c>
      <c r="AL37" s="84">
        <f t="shared" si="6"/>
        <v>0</v>
      </c>
      <c r="AM37" s="87"/>
      <c r="AN37" s="67"/>
      <c r="AO37" s="48" t="s">
        <v>62</v>
      </c>
      <c r="AP37" s="56">
        <v>42870</v>
      </c>
      <c r="AQ37" s="56">
        <v>42872</v>
      </c>
    </row>
    <row r="38" spans="1:43" x14ac:dyDescent="0.2">
      <c r="A38" s="138"/>
      <c r="B38" s="138"/>
      <c r="C38" s="92"/>
      <c r="D38" s="123"/>
      <c r="E38" s="15"/>
      <c r="F38" s="15"/>
      <c r="G38" s="121"/>
      <c r="H38" s="121"/>
      <c r="I38" s="121"/>
      <c r="J38" s="121"/>
      <c r="K38" s="122"/>
      <c r="L38" s="15"/>
      <c r="M38" s="15"/>
      <c r="N38" s="121"/>
      <c r="O38" s="121"/>
      <c r="P38" s="121"/>
      <c r="Q38" s="121"/>
      <c r="R38" s="122"/>
      <c r="S38" s="15"/>
      <c r="T38" s="15"/>
      <c r="U38" s="121"/>
      <c r="V38" s="121"/>
      <c r="W38" s="121"/>
      <c r="X38" s="121"/>
      <c r="Y38" s="122"/>
      <c r="Z38" s="15"/>
      <c r="AA38" s="15"/>
      <c r="AB38" s="121"/>
      <c r="AC38" s="121"/>
      <c r="AD38" s="121"/>
      <c r="AE38" s="121"/>
      <c r="AF38" s="122"/>
      <c r="AG38" s="15"/>
      <c r="AH38" s="6">
        <f t="shared" si="3"/>
        <v>0</v>
      </c>
      <c r="AI38" s="39"/>
      <c r="AJ38" s="52">
        <f t="shared" si="4"/>
        <v>0</v>
      </c>
      <c r="AK38" s="47">
        <f t="shared" si="5"/>
        <v>0</v>
      </c>
      <c r="AL38" s="84">
        <f t="shared" si="6"/>
        <v>0</v>
      </c>
      <c r="AM38" s="87"/>
      <c r="AN38" s="67"/>
      <c r="AO38" s="35" t="s">
        <v>61</v>
      </c>
      <c r="AP38" s="70">
        <v>42911</v>
      </c>
      <c r="AQ38" s="70">
        <v>42915</v>
      </c>
    </row>
    <row r="39" spans="1:43" x14ac:dyDescent="0.2">
      <c r="A39" s="137" t="s">
        <v>144</v>
      </c>
      <c r="B39" s="137" t="s">
        <v>145</v>
      </c>
      <c r="C39" s="92"/>
      <c r="D39" s="123"/>
      <c r="E39" s="15"/>
      <c r="F39" s="15"/>
      <c r="G39" s="121"/>
      <c r="H39" s="121"/>
      <c r="I39" s="121"/>
      <c r="J39" s="121"/>
      <c r="K39" s="122"/>
      <c r="L39" s="15"/>
      <c r="M39" s="15"/>
      <c r="N39" s="121"/>
      <c r="O39" s="121"/>
      <c r="P39" s="121"/>
      <c r="Q39" s="121"/>
      <c r="R39" s="122"/>
      <c r="S39" s="15"/>
      <c r="T39" s="15"/>
      <c r="U39" s="121"/>
      <c r="V39" s="121"/>
      <c r="W39" s="121"/>
      <c r="X39" s="121"/>
      <c r="Y39" s="122"/>
      <c r="Z39" s="15"/>
      <c r="AA39" s="15"/>
      <c r="AB39" s="121"/>
      <c r="AC39" s="121"/>
      <c r="AD39" s="121"/>
      <c r="AE39" s="121"/>
      <c r="AF39" s="122"/>
      <c r="AG39" s="15"/>
      <c r="AH39" s="6">
        <f t="shared" si="3"/>
        <v>0</v>
      </c>
      <c r="AI39" s="39"/>
      <c r="AJ39" s="52">
        <f t="shared" si="4"/>
        <v>0</v>
      </c>
      <c r="AK39" s="47">
        <f t="shared" si="5"/>
        <v>0</v>
      </c>
      <c r="AL39" s="84">
        <f t="shared" si="6"/>
        <v>0</v>
      </c>
      <c r="AM39" s="87"/>
      <c r="AN39" s="67"/>
      <c r="AO39" s="48" t="s">
        <v>61</v>
      </c>
      <c r="AP39" s="56">
        <v>43002</v>
      </c>
      <c r="AQ39" s="56">
        <v>43006</v>
      </c>
    </row>
    <row r="40" spans="1:43" x14ac:dyDescent="0.2">
      <c r="A40" s="137" t="s">
        <v>146</v>
      </c>
      <c r="B40" s="137" t="s">
        <v>147</v>
      </c>
      <c r="C40" s="92"/>
      <c r="D40" s="123"/>
      <c r="E40" s="15"/>
      <c r="F40" s="15"/>
      <c r="G40" s="121"/>
      <c r="H40" s="121"/>
      <c r="I40" s="121"/>
      <c r="J40" s="121"/>
      <c r="K40" s="122"/>
      <c r="L40" s="15"/>
      <c r="M40" s="15"/>
      <c r="N40" s="121"/>
      <c r="O40" s="121"/>
      <c r="P40" s="121"/>
      <c r="Q40" s="121"/>
      <c r="R40" s="122"/>
      <c r="S40" s="15"/>
      <c r="T40" s="15"/>
      <c r="U40" s="121"/>
      <c r="V40" s="121"/>
      <c r="W40" s="121"/>
      <c r="X40" s="121"/>
      <c r="Y40" s="122"/>
      <c r="Z40" s="15"/>
      <c r="AA40" s="15"/>
      <c r="AB40" s="121"/>
      <c r="AC40" s="98"/>
      <c r="AD40" s="121"/>
      <c r="AE40" s="121"/>
      <c r="AF40" s="122"/>
      <c r="AG40" s="15"/>
      <c r="AH40" s="6">
        <f t="shared" si="3"/>
        <v>0</v>
      </c>
      <c r="AI40" s="39"/>
      <c r="AJ40" s="52">
        <f t="shared" si="4"/>
        <v>0</v>
      </c>
      <c r="AK40" s="47">
        <f t="shared" si="5"/>
        <v>0</v>
      </c>
      <c r="AL40" s="84">
        <f t="shared" si="6"/>
        <v>0</v>
      </c>
      <c r="AM40" s="87"/>
      <c r="AN40" s="67"/>
      <c r="AO40" s="35" t="s">
        <v>63</v>
      </c>
      <c r="AP40" s="70">
        <v>43023</v>
      </c>
      <c r="AQ40" s="70">
        <v>43027</v>
      </c>
    </row>
    <row r="41" spans="1:43" x14ac:dyDescent="0.2">
      <c r="A41" s="19"/>
      <c r="B41" s="19"/>
      <c r="C41" s="92"/>
      <c r="D41" s="123"/>
      <c r="E41" s="15"/>
      <c r="F41" s="15"/>
      <c r="G41" s="121"/>
      <c r="H41" s="121"/>
      <c r="I41" s="121"/>
      <c r="J41" s="121"/>
      <c r="K41" s="122"/>
      <c r="L41" s="15"/>
      <c r="M41" s="15"/>
      <c r="N41" s="121"/>
      <c r="O41" s="121"/>
      <c r="P41" s="121"/>
      <c r="Q41" s="121"/>
      <c r="R41" s="122"/>
      <c r="S41" s="15"/>
      <c r="T41" s="15"/>
      <c r="U41" s="121"/>
      <c r="V41" s="121"/>
      <c r="W41" s="121"/>
      <c r="X41" s="121"/>
      <c r="Y41" s="122"/>
      <c r="Z41" s="15"/>
      <c r="AA41" s="15"/>
      <c r="AB41" s="121"/>
      <c r="AC41" s="98"/>
      <c r="AD41" s="121"/>
      <c r="AE41" s="121"/>
      <c r="AF41" s="122"/>
      <c r="AG41" s="15"/>
      <c r="AH41" s="6">
        <f t="shared" si="3"/>
        <v>0</v>
      </c>
      <c r="AI41" s="39"/>
      <c r="AJ41" s="52">
        <f t="shared" si="4"/>
        <v>0</v>
      </c>
      <c r="AK41" s="47">
        <f t="shared" si="5"/>
        <v>0</v>
      </c>
      <c r="AL41" s="84">
        <f t="shared" si="6"/>
        <v>0</v>
      </c>
      <c r="AM41" s="87"/>
      <c r="AN41" s="67"/>
      <c r="AO41" s="48" t="s">
        <v>62</v>
      </c>
      <c r="AP41" s="56">
        <v>43024</v>
      </c>
      <c r="AQ41" s="56">
        <v>43026</v>
      </c>
    </row>
    <row r="42" spans="1:43" x14ac:dyDescent="0.2">
      <c r="A42" s="18"/>
      <c r="B42" s="18"/>
      <c r="C42" s="92"/>
      <c r="D42" s="123"/>
      <c r="E42" s="15"/>
      <c r="F42" s="15"/>
      <c r="G42" s="121"/>
      <c r="H42" s="121"/>
      <c r="I42" s="121"/>
      <c r="J42" s="121"/>
      <c r="K42" s="122"/>
      <c r="L42" s="15"/>
      <c r="M42" s="15"/>
      <c r="N42" s="121"/>
      <c r="O42" s="121"/>
      <c r="P42" s="121"/>
      <c r="Q42" s="121"/>
      <c r="R42" s="122"/>
      <c r="S42" s="15"/>
      <c r="T42" s="15"/>
      <c r="U42" s="121"/>
      <c r="V42" s="121"/>
      <c r="W42" s="121"/>
      <c r="X42" s="121"/>
      <c r="Y42" s="122"/>
      <c r="Z42" s="15"/>
      <c r="AA42" s="15"/>
      <c r="AB42" s="121"/>
      <c r="AC42" s="121"/>
      <c r="AD42" s="121"/>
      <c r="AE42" s="121"/>
      <c r="AF42" s="122"/>
      <c r="AG42" s="15"/>
      <c r="AH42" s="6">
        <f t="shared" si="3"/>
        <v>0</v>
      </c>
      <c r="AI42" s="39"/>
      <c r="AJ42" s="52">
        <f t="shared" si="4"/>
        <v>0</v>
      </c>
      <c r="AK42" s="47">
        <f t="shared" si="5"/>
        <v>0</v>
      </c>
      <c r="AL42" s="84">
        <f t="shared" si="6"/>
        <v>0</v>
      </c>
      <c r="AM42" s="87"/>
      <c r="AN42" s="67"/>
      <c r="AO42" s="61"/>
      <c r="AP42" s="32"/>
      <c r="AQ42" s="51"/>
    </row>
    <row r="43" spans="1:43" x14ac:dyDescent="0.2">
      <c r="A43" s="18"/>
      <c r="B43" s="18"/>
      <c r="C43" s="92"/>
      <c r="D43" s="123"/>
      <c r="E43" s="15"/>
      <c r="F43" s="15"/>
      <c r="G43" s="121"/>
      <c r="H43" s="121"/>
      <c r="I43" s="121"/>
      <c r="J43" s="121"/>
      <c r="K43" s="122"/>
      <c r="L43" s="15"/>
      <c r="M43" s="15"/>
      <c r="N43" s="121"/>
      <c r="O43" s="121"/>
      <c r="P43" s="121"/>
      <c r="Q43" s="121"/>
      <c r="R43" s="122"/>
      <c r="S43" s="15"/>
      <c r="T43" s="15"/>
      <c r="U43" s="121"/>
      <c r="V43" s="121"/>
      <c r="W43" s="121"/>
      <c r="X43" s="121"/>
      <c r="Y43" s="122"/>
      <c r="Z43" s="15"/>
      <c r="AA43" s="15"/>
      <c r="AB43" s="121"/>
      <c r="AC43" s="121"/>
      <c r="AD43" s="121"/>
      <c r="AE43" s="121"/>
      <c r="AF43" s="122"/>
      <c r="AG43" s="15"/>
      <c r="AH43" s="6">
        <f t="shared" si="3"/>
        <v>0</v>
      </c>
      <c r="AI43" s="39"/>
      <c r="AJ43" s="52">
        <f t="shared" si="4"/>
        <v>0</v>
      </c>
      <c r="AK43" s="47">
        <f t="shared" si="5"/>
        <v>0</v>
      </c>
      <c r="AL43" s="84">
        <f t="shared" si="6"/>
        <v>0</v>
      </c>
      <c r="AM43" s="87"/>
      <c r="AN43" s="67"/>
      <c r="AO43" s="100" t="s">
        <v>65</v>
      </c>
      <c r="AP43" s="100"/>
      <c r="AQ43" s="101"/>
    </row>
    <row r="44" spans="1:43" x14ac:dyDescent="0.2">
      <c r="A44" s="19"/>
      <c r="B44" s="19"/>
      <c r="C44" s="92"/>
      <c r="D44" s="123"/>
      <c r="E44" s="15"/>
      <c r="F44" s="15"/>
      <c r="G44" s="121"/>
      <c r="H44" s="121"/>
      <c r="I44" s="121"/>
      <c r="J44" s="121"/>
      <c r="K44" s="122"/>
      <c r="L44" s="15"/>
      <c r="M44" s="15"/>
      <c r="N44" s="121"/>
      <c r="O44" s="121"/>
      <c r="P44" s="121"/>
      <c r="Q44" s="121"/>
      <c r="R44" s="122"/>
      <c r="S44" s="15"/>
      <c r="T44" s="15"/>
      <c r="U44" s="121"/>
      <c r="V44" s="121"/>
      <c r="W44" s="121"/>
      <c r="X44" s="121"/>
      <c r="Y44" s="122"/>
      <c r="Z44" s="15"/>
      <c r="AA44" s="15"/>
      <c r="AB44" s="121"/>
      <c r="AC44" s="121"/>
      <c r="AD44" s="121"/>
      <c r="AE44" s="121"/>
      <c r="AF44" s="122"/>
      <c r="AG44" s="15"/>
      <c r="AH44" s="6">
        <f t="shared" si="3"/>
        <v>0</v>
      </c>
      <c r="AI44" s="39"/>
      <c r="AJ44" s="52">
        <f t="shared" si="4"/>
        <v>0</v>
      </c>
      <c r="AK44" s="47">
        <f t="shared" si="5"/>
        <v>0</v>
      </c>
      <c r="AL44" s="84">
        <f t="shared" si="6"/>
        <v>0</v>
      </c>
      <c r="AM44" s="87"/>
      <c r="AN44" s="67"/>
      <c r="AO44" s="61" t="s">
        <v>66</v>
      </c>
      <c r="AP44" s="46" t="s">
        <v>67</v>
      </c>
      <c r="AQ44" s="50" t="s">
        <v>68</v>
      </c>
    </row>
    <row r="45" spans="1:43" x14ac:dyDescent="0.2">
      <c r="A45" s="19"/>
      <c r="B45" s="19"/>
      <c r="C45" s="92"/>
      <c r="D45" s="123"/>
      <c r="E45" s="15"/>
      <c r="F45" s="15"/>
      <c r="G45" s="121"/>
      <c r="H45" s="121"/>
      <c r="I45" s="121"/>
      <c r="J45" s="121"/>
      <c r="K45" s="122"/>
      <c r="L45" s="15"/>
      <c r="M45" s="15"/>
      <c r="N45" s="121"/>
      <c r="O45" s="121"/>
      <c r="P45" s="121"/>
      <c r="Q45" s="121"/>
      <c r="R45" s="122"/>
      <c r="S45" s="15"/>
      <c r="T45" s="15"/>
      <c r="U45" s="121"/>
      <c r="V45" s="121"/>
      <c r="W45" s="121"/>
      <c r="X45" s="121"/>
      <c r="Y45" s="122"/>
      <c r="Z45" s="15"/>
      <c r="AA45" s="15"/>
      <c r="AB45" s="121"/>
      <c r="AC45" s="121"/>
      <c r="AD45" s="121"/>
      <c r="AE45" s="121"/>
      <c r="AF45" s="122"/>
      <c r="AG45" s="15"/>
      <c r="AH45" s="6">
        <f t="shared" si="3"/>
        <v>0</v>
      </c>
      <c r="AI45" s="39"/>
      <c r="AJ45" s="52">
        <f t="shared" si="4"/>
        <v>0</v>
      </c>
      <c r="AK45" s="47">
        <f t="shared" si="5"/>
        <v>0</v>
      </c>
      <c r="AL45" s="84">
        <f t="shared" si="6"/>
        <v>0</v>
      </c>
      <c r="AM45" s="87"/>
      <c r="AN45" s="67"/>
      <c r="AO45" s="61" t="s">
        <v>69</v>
      </c>
      <c r="AP45" s="46" t="s">
        <v>70</v>
      </c>
      <c r="AQ45" s="50"/>
    </row>
    <row r="46" spans="1:43" x14ac:dyDescent="0.2">
      <c r="A46" s="18"/>
      <c r="B46" s="18"/>
      <c r="C46" s="92"/>
      <c r="D46" s="123"/>
      <c r="E46" s="15"/>
      <c r="F46" s="15"/>
      <c r="G46" s="121"/>
      <c r="H46" s="121"/>
      <c r="I46" s="121"/>
      <c r="J46" s="121"/>
      <c r="K46" s="122"/>
      <c r="L46" s="15"/>
      <c r="M46" s="15"/>
      <c r="N46" s="121"/>
      <c r="O46" s="121"/>
      <c r="P46" s="121"/>
      <c r="Q46" s="121"/>
      <c r="R46" s="122"/>
      <c r="S46" s="15"/>
      <c r="T46" s="15"/>
      <c r="U46" s="121"/>
      <c r="V46" s="121"/>
      <c r="W46" s="121"/>
      <c r="X46" s="121"/>
      <c r="Y46" s="122"/>
      <c r="Z46" s="15"/>
      <c r="AA46" s="15"/>
      <c r="AB46" s="121"/>
      <c r="AC46" s="121"/>
      <c r="AD46" s="121"/>
      <c r="AE46" s="121"/>
      <c r="AF46" s="122"/>
      <c r="AG46" s="15"/>
      <c r="AH46" s="6">
        <f t="shared" si="3"/>
        <v>0</v>
      </c>
      <c r="AI46" s="39"/>
      <c r="AJ46" s="52">
        <f t="shared" si="4"/>
        <v>0</v>
      </c>
      <c r="AK46" s="47">
        <f t="shared" si="5"/>
        <v>0</v>
      </c>
      <c r="AL46" s="84">
        <f t="shared" si="6"/>
        <v>0</v>
      </c>
      <c r="AM46" s="87"/>
      <c r="AN46" s="67"/>
      <c r="AO46" s="61" t="s">
        <v>71</v>
      </c>
      <c r="AP46" s="46" t="s">
        <v>72</v>
      </c>
      <c r="AQ46" s="50"/>
    </row>
    <row r="47" spans="1:43" x14ac:dyDescent="0.2">
      <c r="A47" s="19"/>
      <c r="B47" s="19"/>
      <c r="C47" s="92"/>
      <c r="D47" s="123"/>
      <c r="E47" s="15"/>
      <c r="F47" s="15"/>
      <c r="G47" s="121"/>
      <c r="H47" s="121"/>
      <c r="I47" s="121"/>
      <c r="J47" s="121"/>
      <c r="K47" s="122"/>
      <c r="L47" s="15"/>
      <c r="M47" s="15"/>
      <c r="N47" s="121"/>
      <c r="O47" s="121"/>
      <c r="P47" s="121"/>
      <c r="Q47" s="121"/>
      <c r="R47" s="122"/>
      <c r="S47" s="15"/>
      <c r="T47" s="15"/>
      <c r="U47" s="121"/>
      <c r="V47" s="121"/>
      <c r="W47" s="121"/>
      <c r="X47" s="121"/>
      <c r="Y47" s="122"/>
      <c r="Z47" s="15"/>
      <c r="AA47" s="15"/>
      <c r="AB47" s="121"/>
      <c r="AC47" s="121"/>
      <c r="AD47" s="121"/>
      <c r="AE47" s="121"/>
      <c r="AF47" s="122"/>
      <c r="AG47" s="15"/>
      <c r="AH47" s="6">
        <f t="shared" si="3"/>
        <v>0</v>
      </c>
      <c r="AI47" s="39"/>
      <c r="AJ47" s="52">
        <f t="shared" si="4"/>
        <v>0</v>
      </c>
      <c r="AK47" s="47">
        <f t="shared" si="5"/>
        <v>0</v>
      </c>
      <c r="AL47" s="84">
        <f t="shared" si="6"/>
        <v>0</v>
      </c>
      <c r="AM47" s="87"/>
      <c r="AN47" s="67"/>
      <c r="AO47" s="61" t="s">
        <v>73</v>
      </c>
      <c r="AP47" s="46" t="s">
        <v>74</v>
      </c>
      <c r="AQ47" s="50" t="s">
        <v>75</v>
      </c>
    </row>
    <row r="48" spans="1:43" x14ac:dyDescent="0.2">
      <c r="A48" s="19"/>
      <c r="B48" s="19"/>
      <c r="C48" s="92"/>
      <c r="D48" s="123"/>
      <c r="E48" s="15"/>
      <c r="F48" s="15"/>
      <c r="G48" s="121"/>
      <c r="H48" s="121"/>
      <c r="I48" s="121"/>
      <c r="J48" s="121"/>
      <c r="K48" s="122"/>
      <c r="L48" s="15"/>
      <c r="M48" s="15"/>
      <c r="N48" s="121"/>
      <c r="O48" s="121"/>
      <c r="P48" s="121"/>
      <c r="Q48" s="121"/>
      <c r="R48" s="122"/>
      <c r="S48" s="15"/>
      <c r="T48" s="15"/>
      <c r="U48" s="121"/>
      <c r="V48" s="121"/>
      <c r="W48" s="121"/>
      <c r="X48" s="121"/>
      <c r="Y48" s="122"/>
      <c r="Z48" s="15"/>
      <c r="AA48" s="15"/>
      <c r="AB48" s="121"/>
      <c r="AC48" s="121"/>
      <c r="AD48" s="121"/>
      <c r="AE48" s="121"/>
      <c r="AF48" s="122"/>
      <c r="AG48" s="15"/>
      <c r="AH48" s="6">
        <f t="shared" si="3"/>
        <v>0</v>
      </c>
      <c r="AI48" s="39"/>
      <c r="AJ48" s="52">
        <f t="shared" si="4"/>
        <v>0</v>
      </c>
      <c r="AK48" s="47">
        <f t="shared" si="5"/>
        <v>0</v>
      </c>
      <c r="AL48" s="84">
        <f t="shared" si="6"/>
        <v>0</v>
      </c>
      <c r="AM48" s="87"/>
      <c r="AN48" s="67"/>
      <c r="AO48" s="61" t="s">
        <v>76</v>
      </c>
      <c r="AP48" s="46" t="s">
        <v>77</v>
      </c>
      <c r="AQ48" s="50"/>
    </row>
    <row r="49" spans="1:43" x14ac:dyDescent="0.2">
      <c r="A49" s="19"/>
      <c r="B49" s="19"/>
      <c r="C49" s="92"/>
      <c r="D49" s="123"/>
      <c r="E49" s="15"/>
      <c r="F49" s="15"/>
      <c r="G49" s="121"/>
      <c r="H49" s="121"/>
      <c r="I49" s="121"/>
      <c r="J49" s="121"/>
      <c r="K49" s="122"/>
      <c r="L49" s="15"/>
      <c r="M49" s="15"/>
      <c r="N49" s="121"/>
      <c r="O49" s="98"/>
      <c r="P49" s="98"/>
      <c r="Q49" s="121"/>
      <c r="R49" s="122"/>
      <c r="S49" s="15"/>
      <c r="T49" s="15"/>
      <c r="U49" s="121"/>
      <c r="V49" s="121"/>
      <c r="W49" s="121"/>
      <c r="X49" s="121"/>
      <c r="Y49" s="122"/>
      <c r="Z49" s="15"/>
      <c r="AA49" s="15"/>
      <c r="AB49" s="121"/>
      <c r="AC49" s="121"/>
      <c r="AD49" s="121"/>
      <c r="AE49" s="121"/>
      <c r="AF49" s="122"/>
      <c r="AG49" s="15"/>
      <c r="AH49" s="6">
        <f t="shared" si="3"/>
        <v>0</v>
      </c>
      <c r="AI49" s="39"/>
      <c r="AJ49" s="52">
        <f t="shared" si="4"/>
        <v>0</v>
      </c>
      <c r="AK49" s="47">
        <f t="shared" si="5"/>
        <v>0</v>
      </c>
      <c r="AL49" s="84">
        <f t="shared" si="6"/>
        <v>0</v>
      </c>
      <c r="AM49" s="87"/>
      <c r="AN49" s="67"/>
      <c r="AO49" s="61" t="s">
        <v>78</v>
      </c>
      <c r="AP49" s="46" t="s">
        <v>79</v>
      </c>
      <c r="AQ49" s="50"/>
    </row>
    <row r="50" spans="1:43" x14ac:dyDescent="0.2">
      <c r="A50" s="19"/>
      <c r="B50" s="19"/>
      <c r="C50" s="92"/>
      <c r="D50" s="123"/>
      <c r="E50" s="15"/>
      <c r="F50" s="15"/>
      <c r="G50" s="121"/>
      <c r="H50" s="121"/>
      <c r="I50" s="121"/>
      <c r="J50" s="121"/>
      <c r="K50" s="122"/>
      <c r="L50" s="15"/>
      <c r="M50" s="15"/>
      <c r="N50" s="121"/>
      <c r="O50" s="98"/>
      <c r="P50" s="98"/>
      <c r="Q50" s="121"/>
      <c r="R50" s="122"/>
      <c r="S50" s="15"/>
      <c r="T50" s="15"/>
      <c r="U50" s="121"/>
      <c r="V50" s="121"/>
      <c r="W50" s="121"/>
      <c r="X50" s="121"/>
      <c r="Y50" s="122"/>
      <c r="Z50" s="15"/>
      <c r="AA50" s="15"/>
      <c r="AB50" s="121"/>
      <c r="AC50" s="121"/>
      <c r="AD50" s="121"/>
      <c r="AE50" s="121"/>
      <c r="AF50" s="122"/>
      <c r="AG50" s="15"/>
      <c r="AH50" s="6">
        <f t="shared" si="3"/>
        <v>0</v>
      </c>
      <c r="AI50" s="39"/>
      <c r="AJ50" s="52">
        <f t="shared" si="4"/>
        <v>0</v>
      </c>
      <c r="AK50" s="47">
        <f t="shared" si="5"/>
        <v>0</v>
      </c>
      <c r="AL50" s="84">
        <f t="shared" si="6"/>
        <v>0</v>
      </c>
      <c r="AM50" s="87"/>
      <c r="AN50" s="67"/>
      <c r="AO50" s="100" t="s">
        <v>80</v>
      </c>
      <c r="AP50" s="100"/>
      <c r="AQ50" s="101"/>
    </row>
    <row r="51" spans="1:43" x14ac:dyDescent="0.2">
      <c r="A51" s="19"/>
      <c r="B51" s="19"/>
      <c r="C51" s="92"/>
      <c r="D51" s="123"/>
      <c r="E51" s="15"/>
      <c r="F51" s="15"/>
      <c r="G51" s="121"/>
      <c r="H51" s="121"/>
      <c r="I51" s="121"/>
      <c r="J51" s="121"/>
      <c r="K51" s="122"/>
      <c r="L51" s="15"/>
      <c r="M51" s="15"/>
      <c r="N51" s="121"/>
      <c r="O51" s="98"/>
      <c r="P51" s="98"/>
      <c r="Q51" s="121"/>
      <c r="R51" s="122"/>
      <c r="S51" s="15"/>
      <c r="T51" s="15"/>
      <c r="U51" s="121"/>
      <c r="V51" s="121"/>
      <c r="W51" s="121"/>
      <c r="X51" s="121"/>
      <c r="Y51" s="122"/>
      <c r="Z51" s="15"/>
      <c r="AA51" s="15"/>
      <c r="AB51" s="121"/>
      <c r="AC51" s="121"/>
      <c r="AD51" s="121"/>
      <c r="AE51" s="121"/>
      <c r="AF51" s="122"/>
      <c r="AG51" s="15"/>
      <c r="AH51" s="6">
        <f t="shared" si="3"/>
        <v>0</v>
      </c>
      <c r="AI51" s="39"/>
      <c r="AJ51" s="52">
        <f t="shared" si="4"/>
        <v>0</v>
      </c>
      <c r="AK51" s="47">
        <f t="shared" si="5"/>
        <v>0</v>
      </c>
      <c r="AL51" s="84">
        <f t="shared" si="6"/>
        <v>0</v>
      </c>
      <c r="AM51" s="87"/>
      <c r="AN51" s="67"/>
      <c r="AO51" s="61" t="s">
        <v>66</v>
      </c>
      <c r="AP51" s="50" t="s">
        <v>81</v>
      </c>
      <c r="AQ51" s="50"/>
    </row>
    <row r="52" spans="1:43" x14ac:dyDescent="0.2">
      <c r="A52" s="19"/>
      <c r="B52" s="19"/>
      <c r="C52" s="92"/>
      <c r="D52" s="123"/>
      <c r="E52" s="15"/>
      <c r="F52" s="15"/>
      <c r="G52" s="121"/>
      <c r="H52" s="121"/>
      <c r="I52" s="121"/>
      <c r="J52" s="121"/>
      <c r="K52" s="122"/>
      <c r="L52" s="15"/>
      <c r="M52" s="15"/>
      <c r="N52" s="121"/>
      <c r="O52" s="98"/>
      <c r="P52" s="98"/>
      <c r="Q52" s="121"/>
      <c r="R52" s="122"/>
      <c r="S52" s="15"/>
      <c r="T52" s="15"/>
      <c r="U52" s="121"/>
      <c r="V52" s="121"/>
      <c r="W52" s="121"/>
      <c r="X52" s="121"/>
      <c r="Y52" s="122"/>
      <c r="Z52" s="15"/>
      <c r="AA52" s="15"/>
      <c r="AB52" s="121"/>
      <c r="AC52" s="121"/>
      <c r="AD52" s="121"/>
      <c r="AE52" s="121"/>
      <c r="AF52" s="122"/>
      <c r="AG52" s="15"/>
      <c r="AH52" s="6">
        <f t="shared" si="3"/>
        <v>0</v>
      </c>
      <c r="AI52" s="39"/>
      <c r="AJ52" s="52">
        <f t="shared" si="4"/>
        <v>0</v>
      </c>
      <c r="AK52" s="47">
        <f t="shared" si="5"/>
        <v>0</v>
      </c>
      <c r="AL52" s="84">
        <f t="shared" si="6"/>
        <v>0</v>
      </c>
      <c r="AM52" s="87"/>
      <c r="AN52" s="67"/>
      <c r="AO52" s="61" t="s">
        <v>69</v>
      </c>
      <c r="AP52" s="50" t="s">
        <v>82</v>
      </c>
      <c r="AQ52" s="50"/>
    </row>
    <row r="53" spans="1:43" x14ac:dyDescent="0.2">
      <c r="A53" s="19"/>
      <c r="B53" s="19"/>
      <c r="C53" s="92"/>
      <c r="D53" s="123"/>
      <c r="E53" s="15"/>
      <c r="F53" s="15"/>
      <c r="G53" s="121"/>
      <c r="H53" s="121"/>
      <c r="I53" s="121"/>
      <c r="J53" s="121"/>
      <c r="K53" s="122"/>
      <c r="L53" s="15"/>
      <c r="M53" s="15"/>
      <c r="N53" s="121"/>
      <c r="O53" s="98"/>
      <c r="P53" s="98"/>
      <c r="Q53" s="121"/>
      <c r="R53" s="122"/>
      <c r="S53" s="15"/>
      <c r="T53" s="15"/>
      <c r="U53" s="121"/>
      <c r="V53" s="121"/>
      <c r="W53" s="121"/>
      <c r="X53" s="121"/>
      <c r="Y53" s="122"/>
      <c r="Z53" s="15"/>
      <c r="AA53" s="15"/>
      <c r="AB53" s="121"/>
      <c r="AC53" s="121"/>
      <c r="AD53" s="121"/>
      <c r="AE53" s="121"/>
      <c r="AF53" s="122"/>
      <c r="AG53" s="15"/>
      <c r="AH53" s="6">
        <f t="shared" si="3"/>
        <v>0</v>
      </c>
      <c r="AI53" s="39"/>
      <c r="AJ53" s="52">
        <f t="shared" si="4"/>
        <v>0</v>
      </c>
      <c r="AK53" s="47">
        <f t="shared" si="5"/>
        <v>0</v>
      </c>
      <c r="AL53" s="84">
        <f t="shared" si="6"/>
        <v>0</v>
      </c>
      <c r="AM53" s="87"/>
      <c r="AN53" s="67"/>
      <c r="AO53" s="61" t="s">
        <v>71</v>
      </c>
      <c r="AP53" s="50" t="s">
        <v>83</v>
      </c>
      <c r="AQ53" s="50"/>
    </row>
    <row r="54" spans="1:43" x14ac:dyDescent="0.2">
      <c r="A54" s="19"/>
      <c r="B54" s="19"/>
      <c r="C54" s="92"/>
      <c r="D54" s="123"/>
      <c r="E54" s="15"/>
      <c r="F54" s="15"/>
      <c r="G54" s="121"/>
      <c r="H54" s="121"/>
      <c r="I54" s="121"/>
      <c r="J54" s="121"/>
      <c r="K54" s="122"/>
      <c r="L54" s="15"/>
      <c r="M54" s="15"/>
      <c r="N54" s="121"/>
      <c r="O54" s="98"/>
      <c r="P54" s="98"/>
      <c r="Q54" s="121"/>
      <c r="R54" s="122"/>
      <c r="S54" s="15"/>
      <c r="T54" s="15"/>
      <c r="U54" s="121"/>
      <c r="V54" s="121"/>
      <c r="W54" s="121"/>
      <c r="X54" s="121"/>
      <c r="Y54" s="122"/>
      <c r="Z54" s="15"/>
      <c r="AA54" s="15"/>
      <c r="AB54" s="121"/>
      <c r="AC54" s="121"/>
      <c r="AD54" s="121"/>
      <c r="AE54" s="121"/>
      <c r="AF54" s="122"/>
      <c r="AG54" s="15"/>
      <c r="AH54" s="6">
        <f t="shared" si="3"/>
        <v>0</v>
      </c>
      <c r="AI54" s="39"/>
      <c r="AJ54" s="52">
        <f t="shared" si="4"/>
        <v>0</v>
      </c>
      <c r="AK54" s="47">
        <f t="shared" si="5"/>
        <v>0</v>
      </c>
      <c r="AL54" s="84">
        <f t="shared" si="6"/>
        <v>0</v>
      </c>
      <c r="AM54" s="87"/>
      <c r="AN54" s="67"/>
      <c r="AO54" s="61" t="s">
        <v>73</v>
      </c>
      <c r="AP54" s="50" t="s">
        <v>84</v>
      </c>
      <c r="AQ54" s="50" t="s">
        <v>56</v>
      </c>
    </row>
    <row r="55" spans="1:43" x14ac:dyDescent="0.2">
      <c r="A55" s="19"/>
      <c r="B55" s="19"/>
      <c r="C55" s="92"/>
      <c r="D55" s="123"/>
      <c r="E55" s="15"/>
      <c r="F55" s="15"/>
      <c r="G55" s="121"/>
      <c r="H55" s="121"/>
      <c r="I55" s="121"/>
      <c r="J55" s="121"/>
      <c r="K55" s="122"/>
      <c r="L55" s="15"/>
      <c r="M55" s="15"/>
      <c r="N55" s="121"/>
      <c r="O55" s="121"/>
      <c r="P55" s="121"/>
      <c r="Q55" s="121"/>
      <c r="R55" s="122"/>
      <c r="S55" s="15"/>
      <c r="T55" s="15"/>
      <c r="U55" s="121"/>
      <c r="V55" s="121"/>
      <c r="W55" s="121"/>
      <c r="X55" s="121"/>
      <c r="Y55" s="122"/>
      <c r="Z55" s="15"/>
      <c r="AA55" s="15"/>
      <c r="AB55" s="121"/>
      <c r="AC55" s="121"/>
      <c r="AD55" s="121"/>
      <c r="AE55" s="121"/>
      <c r="AF55" s="122"/>
      <c r="AG55" s="15"/>
      <c r="AH55" s="6">
        <f t="shared" si="3"/>
        <v>0</v>
      </c>
      <c r="AI55" s="39"/>
      <c r="AJ55" s="52">
        <f t="shared" si="4"/>
        <v>0</v>
      </c>
      <c r="AK55" s="47">
        <f t="shared" si="5"/>
        <v>0</v>
      </c>
      <c r="AL55" s="84">
        <f t="shared" si="6"/>
        <v>0</v>
      </c>
      <c r="AM55" s="87"/>
      <c r="AN55" s="67"/>
      <c r="AO55" s="61" t="s">
        <v>76</v>
      </c>
      <c r="AP55" s="50" t="s">
        <v>85</v>
      </c>
      <c r="AQ55" s="50"/>
    </row>
    <row r="56" spans="1:43" x14ac:dyDescent="0.2">
      <c r="A56" s="19"/>
      <c r="B56" s="19"/>
      <c r="C56" s="92"/>
      <c r="D56" s="123"/>
      <c r="E56" s="15"/>
      <c r="F56" s="15"/>
      <c r="G56" s="121"/>
      <c r="H56" s="121"/>
      <c r="I56" s="121"/>
      <c r="J56" s="121"/>
      <c r="K56" s="122"/>
      <c r="L56" s="15"/>
      <c r="M56" s="15"/>
      <c r="N56" s="121"/>
      <c r="O56" s="98"/>
      <c r="P56" s="98"/>
      <c r="Q56" s="121"/>
      <c r="R56" s="122"/>
      <c r="S56" s="15"/>
      <c r="T56" s="15"/>
      <c r="U56" s="121"/>
      <c r="V56" s="121"/>
      <c r="W56" s="121"/>
      <c r="X56" s="121"/>
      <c r="Y56" s="122"/>
      <c r="Z56" s="15"/>
      <c r="AA56" s="15"/>
      <c r="AB56" s="121"/>
      <c r="AC56" s="121"/>
      <c r="AD56" s="121"/>
      <c r="AE56" s="121"/>
      <c r="AF56" s="122"/>
      <c r="AG56" s="15"/>
      <c r="AH56" s="6">
        <f t="shared" si="3"/>
        <v>0</v>
      </c>
      <c r="AI56" s="39"/>
      <c r="AJ56" s="52">
        <f t="shared" si="4"/>
        <v>0</v>
      </c>
      <c r="AK56" s="47">
        <f t="shared" si="5"/>
        <v>0</v>
      </c>
      <c r="AL56" s="84">
        <f t="shared" si="6"/>
        <v>0</v>
      </c>
      <c r="AM56" s="85"/>
      <c r="AN56" s="68"/>
      <c r="AO56" s="61" t="s">
        <v>78</v>
      </c>
      <c r="AP56" s="50" t="s">
        <v>82</v>
      </c>
      <c r="AQ56" s="50"/>
    </row>
    <row r="57" spans="1:43" ht="15" x14ac:dyDescent="0.25">
      <c r="A57" s="19"/>
      <c r="B57" s="19"/>
      <c r="C57" s="92"/>
      <c r="D57" s="123"/>
      <c r="E57" s="15"/>
      <c r="F57" s="15"/>
      <c r="G57" s="121"/>
      <c r="H57" s="121"/>
      <c r="I57" s="121"/>
      <c r="J57" s="121"/>
      <c r="K57" s="122"/>
      <c r="L57" s="15"/>
      <c r="M57" s="15"/>
      <c r="N57" s="121"/>
      <c r="O57" s="98"/>
      <c r="P57" s="98"/>
      <c r="Q57" s="121"/>
      <c r="R57" s="122"/>
      <c r="S57" s="15"/>
      <c r="T57" s="15"/>
      <c r="U57" s="121"/>
      <c r="V57" s="121"/>
      <c r="W57" s="121"/>
      <c r="X57" s="121"/>
      <c r="Y57" s="122"/>
      <c r="Z57" s="15"/>
      <c r="AA57" s="15"/>
      <c r="AB57" s="121"/>
      <c r="AC57" s="121"/>
      <c r="AD57" s="121"/>
      <c r="AE57" s="121"/>
      <c r="AF57" s="122"/>
      <c r="AG57" s="15"/>
      <c r="AH57" s="6">
        <f t="shared" si="3"/>
        <v>0</v>
      </c>
      <c r="AI57" s="39"/>
      <c r="AJ57" s="52">
        <f t="shared" si="4"/>
        <v>0</v>
      </c>
      <c r="AK57" s="47">
        <f t="shared" si="5"/>
        <v>0</v>
      </c>
      <c r="AL57" s="84">
        <f t="shared" si="6"/>
        <v>0</v>
      </c>
      <c r="AM57" s="85"/>
      <c r="AN57" s="34"/>
      <c r="AO57" s="30"/>
      <c r="AP57" s="30"/>
      <c r="AQ57" s="30"/>
    </row>
    <row r="58" spans="1:43" ht="15" x14ac:dyDescent="0.25">
      <c r="A58" s="19"/>
      <c r="B58" s="19"/>
      <c r="C58" s="92"/>
      <c r="D58" s="123"/>
      <c r="E58" s="15"/>
      <c r="F58" s="15"/>
      <c r="G58" s="121"/>
      <c r="H58" s="121"/>
      <c r="I58" s="121"/>
      <c r="J58" s="121"/>
      <c r="K58" s="122"/>
      <c r="L58" s="15"/>
      <c r="M58" s="15"/>
      <c r="N58" s="121"/>
      <c r="O58" s="98"/>
      <c r="P58" s="98"/>
      <c r="Q58" s="121"/>
      <c r="R58" s="122"/>
      <c r="S58" s="15"/>
      <c r="T58" s="15"/>
      <c r="U58" s="121"/>
      <c r="V58" s="121"/>
      <c r="W58" s="121"/>
      <c r="X58" s="121"/>
      <c r="Y58" s="122"/>
      <c r="Z58" s="15"/>
      <c r="AA58" s="15"/>
      <c r="AB58" s="121"/>
      <c r="AC58" s="121"/>
      <c r="AD58" s="121"/>
      <c r="AE58" s="121"/>
      <c r="AF58" s="122"/>
      <c r="AG58" s="15"/>
      <c r="AH58" s="6">
        <f t="shared" si="3"/>
        <v>0</v>
      </c>
      <c r="AI58" s="39"/>
      <c r="AJ58" s="52">
        <f t="shared" si="4"/>
        <v>0</v>
      </c>
      <c r="AK58" s="47">
        <f t="shared" si="5"/>
        <v>0</v>
      </c>
      <c r="AL58" s="84">
        <f t="shared" si="6"/>
        <v>0</v>
      </c>
      <c r="AM58" s="85"/>
      <c r="AN58" s="34"/>
      <c r="AO58" s="30"/>
      <c r="AP58" s="30"/>
      <c r="AQ58" s="30"/>
    </row>
    <row r="59" spans="1:43" ht="15" x14ac:dyDescent="0.25">
      <c r="A59" s="19"/>
      <c r="B59" s="19"/>
      <c r="C59" s="92"/>
      <c r="D59" s="123"/>
      <c r="E59" s="15"/>
      <c r="F59" s="15"/>
      <c r="G59" s="121"/>
      <c r="H59" s="121"/>
      <c r="I59" s="121"/>
      <c r="J59" s="121"/>
      <c r="K59" s="122"/>
      <c r="L59" s="15"/>
      <c r="M59" s="15"/>
      <c r="N59" s="121"/>
      <c r="O59" s="98"/>
      <c r="P59" s="98"/>
      <c r="Q59" s="121"/>
      <c r="R59" s="122"/>
      <c r="S59" s="15"/>
      <c r="T59" s="15"/>
      <c r="U59" s="121"/>
      <c r="V59" s="121"/>
      <c r="W59" s="121"/>
      <c r="X59" s="121"/>
      <c r="Y59" s="122"/>
      <c r="Z59" s="15"/>
      <c r="AA59" s="15"/>
      <c r="AB59" s="121"/>
      <c r="AC59" s="121"/>
      <c r="AD59" s="121"/>
      <c r="AE59" s="121"/>
      <c r="AF59" s="122"/>
      <c r="AG59" s="15"/>
      <c r="AH59" s="6">
        <f t="shared" si="3"/>
        <v>0</v>
      </c>
      <c r="AI59" s="39"/>
      <c r="AJ59" s="52">
        <f t="shared" si="4"/>
        <v>0</v>
      </c>
      <c r="AK59" s="47">
        <f t="shared" si="5"/>
        <v>0</v>
      </c>
      <c r="AL59" s="84">
        <f t="shared" si="6"/>
        <v>0</v>
      </c>
      <c r="AM59" s="85"/>
      <c r="AN59" s="34"/>
      <c r="AO59" s="30"/>
      <c r="AP59" s="30"/>
      <c r="AQ59" s="30"/>
    </row>
    <row r="60" spans="1:43" ht="15" x14ac:dyDescent="0.25">
      <c r="A60" s="20"/>
      <c r="B60" s="20"/>
      <c r="C60" s="92"/>
      <c r="D60" s="123"/>
      <c r="E60" s="15"/>
      <c r="F60" s="15"/>
      <c r="G60" s="121"/>
      <c r="H60" s="121"/>
      <c r="I60" s="121"/>
      <c r="J60" s="121"/>
      <c r="K60" s="122"/>
      <c r="L60" s="15"/>
      <c r="M60" s="15"/>
      <c r="N60" s="121"/>
      <c r="O60" s="121"/>
      <c r="P60" s="121"/>
      <c r="Q60" s="121"/>
      <c r="R60" s="122"/>
      <c r="S60" s="15"/>
      <c r="T60" s="15"/>
      <c r="U60" s="121"/>
      <c r="V60" s="121"/>
      <c r="W60" s="121"/>
      <c r="X60" s="121"/>
      <c r="Y60" s="122"/>
      <c r="Z60" s="15"/>
      <c r="AA60" s="15"/>
      <c r="AB60" s="121"/>
      <c r="AC60" s="121"/>
      <c r="AD60" s="121"/>
      <c r="AE60" s="121"/>
      <c r="AF60" s="122"/>
      <c r="AG60" s="15"/>
      <c r="AH60" s="6">
        <f t="shared" si="3"/>
        <v>0</v>
      </c>
      <c r="AI60" s="39"/>
      <c r="AJ60" s="52">
        <f t="shared" si="4"/>
        <v>0</v>
      </c>
      <c r="AK60" s="47">
        <f t="shared" si="5"/>
        <v>0</v>
      </c>
      <c r="AL60" s="84">
        <f t="shared" si="6"/>
        <v>0</v>
      </c>
      <c r="AM60" s="85"/>
      <c r="AN60" s="34"/>
      <c r="AO60" s="30"/>
      <c r="AP60" s="30"/>
      <c r="AQ60" s="30"/>
    </row>
    <row r="61" spans="1:43" ht="15" x14ac:dyDescent="0.25">
      <c r="A61" s="20"/>
      <c r="B61" s="20"/>
      <c r="C61" s="92"/>
      <c r="D61" s="123"/>
      <c r="E61" s="15"/>
      <c r="F61" s="15"/>
      <c r="G61" s="121"/>
      <c r="H61" s="121"/>
      <c r="I61" s="121"/>
      <c r="J61" s="121"/>
      <c r="K61" s="122"/>
      <c r="L61" s="15"/>
      <c r="M61" s="15"/>
      <c r="N61" s="121"/>
      <c r="O61" s="121"/>
      <c r="P61" s="121"/>
      <c r="Q61" s="121"/>
      <c r="R61" s="122"/>
      <c r="S61" s="15"/>
      <c r="T61" s="15"/>
      <c r="U61" s="121"/>
      <c r="V61" s="121"/>
      <c r="W61" s="121"/>
      <c r="X61" s="121"/>
      <c r="Y61" s="122"/>
      <c r="Z61" s="15"/>
      <c r="AA61" s="15"/>
      <c r="AB61" s="121"/>
      <c r="AC61" s="121"/>
      <c r="AD61" s="121"/>
      <c r="AE61" s="121"/>
      <c r="AF61" s="122"/>
      <c r="AG61" s="15"/>
      <c r="AH61" s="6">
        <f t="shared" si="3"/>
        <v>0</v>
      </c>
      <c r="AI61" s="39"/>
      <c r="AJ61" s="52">
        <f t="shared" si="4"/>
        <v>0</v>
      </c>
      <c r="AK61" s="47">
        <f t="shared" si="5"/>
        <v>0</v>
      </c>
      <c r="AL61" s="84">
        <f t="shared" si="6"/>
        <v>0</v>
      </c>
      <c r="AM61" s="85"/>
      <c r="AN61" s="34"/>
      <c r="AO61" s="125" t="s">
        <v>98</v>
      </c>
      <c r="AP61" s="32" t="s">
        <v>101</v>
      </c>
      <c r="AQ61" s="30"/>
    </row>
    <row r="62" spans="1:43" ht="15" x14ac:dyDescent="0.25">
      <c r="A62" s="20"/>
      <c r="B62" s="20"/>
      <c r="C62" s="92"/>
      <c r="D62" s="123"/>
      <c r="E62" s="15"/>
      <c r="F62" s="15"/>
      <c r="G62" s="121"/>
      <c r="H62" s="121"/>
      <c r="I62" s="121"/>
      <c r="J62" s="121"/>
      <c r="K62" s="122"/>
      <c r="L62" s="15"/>
      <c r="M62" s="15"/>
      <c r="N62" s="121"/>
      <c r="O62" s="121"/>
      <c r="P62" s="121"/>
      <c r="Q62" s="121"/>
      <c r="R62" s="122"/>
      <c r="S62" s="15"/>
      <c r="T62" s="15"/>
      <c r="U62" s="121"/>
      <c r="V62" s="121"/>
      <c r="W62" s="121"/>
      <c r="X62" s="121"/>
      <c r="Y62" s="122"/>
      <c r="Z62" s="15"/>
      <c r="AA62" s="15"/>
      <c r="AB62" s="121"/>
      <c r="AC62" s="121"/>
      <c r="AD62" s="121"/>
      <c r="AE62" s="121"/>
      <c r="AF62" s="122"/>
      <c r="AG62" s="15"/>
      <c r="AH62" s="6">
        <f t="shared" si="3"/>
        <v>0</v>
      </c>
      <c r="AI62" s="39"/>
      <c r="AJ62" s="52">
        <f t="shared" si="4"/>
        <v>0</v>
      </c>
      <c r="AK62" s="47">
        <f t="shared" si="5"/>
        <v>0</v>
      </c>
      <c r="AL62" s="84">
        <f t="shared" si="6"/>
        <v>0</v>
      </c>
      <c r="AM62" s="85"/>
      <c r="AN62" s="34"/>
      <c r="AO62" s="124" t="s">
        <v>41</v>
      </c>
      <c r="AP62" s="126" t="s">
        <v>100</v>
      </c>
      <c r="AQ62" s="30"/>
    </row>
    <row r="63" spans="1:43" ht="15" x14ac:dyDescent="0.25">
      <c r="A63" s="20"/>
      <c r="B63" s="20"/>
      <c r="C63" s="92"/>
      <c r="D63" s="123"/>
      <c r="E63" s="15"/>
      <c r="F63" s="15"/>
      <c r="G63" s="121"/>
      <c r="H63" s="121"/>
      <c r="I63" s="121"/>
      <c r="J63" s="121"/>
      <c r="K63" s="122"/>
      <c r="L63" s="15"/>
      <c r="M63" s="15"/>
      <c r="N63" s="121"/>
      <c r="O63" s="121"/>
      <c r="P63" s="121"/>
      <c r="Q63" s="121"/>
      <c r="R63" s="122"/>
      <c r="S63" s="15"/>
      <c r="T63" s="15"/>
      <c r="U63" s="121"/>
      <c r="V63" s="121"/>
      <c r="W63" s="121"/>
      <c r="X63" s="121"/>
      <c r="Y63" s="122"/>
      <c r="Z63" s="15"/>
      <c r="AA63" s="15"/>
      <c r="AB63" s="121"/>
      <c r="AC63" s="121"/>
      <c r="AD63" s="121"/>
      <c r="AE63" s="121"/>
      <c r="AF63" s="122"/>
      <c r="AG63" s="15"/>
      <c r="AH63" s="6">
        <f t="shared" si="3"/>
        <v>0</v>
      </c>
      <c r="AI63" s="39"/>
      <c r="AJ63" s="52">
        <f t="shared" si="4"/>
        <v>0</v>
      </c>
      <c r="AK63" s="47">
        <f t="shared" si="5"/>
        <v>0</v>
      </c>
      <c r="AL63" s="84">
        <f t="shared" si="6"/>
        <v>0</v>
      </c>
      <c r="AM63" s="85"/>
      <c r="AN63" s="34"/>
      <c r="AO63" s="7">
        <v>1</v>
      </c>
      <c r="AP63" s="126" t="s">
        <v>99</v>
      </c>
      <c r="AQ63" s="30"/>
    </row>
    <row r="64" spans="1:43" ht="15" x14ac:dyDescent="0.25">
      <c r="A64" s="20"/>
      <c r="B64" s="20"/>
      <c r="C64" s="92"/>
      <c r="D64" s="123"/>
      <c r="E64" s="15"/>
      <c r="F64" s="15"/>
      <c r="G64" s="121"/>
      <c r="H64" s="121"/>
      <c r="I64" s="121"/>
      <c r="J64" s="121"/>
      <c r="K64" s="122"/>
      <c r="L64" s="15"/>
      <c r="M64" s="15"/>
      <c r="N64" s="121"/>
      <c r="O64" s="121"/>
      <c r="P64" s="121"/>
      <c r="Q64" s="121"/>
      <c r="R64" s="122"/>
      <c r="S64" s="15"/>
      <c r="T64" s="15"/>
      <c r="U64" s="121"/>
      <c r="V64" s="121"/>
      <c r="W64" s="121"/>
      <c r="X64" s="121"/>
      <c r="Y64" s="122"/>
      <c r="Z64" s="15"/>
      <c r="AA64" s="15"/>
      <c r="AB64" s="121"/>
      <c r="AC64" s="121"/>
      <c r="AD64" s="121"/>
      <c r="AE64" s="121"/>
      <c r="AF64" s="122"/>
      <c r="AG64" s="15"/>
      <c r="AH64" s="6">
        <f t="shared" si="3"/>
        <v>0</v>
      </c>
      <c r="AI64" s="39"/>
      <c r="AJ64" s="52">
        <f t="shared" si="4"/>
        <v>0</v>
      </c>
      <c r="AK64" s="47">
        <f t="shared" si="5"/>
        <v>0</v>
      </c>
      <c r="AL64" s="84">
        <f t="shared" si="6"/>
        <v>0</v>
      </c>
      <c r="AM64" s="85"/>
      <c r="AN64" s="34"/>
      <c r="AO64" s="30"/>
      <c r="AP64" s="30"/>
      <c r="AQ64" s="30"/>
    </row>
    <row r="65" spans="1:42" ht="15" x14ac:dyDescent="0.25">
      <c r="A65" s="20"/>
      <c r="B65" s="20"/>
      <c r="C65" s="92"/>
      <c r="D65" s="123"/>
      <c r="E65" s="15"/>
      <c r="F65" s="15"/>
      <c r="G65" s="121"/>
      <c r="H65" s="121"/>
      <c r="I65" s="121"/>
      <c r="J65" s="121"/>
      <c r="K65" s="122"/>
      <c r="L65" s="15"/>
      <c r="M65" s="15"/>
      <c r="N65" s="121"/>
      <c r="O65" s="121"/>
      <c r="P65" s="121"/>
      <c r="Q65" s="121"/>
      <c r="R65" s="122"/>
      <c r="S65" s="15"/>
      <c r="T65" s="15"/>
      <c r="U65" s="121"/>
      <c r="V65" s="121"/>
      <c r="W65" s="121"/>
      <c r="X65" s="121"/>
      <c r="Y65" s="122"/>
      <c r="Z65" s="15"/>
      <c r="AA65" s="15"/>
      <c r="AB65" s="121"/>
      <c r="AC65" s="121"/>
      <c r="AD65" s="121"/>
      <c r="AE65" s="121"/>
      <c r="AF65" s="122"/>
      <c r="AG65" s="15"/>
      <c r="AH65" s="6">
        <f t="shared" si="3"/>
        <v>0</v>
      </c>
      <c r="AI65" s="39"/>
      <c r="AJ65" s="52">
        <f t="shared" si="4"/>
        <v>0</v>
      </c>
      <c r="AK65" s="47">
        <f t="shared" si="5"/>
        <v>0</v>
      </c>
      <c r="AL65" s="84">
        <f t="shared" si="6"/>
        <v>0</v>
      </c>
      <c r="AM65" s="85"/>
      <c r="AN65" s="34"/>
      <c r="AO65" s="30"/>
      <c r="AP65" s="30"/>
    </row>
    <row r="66" spans="1:42" ht="15" x14ac:dyDescent="0.25">
      <c r="A66" s="20"/>
      <c r="B66" s="20"/>
      <c r="C66" s="92"/>
      <c r="D66" s="123"/>
      <c r="E66" s="15"/>
      <c r="F66" s="15"/>
      <c r="G66" s="121"/>
      <c r="H66" s="121"/>
      <c r="I66" s="121"/>
      <c r="J66" s="121"/>
      <c r="K66" s="122"/>
      <c r="L66" s="15"/>
      <c r="M66" s="15"/>
      <c r="N66" s="121"/>
      <c r="O66" s="121"/>
      <c r="P66" s="121"/>
      <c r="Q66" s="121"/>
      <c r="R66" s="122"/>
      <c r="S66" s="15"/>
      <c r="T66" s="15"/>
      <c r="U66" s="121"/>
      <c r="V66" s="121"/>
      <c r="W66" s="121"/>
      <c r="X66" s="121"/>
      <c r="Y66" s="122"/>
      <c r="Z66" s="15"/>
      <c r="AA66" s="15"/>
      <c r="AB66" s="121"/>
      <c r="AC66" s="121"/>
      <c r="AD66" s="121"/>
      <c r="AE66" s="121"/>
      <c r="AF66" s="122"/>
      <c r="AG66" s="15"/>
      <c r="AH66" s="6">
        <f t="shared" si="3"/>
        <v>0</v>
      </c>
      <c r="AI66" s="39"/>
      <c r="AJ66" s="52">
        <f t="shared" si="4"/>
        <v>0</v>
      </c>
      <c r="AK66" s="47">
        <f t="shared" si="5"/>
        <v>0</v>
      </c>
      <c r="AL66" s="84">
        <f t="shared" si="6"/>
        <v>0</v>
      </c>
      <c r="AM66" s="85"/>
      <c r="AN66" s="34"/>
      <c r="AO66" s="30"/>
      <c r="AP66" s="30"/>
    </row>
    <row r="67" spans="1:42" ht="15" x14ac:dyDescent="0.25">
      <c r="A67" s="20"/>
      <c r="B67" s="20"/>
      <c r="C67" s="92"/>
      <c r="D67" s="123"/>
      <c r="E67" s="15"/>
      <c r="F67" s="15"/>
      <c r="G67" s="121"/>
      <c r="H67" s="121"/>
      <c r="I67" s="121"/>
      <c r="J67" s="121"/>
      <c r="K67" s="122"/>
      <c r="L67" s="15"/>
      <c r="M67" s="15"/>
      <c r="N67" s="121"/>
      <c r="O67" s="121"/>
      <c r="P67" s="121"/>
      <c r="Q67" s="121"/>
      <c r="R67" s="122"/>
      <c r="S67" s="15"/>
      <c r="T67" s="15"/>
      <c r="U67" s="121"/>
      <c r="V67" s="121"/>
      <c r="W67" s="121"/>
      <c r="X67" s="121"/>
      <c r="Y67" s="122"/>
      <c r="Z67" s="15"/>
      <c r="AA67" s="15"/>
      <c r="AB67" s="121"/>
      <c r="AC67" s="121"/>
      <c r="AD67" s="121"/>
      <c r="AE67" s="121"/>
      <c r="AF67" s="122"/>
      <c r="AG67" s="15"/>
      <c r="AH67" s="6">
        <f t="shared" si="3"/>
        <v>0</v>
      </c>
      <c r="AI67" s="39"/>
      <c r="AJ67" s="52">
        <f t="shared" si="4"/>
        <v>0</v>
      </c>
      <c r="AK67" s="47">
        <f t="shared" si="5"/>
        <v>0</v>
      </c>
      <c r="AL67" s="84">
        <f t="shared" si="6"/>
        <v>0</v>
      </c>
      <c r="AM67" s="85"/>
      <c r="AN67" s="34"/>
      <c r="AO67" s="30"/>
      <c r="AP67" s="30"/>
    </row>
    <row r="68" spans="1:42" ht="15" x14ac:dyDescent="0.25">
      <c r="A68" s="20"/>
      <c r="B68" s="20"/>
      <c r="C68" s="92"/>
      <c r="D68" s="123"/>
      <c r="E68" s="15"/>
      <c r="F68" s="15"/>
      <c r="G68" s="121"/>
      <c r="H68" s="121"/>
      <c r="I68" s="121"/>
      <c r="J68" s="121"/>
      <c r="K68" s="122"/>
      <c r="L68" s="15"/>
      <c r="M68" s="15"/>
      <c r="N68" s="121"/>
      <c r="O68" s="121"/>
      <c r="P68" s="121"/>
      <c r="Q68" s="121"/>
      <c r="R68" s="122"/>
      <c r="S68" s="15"/>
      <c r="T68" s="15"/>
      <c r="U68" s="121"/>
      <c r="V68" s="121"/>
      <c r="W68" s="121"/>
      <c r="X68" s="121"/>
      <c r="Y68" s="122"/>
      <c r="Z68" s="15"/>
      <c r="AA68" s="15"/>
      <c r="AB68" s="121"/>
      <c r="AC68" s="121"/>
      <c r="AD68" s="121"/>
      <c r="AE68" s="121"/>
      <c r="AF68" s="122"/>
      <c r="AG68" s="15"/>
      <c r="AH68" s="6">
        <f t="shared" si="3"/>
        <v>0</v>
      </c>
      <c r="AI68" s="39"/>
      <c r="AJ68" s="52">
        <f t="shared" si="4"/>
        <v>0</v>
      </c>
      <c r="AK68" s="47">
        <f t="shared" si="5"/>
        <v>0</v>
      </c>
      <c r="AL68" s="84">
        <f t="shared" si="6"/>
        <v>0</v>
      </c>
      <c r="AM68" s="85"/>
      <c r="AN68" s="34"/>
      <c r="AO68" s="30"/>
      <c r="AP68" s="30"/>
    </row>
    <row r="69" spans="1:42" ht="15" x14ac:dyDescent="0.25">
      <c r="A69" s="20"/>
      <c r="B69" s="20"/>
      <c r="C69" s="92"/>
      <c r="D69" s="123"/>
      <c r="E69" s="15"/>
      <c r="F69" s="15"/>
      <c r="G69" s="121"/>
      <c r="H69" s="121"/>
      <c r="I69" s="121"/>
      <c r="J69" s="121"/>
      <c r="K69" s="122"/>
      <c r="L69" s="15"/>
      <c r="M69" s="15"/>
      <c r="N69" s="121"/>
      <c r="O69" s="121"/>
      <c r="P69" s="121"/>
      <c r="Q69" s="121"/>
      <c r="R69" s="122"/>
      <c r="S69" s="15"/>
      <c r="T69" s="15"/>
      <c r="U69" s="121"/>
      <c r="V69" s="121"/>
      <c r="W69" s="121"/>
      <c r="X69" s="121"/>
      <c r="Y69" s="122"/>
      <c r="Z69" s="15"/>
      <c r="AA69" s="15"/>
      <c r="AB69" s="121"/>
      <c r="AC69" s="121"/>
      <c r="AD69" s="121"/>
      <c r="AE69" s="121"/>
      <c r="AF69" s="122"/>
      <c r="AG69" s="15"/>
      <c r="AH69" s="6">
        <f t="shared" si="3"/>
        <v>0</v>
      </c>
      <c r="AI69" s="39"/>
      <c r="AJ69" s="52">
        <f t="shared" si="4"/>
        <v>0</v>
      </c>
      <c r="AK69" s="47">
        <f t="shared" si="5"/>
        <v>0</v>
      </c>
      <c r="AL69" s="84">
        <f t="shared" si="6"/>
        <v>0</v>
      </c>
      <c r="AM69" s="85"/>
      <c r="AN69" s="34"/>
      <c r="AO69" s="30"/>
      <c r="AP69" s="30"/>
    </row>
    <row r="70" spans="1:42" ht="15" x14ac:dyDescent="0.25">
      <c r="A70" s="20"/>
      <c r="B70" s="20"/>
      <c r="C70" s="92"/>
      <c r="D70" s="123"/>
      <c r="E70" s="15"/>
      <c r="F70" s="15"/>
      <c r="G70" s="121"/>
      <c r="H70" s="121"/>
      <c r="I70" s="121"/>
      <c r="J70" s="121"/>
      <c r="K70" s="122"/>
      <c r="L70" s="15"/>
      <c r="M70" s="15"/>
      <c r="N70" s="121"/>
      <c r="O70" s="121"/>
      <c r="P70" s="121"/>
      <c r="Q70" s="121"/>
      <c r="R70" s="122"/>
      <c r="S70" s="15"/>
      <c r="T70" s="15"/>
      <c r="U70" s="121"/>
      <c r="V70" s="121"/>
      <c r="W70" s="121"/>
      <c r="X70" s="121"/>
      <c r="Y70" s="122"/>
      <c r="Z70" s="15"/>
      <c r="AA70" s="15"/>
      <c r="AB70" s="121"/>
      <c r="AC70" s="121"/>
      <c r="AD70" s="121"/>
      <c r="AE70" s="121"/>
      <c r="AF70" s="122"/>
      <c r="AG70" s="15"/>
      <c r="AH70" s="6">
        <f t="shared" si="3"/>
        <v>0</v>
      </c>
      <c r="AI70" s="39"/>
      <c r="AJ70" s="52">
        <f t="shared" si="4"/>
        <v>0</v>
      </c>
      <c r="AK70" s="47">
        <f t="shared" si="5"/>
        <v>0</v>
      </c>
      <c r="AL70" s="84">
        <f t="shared" si="6"/>
        <v>0</v>
      </c>
      <c r="AM70" s="85"/>
      <c r="AN70" s="34"/>
      <c r="AO70" s="30"/>
      <c r="AP70" s="30"/>
    </row>
    <row r="71" spans="1:42" ht="15" x14ac:dyDescent="0.25">
      <c r="A71" s="20"/>
      <c r="B71" s="20"/>
      <c r="C71" s="92"/>
      <c r="D71" s="123"/>
      <c r="E71" s="15"/>
      <c r="F71" s="15"/>
      <c r="G71" s="121"/>
      <c r="H71" s="121"/>
      <c r="I71" s="121"/>
      <c r="J71" s="121"/>
      <c r="K71" s="122"/>
      <c r="L71" s="15"/>
      <c r="M71" s="15"/>
      <c r="N71" s="121"/>
      <c r="O71" s="121"/>
      <c r="P71" s="121"/>
      <c r="Q71" s="121"/>
      <c r="R71" s="122"/>
      <c r="S71" s="15"/>
      <c r="T71" s="15"/>
      <c r="U71" s="121"/>
      <c r="V71" s="121"/>
      <c r="W71" s="121"/>
      <c r="X71" s="121"/>
      <c r="Y71" s="122"/>
      <c r="Z71" s="15"/>
      <c r="AA71" s="15"/>
      <c r="AB71" s="121"/>
      <c r="AC71" s="121"/>
      <c r="AD71" s="121"/>
      <c r="AE71" s="121"/>
      <c r="AF71" s="122"/>
      <c r="AG71" s="15"/>
      <c r="AH71" s="6">
        <f t="shared" si="3"/>
        <v>0</v>
      </c>
      <c r="AI71" s="39"/>
      <c r="AJ71" s="52">
        <f t="shared" si="4"/>
        <v>0</v>
      </c>
      <c r="AK71" s="47">
        <f t="shared" si="5"/>
        <v>0</v>
      </c>
      <c r="AL71" s="84">
        <f t="shared" si="6"/>
        <v>0</v>
      </c>
      <c r="AM71" s="85"/>
      <c r="AN71" s="34"/>
      <c r="AO71" s="30"/>
      <c r="AP71" s="30"/>
    </row>
    <row r="72" spans="1:42" ht="15" x14ac:dyDescent="0.25">
      <c r="A72" s="20"/>
      <c r="B72" s="20"/>
      <c r="C72" s="92"/>
      <c r="D72" s="123"/>
      <c r="E72" s="15"/>
      <c r="F72" s="15"/>
      <c r="G72" s="121"/>
      <c r="H72" s="121"/>
      <c r="I72" s="121"/>
      <c r="J72" s="121"/>
      <c r="K72" s="122"/>
      <c r="L72" s="15"/>
      <c r="M72" s="15"/>
      <c r="N72" s="121"/>
      <c r="O72" s="121"/>
      <c r="P72" s="121"/>
      <c r="Q72" s="121"/>
      <c r="R72" s="122"/>
      <c r="S72" s="15"/>
      <c r="T72" s="15"/>
      <c r="U72" s="121"/>
      <c r="V72" s="121"/>
      <c r="W72" s="121"/>
      <c r="X72" s="121"/>
      <c r="Y72" s="122"/>
      <c r="Z72" s="15"/>
      <c r="AA72" s="15"/>
      <c r="AB72" s="121"/>
      <c r="AC72" s="121"/>
      <c r="AD72" s="121"/>
      <c r="AE72" s="121"/>
      <c r="AF72" s="122"/>
      <c r="AG72" s="15"/>
      <c r="AH72" s="6">
        <f t="shared" ref="AH72:AH78" si="7">SUM(C72:AG72)</f>
        <v>0</v>
      </c>
      <c r="AI72" s="39"/>
      <c r="AJ72" s="52">
        <f t="shared" ref="AJ72:AJ78" si="8">AH72*$AL$2</f>
        <v>0</v>
      </c>
      <c r="AK72" s="47">
        <f t="shared" ref="AK72:AK78" si="9">SUM(AH72)</f>
        <v>0</v>
      </c>
      <c r="AL72" s="84">
        <f t="shared" ref="AL72:AL78" si="10">SUM(AK72*$AL$2)</f>
        <v>0</v>
      </c>
      <c r="AM72" s="85"/>
      <c r="AN72" s="34"/>
      <c r="AO72" s="30"/>
      <c r="AP72" s="30"/>
    </row>
    <row r="73" spans="1:42" ht="15" x14ac:dyDescent="0.25">
      <c r="A73" s="20"/>
      <c r="B73" s="20"/>
      <c r="C73" s="92"/>
      <c r="D73" s="123"/>
      <c r="E73" s="15"/>
      <c r="F73" s="15"/>
      <c r="G73" s="121"/>
      <c r="H73" s="121"/>
      <c r="I73" s="121"/>
      <c r="J73" s="121"/>
      <c r="K73" s="122"/>
      <c r="L73" s="15"/>
      <c r="M73" s="15"/>
      <c r="N73" s="121"/>
      <c r="O73" s="121"/>
      <c r="P73" s="121"/>
      <c r="Q73" s="121"/>
      <c r="R73" s="122"/>
      <c r="S73" s="15"/>
      <c r="T73" s="15"/>
      <c r="U73" s="121"/>
      <c r="V73" s="121"/>
      <c r="W73" s="121"/>
      <c r="X73" s="121"/>
      <c r="Y73" s="122"/>
      <c r="Z73" s="15"/>
      <c r="AA73" s="15"/>
      <c r="AB73" s="121"/>
      <c r="AC73" s="121"/>
      <c r="AD73" s="121"/>
      <c r="AE73" s="121"/>
      <c r="AF73" s="122"/>
      <c r="AG73" s="15"/>
      <c r="AH73" s="6">
        <f t="shared" si="7"/>
        <v>0</v>
      </c>
      <c r="AI73" s="39"/>
      <c r="AJ73" s="52">
        <f t="shared" si="8"/>
        <v>0</v>
      </c>
      <c r="AK73" s="47">
        <f t="shared" si="9"/>
        <v>0</v>
      </c>
      <c r="AL73" s="84">
        <f t="shared" si="10"/>
        <v>0</v>
      </c>
      <c r="AM73" s="85"/>
      <c r="AN73" s="34"/>
      <c r="AO73" s="30"/>
      <c r="AP73" s="30"/>
    </row>
    <row r="74" spans="1:42" ht="15" x14ac:dyDescent="0.25">
      <c r="A74" s="20"/>
      <c r="B74" s="20"/>
      <c r="C74" s="92"/>
      <c r="D74" s="123"/>
      <c r="E74" s="15"/>
      <c r="F74" s="15"/>
      <c r="G74" s="121"/>
      <c r="H74" s="121"/>
      <c r="I74" s="121"/>
      <c r="J74" s="121"/>
      <c r="K74" s="122"/>
      <c r="L74" s="15"/>
      <c r="M74" s="15"/>
      <c r="N74" s="121"/>
      <c r="O74" s="121"/>
      <c r="P74" s="121"/>
      <c r="Q74" s="121"/>
      <c r="R74" s="122"/>
      <c r="S74" s="15"/>
      <c r="T74" s="15"/>
      <c r="U74" s="121"/>
      <c r="V74" s="121"/>
      <c r="W74" s="121"/>
      <c r="X74" s="121"/>
      <c r="Y74" s="122"/>
      <c r="Z74" s="15"/>
      <c r="AA74" s="15"/>
      <c r="AB74" s="121"/>
      <c r="AC74" s="121"/>
      <c r="AD74" s="121"/>
      <c r="AE74" s="121"/>
      <c r="AF74" s="122"/>
      <c r="AG74" s="15"/>
      <c r="AH74" s="6">
        <f t="shared" si="7"/>
        <v>0</v>
      </c>
      <c r="AI74" s="39"/>
      <c r="AJ74" s="52">
        <f t="shared" si="8"/>
        <v>0</v>
      </c>
      <c r="AK74" s="47">
        <f t="shared" si="9"/>
        <v>0</v>
      </c>
      <c r="AL74" s="84">
        <f t="shared" si="10"/>
        <v>0</v>
      </c>
      <c r="AM74" s="85"/>
      <c r="AN74" s="34"/>
      <c r="AO74" s="30"/>
      <c r="AP74" s="30"/>
    </row>
    <row r="75" spans="1:42" ht="15" x14ac:dyDescent="0.25">
      <c r="A75" s="20"/>
      <c r="B75" s="20"/>
      <c r="C75" s="92"/>
      <c r="D75" s="123"/>
      <c r="E75" s="15"/>
      <c r="F75" s="15"/>
      <c r="G75" s="121"/>
      <c r="H75" s="121"/>
      <c r="I75" s="121"/>
      <c r="J75" s="121"/>
      <c r="K75" s="122"/>
      <c r="L75" s="15"/>
      <c r="M75" s="15"/>
      <c r="N75" s="121"/>
      <c r="O75" s="121"/>
      <c r="P75" s="121"/>
      <c r="Q75" s="121"/>
      <c r="R75" s="122"/>
      <c r="S75" s="15"/>
      <c r="T75" s="15"/>
      <c r="U75" s="121"/>
      <c r="V75" s="121"/>
      <c r="W75" s="121"/>
      <c r="X75" s="121"/>
      <c r="Y75" s="122"/>
      <c r="Z75" s="15"/>
      <c r="AA75" s="15"/>
      <c r="AB75" s="121"/>
      <c r="AC75" s="121"/>
      <c r="AD75" s="121"/>
      <c r="AE75" s="121"/>
      <c r="AF75" s="122"/>
      <c r="AG75" s="15"/>
      <c r="AH75" s="6">
        <f t="shared" si="7"/>
        <v>0</v>
      </c>
      <c r="AI75" s="39"/>
      <c r="AJ75" s="52">
        <f t="shared" si="8"/>
        <v>0</v>
      </c>
      <c r="AK75" s="47">
        <f t="shared" si="9"/>
        <v>0</v>
      </c>
      <c r="AL75" s="84">
        <f t="shared" si="10"/>
        <v>0</v>
      </c>
      <c r="AM75" s="85"/>
      <c r="AN75" s="34"/>
      <c r="AO75" s="30"/>
      <c r="AP75" s="30"/>
    </row>
    <row r="76" spans="1:42" ht="15" x14ac:dyDescent="0.25">
      <c r="A76" s="20"/>
      <c r="B76" s="20"/>
      <c r="C76" s="92"/>
      <c r="D76" s="123"/>
      <c r="E76" s="15"/>
      <c r="F76" s="15"/>
      <c r="G76" s="121"/>
      <c r="H76" s="121"/>
      <c r="I76" s="121"/>
      <c r="J76" s="121"/>
      <c r="K76" s="122"/>
      <c r="L76" s="15"/>
      <c r="M76" s="15"/>
      <c r="N76" s="121"/>
      <c r="O76" s="121"/>
      <c r="P76" s="121"/>
      <c r="Q76" s="121"/>
      <c r="R76" s="122"/>
      <c r="S76" s="15"/>
      <c r="T76" s="15"/>
      <c r="U76" s="121"/>
      <c r="V76" s="121"/>
      <c r="W76" s="121"/>
      <c r="X76" s="121"/>
      <c r="Y76" s="122"/>
      <c r="Z76" s="15"/>
      <c r="AA76" s="15"/>
      <c r="AB76" s="121"/>
      <c r="AC76" s="121"/>
      <c r="AD76" s="121"/>
      <c r="AE76" s="121"/>
      <c r="AF76" s="122"/>
      <c r="AG76" s="15"/>
      <c r="AH76" s="6">
        <f t="shared" si="7"/>
        <v>0</v>
      </c>
      <c r="AI76" s="39"/>
      <c r="AJ76" s="52">
        <f t="shared" si="8"/>
        <v>0</v>
      </c>
      <c r="AK76" s="47">
        <f t="shared" si="9"/>
        <v>0</v>
      </c>
      <c r="AL76" s="84">
        <f t="shared" si="10"/>
        <v>0</v>
      </c>
      <c r="AM76" s="85"/>
      <c r="AN76" s="34"/>
      <c r="AO76" s="30"/>
      <c r="AP76" s="30"/>
    </row>
    <row r="77" spans="1:42" ht="15" x14ac:dyDescent="0.25">
      <c r="A77" s="20"/>
      <c r="B77" s="20"/>
      <c r="C77" s="92"/>
      <c r="D77" s="123"/>
      <c r="E77" s="15"/>
      <c r="F77" s="15"/>
      <c r="G77" s="121"/>
      <c r="H77" s="121"/>
      <c r="I77" s="121"/>
      <c r="J77" s="121"/>
      <c r="K77" s="122"/>
      <c r="L77" s="15"/>
      <c r="M77" s="15"/>
      <c r="N77" s="121"/>
      <c r="O77" s="121"/>
      <c r="P77" s="121"/>
      <c r="Q77" s="121"/>
      <c r="R77" s="122"/>
      <c r="S77" s="15"/>
      <c r="T77" s="15"/>
      <c r="U77" s="121"/>
      <c r="V77" s="121"/>
      <c r="W77" s="121"/>
      <c r="X77" s="121"/>
      <c r="Y77" s="122"/>
      <c r="Z77" s="15"/>
      <c r="AA77" s="15"/>
      <c r="AB77" s="121"/>
      <c r="AC77" s="121"/>
      <c r="AD77" s="121"/>
      <c r="AE77" s="121"/>
      <c r="AF77" s="122"/>
      <c r="AG77" s="15"/>
      <c r="AH77" s="6">
        <f t="shared" si="7"/>
        <v>0</v>
      </c>
      <c r="AI77" s="39"/>
      <c r="AJ77" s="52">
        <f t="shared" si="8"/>
        <v>0</v>
      </c>
      <c r="AK77" s="47">
        <f t="shared" si="9"/>
        <v>0</v>
      </c>
      <c r="AL77" s="84">
        <f t="shared" si="10"/>
        <v>0</v>
      </c>
      <c r="AM77" s="85"/>
      <c r="AN77" s="34"/>
      <c r="AO77" s="30"/>
      <c r="AP77" s="30"/>
    </row>
    <row r="78" spans="1:42" ht="15" x14ac:dyDescent="0.25">
      <c r="A78" s="129" t="s">
        <v>5</v>
      </c>
      <c r="B78" s="130"/>
      <c r="C78" s="131">
        <f t="shared" ref="C78:AG78" si="11">SUM(C6:C77)</f>
        <v>0</v>
      </c>
      <c r="D78" s="131">
        <f t="shared" si="11"/>
        <v>0</v>
      </c>
      <c r="E78" s="131">
        <f t="shared" si="11"/>
        <v>0</v>
      </c>
      <c r="F78" s="131">
        <f t="shared" si="11"/>
        <v>0</v>
      </c>
      <c r="G78" s="131">
        <f t="shared" si="11"/>
        <v>0</v>
      </c>
      <c r="H78" s="131">
        <f t="shared" si="11"/>
        <v>0</v>
      </c>
      <c r="I78" s="131">
        <f t="shared" si="11"/>
        <v>0</v>
      </c>
      <c r="J78" s="131">
        <f t="shared" si="11"/>
        <v>0</v>
      </c>
      <c r="K78" s="131">
        <f t="shared" si="11"/>
        <v>0</v>
      </c>
      <c r="L78" s="131">
        <f t="shared" si="11"/>
        <v>0</v>
      </c>
      <c r="M78" s="131">
        <f t="shared" si="11"/>
        <v>0</v>
      </c>
      <c r="N78" s="131">
        <f t="shared" si="11"/>
        <v>0</v>
      </c>
      <c r="O78" s="131">
        <f t="shared" si="11"/>
        <v>0</v>
      </c>
      <c r="P78" s="131">
        <f t="shared" si="11"/>
        <v>0</v>
      </c>
      <c r="Q78" s="131">
        <f t="shared" si="11"/>
        <v>0</v>
      </c>
      <c r="R78" s="131">
        <f t="shared" si="11"/>
        <v>0</v>
      </c>
      <c r="S78" s="131">
        <f t="shared" si="11"/>
        <v>0</v>
      </c>
      <c r="T78" s="131">
        <f t="shared" si="11"/>
        <v>0</v>
      </c>
      <c r="U78" s="131">
        <f t="shared" si="11"/>
        <v>0</v>
      </c>
      <c r="V78" s="131">
        <f t="shared" si="11"/>
        <v>0</v>
      </c>
      <c r="W78" s="131">
        <f t="shared" si="11"/>
        <v>0</v>
      </c>
      <c r="X78" s="131">
        <f t="shared" si="11"/>
        <v>0</v>
      </c>
      <c r="Y78" s="131">
        <f t="shared" si="11"/>
        <v>0</v>
      </c>
      <c r="Z78" s="131">
        <f t="shared" si="11"/>
        <v>0</v>
      </c>
      <c r="AA78" s="131">
        <f t="shared" si="11"/>
        <v>0</v>
      </c>
      <c r="AB78" s="131">
        <f t="shared" si="11"/>
        <v>0</v>
      </c>
      <c r="AC78" s="131">
        <f t="shared" si="11"/>
        <v>0</v>
      </c>
      <c r="AD78" s="131">
        <f t="shared" si="11"/>
        <v>0</v>
      </c>
      <c r="AE78" s="131">
        <f t="shared" si="11"/>
        <v>0</v>
      </c>
      <c r="AF78" s="131">
        <f t="shared" si="11"/>
        <v>0</v>
      </c>
      <c r="AG78" s="131">
        <f t="shared" si="11"/>
        <v>0</v>
      </c>
      <c r="AH78" s="131">
        <f t="shared" si="7"/>
        <v>0</v>
      </c>
      <c r="AI78" s="39"/>
      <c r="AJ78" s="52">
        <f t="shared" si="8"/>
        <v>0</v>
      </c>
      <c r="AK78" s="47">
        <f t="shared" si="9"/>
        <v>0</v>
      </c>
      <c r="AL78" s="84">
        <f t="shared" si="10"/>
        <v>0</v>
      </c>
      <c r="AM78" s="85"/>
      <c r="AN78" s="34"/>
      <c r="AO78" s="30"/>
      <c r="AP78" s="30"/>
    </row>
    <row r="79" spans="1:42" ht="15" x14ac:dyDescent="0.25">
      <c r="AH79" s="31"/>
      <c r="AI79" s="41"/>
      <c r="AJ79" s="42">
        <f>SUM(AJ6:AJ78)</f>
        <v>0</v>
      </c>
      <c r="AK79" s="47">
        <f>SUM(AK6:AK78)</f>
        <v>0</v>
      </c>
      <c r="AL79" s="84">
        <f>SUM(AL6:AL78)</f>
        <v>0</v>
      </c>
      <c r="AM79" s="85"/>
      <c r="AN79" s="34"/>
      <c r="AO79" s="30"/>
      <c r="AP79" s="30"/>
    </row>
    <row r="80" spans="1:42" x14ac:dyDescent="0.2">
      <c r="AI80" s="43"/>
      <c r="AJ80" s="44">
        <v>76960</v>
      </c>
      <c r="AK80" s="89"/>
      <c r="AL80" s="32"/>
      <c r="AM80" s="85"/>
      <c r="AN80" s="34"/>
      <c r="AO80" s="36"/>
      <c r="AP80" s="36"/>
    </row>
    <row r="81" spans="35:43" ht="15" x14ac:dyDescent="0.25">
      <c r="AJ81" s="30"/>
      <c r="AK81" s="30"/>
      <c r="AL81" s="30"/>
      <c r="AM81" s="30"/>
      <c r="AN81" s="30"/>
      <c r="AO81" s="30"/>
      <c r="AP81" s="30"/>
      <c r="AQ81" s="30"/>
    </row>
    <row r="82" spans="35:43" ht="15" x14ac:dyDescent="0.25">
      <c r="AJ82" s="30"/>
      <c r="AK82" s="30"/>
      <c r="AL82" s="30"/>
      <c r="AM82" s="30"/>
      <c r="AN82" s="30"/>
      <c r="AO82" s="30"/>
      <c r="AP82" s="30"/>
      <c r="AQ82" s="30"/>
    </row>
    <row r="83" spans="35:43" ht="15" x14ac:dyDescent="0.25">
      <c r="AI83" s="30"/>
      <c r="AJ83" s="30"/>
      <c r="AK83" s="30"/>
      <c r="AL83" s="30"/>
      <c r="AM83" s="30"/>
      <c r="AN83" s="30"/>
      <c r="AO83" s="30"/>
      <c r="AP83" s="30"/>
      <c r="AQ83" s="30"/>
    </row>
    <row r="84" spans="35:43" ht="15" x14ac:dyDescent="0.25">
      <c r="AI84" s="30"/>
      <c r="AJ84" s="30"/>
      <c r="AK84" s="30"/>
      <c r="AL84" s="30"/>
      <c r="AM84" s="30"/>
      <c r="AN84" s="30"/>
      <c r="AO84" s="30"/>
      <c r="AP84" s="30"/>
      <c r="AQ84" s="30"/>
    </row>
    <row r="85" spans="35:43" ht="15" x14ac:dyDescent="0.25">
      <c r="AI85" s="30"/>
      <c r="AJ85" s="30"/>
      <c r="AK85" s="30"/>
      <c r="AL85" s="30"/>
      <c r="AM85" s="30"/>
      <c r="AN85" s="30"/>
      <c r="AO85" s="30"/>
      <c r="AP85" s="30"/>
      <c r="AQ85" s="30"/>
    </row>
    <row r="86" spans="35:43" ht="15" x14ac:dyDescent="0.25">
      <c r="AI86" s="30"/>
      <c r="AJ86" s="30"/>
      <c r="AK86" s="30"/>
      <c r="AL86" s="30"/>
      <c r="AM86" s="30"/>
      <c r="AN86" s="30"/>
      <c r="AO86" s="30"/>
      <c r="AP86" s="30"/>
      <c r="AQ86" s="30"/>
    </row>
    <row r="87" spans="35:43" ht="15" x14ac:dyDescent="0.25">
      <c r="AI87" s="30"/>
      <c r="AJ87" s="30"/>
      <c r="AK87" s="30"/>
      <c r="AL87" s="30"/>
      <c r="AM87" s="30"/>
      <c r="AN87" s="30"/>
      <c r="AO87" s="30"/>
      <c r="AP87" s="30"/>
      <c r="AQ87" s="30"/>
    </row>
    <row r="88" spans="35:43" ht="15" x14ac:dyDescent="0.25">
      <c r="AI88" s="30"/>
      <c r="AJ88" s="30"/>
      <c r="AK88" s="30"/>
      <c r="AL88" s="30"/>
      <c r="AM88" s="30"/>
      <c r="AN88" s="30"/>
      <c r="AO88" s="30"/>
      <c r="AP88" s="30"/>
      <c r="AQ88" s="30"/>
    </row>
    <row r="89" spans="35:43" ht="15" x14ac:dyDescent="0.25">
      <c r="AI89" s="30"/>
      <c r="AJ89" s="30"/>
      <c r="AK89" s="30"/>
      <c r="AL89" s="30"/>
      <c r="AM89" s="30"/>
      <c r="AN89" s="30"/>
      <c r="AO89" s="30"/>
      <c r="AP89" s="30"/>
      <c r="AQ89" s="30"/>
    </row>
    <row r="90" spans="35:43" ht="15" x14ac:dyDescent="0.25">
      <c r="AI90" s="30"/>
      <c r="AJ90" s="30"/>
      <c r="AK90" s="30"/>
      <c r="AL90" s="30"/>
      <c r="AM90" s="30"/>
      <c r="AN90" s="30"/>
      <c r="AO90" s="30"/>
      <c r="AP90" s="30"/>
      <c r="AQ90" s="30"/>
    </row>
    <row r="91" spans="35:43" ht="15" x14ac:dyDescent="0.25">
      <c r="AI91" s="30"/>
      <c r="AJ91" s="30"/>
      <c r="AK91" s="30"/>
      <c r="AL91" s="30"/>
      <c r="AM91" s="30"/>
      <c r="AN91" s="30"/>
      <c r="AO91" s="30"/>
      <c r="AP91" s="30"/>
      <c r="AQ91" s="30"/>
    </row>
    <row r="92" spans="35:43" ht="15" x14ac:dyDescent="0.25">
      <c r="AI92" s="30"/>
      <c r="AJ92" s="30"/>
      <c r="AK92" s="30"/>
      <c r="AL92" s="30"/>
      <c r="AM92" s="30"/>
      <c r="AN92" s="30"/>
      <c r="AO92" s="30"/>
      <c r="AP92" s="30"/>
      <c r="AQ92" s="30"/>
    </row>
    <row r="93" spans="35:43" ht="15" x14ac:dyDescent="0.25">
      <c r="AI93" s="30"/>
      <c r="AJ93" s="30"/>
      <c r="AK93" s="30"/>
      <c r="AL93" s="30"/>
      <c r="AM93" s="30"/>
      <c r="AN93" s="30"/>
      <c r="AO93" s="30"/>
      <c r="AP93" s="30"/>
      <c r="AQ93" s="30"/>
    </row>
    <row r="94" spans="35:43" ht="15" x14ac:dyDescent="0.25">
      <c r="AI94" s="30"/>
      <c r="AJ94" s="30"/>
      <c r="AK94" s="30"/>
      <c r="AL94" s="30"/>
      <c r="AM94" s="30"/>
      <c r="AN94" s="30"/>
      <c r="AO94" s="30"/>
      <c r="AP94" s="30"/>
      <c r="AQ94" s="30"/>
    </row>
    <row r="95" spans="35:43" ht="15" x14ac:dyDescent="0.25">
      <c r="AI95" s="30"/>
      <c r="AJ95" s="30"/>
      <c r="AK95" s="30"/>
      <c r="AL95" s="30"/>
      <c r="AM95" s="30"/>
      <c r="AN95" s="30"/>
      <c r="AO95" s="30"/>
      <c r="AP95" s="30"/>
      <c r="AQ95" s="30"/>
    </row>
    <row r="96" spans="35:43" ht="15" x14ac:dyDescent="0.25">
      <c r="AI96" s="30"/>
      <c r="AJ96" s="30"/>
      <c r="AK96" s="30"/>
      <c r="AL96" s="30"/>
      <c r="AM96" s="30"/>
      <c r="AN96" s="30"/>
      <c r="AO96" s="30"/>
      <c r="AP96" s="30"/>
      <c r="AQ96" s="30"/>
    </row>
  </sheetData>
  <mergeCells count="18">
    <mergeCell ref="A1:B1"/>
    <mergeCell ref="AO6:AQ6"/>
    <mergeCell ref="AJ1:AL1"/>
    <mergeCell ref="AO1:AQ1"/>
    <mergeCell ref="AJ2:AK2"/>
    <mergeCell ref="A4:A5"/>
    <mergeCell ref="B4:B5"/>
    <mergeCell ref="C1:AH1"/>
    <mergeCell ref="A3:B3"/>
    <mergeCell ref="C3:F3"/>
    <mergeCell ref="G3:M3"/>
    <mergeCell ref="N3:T3"/>
    <mergeCell ref="U3:AA3"/>
    <mergeCell ref="AB3:AD3"/>
    <mergeCell ref="AE3:AG3"/>
    <mergeCell ref="AK3:AL3"/>
    <mergeCell ref="AO5:AQ5"/>
    <mergeCell ref="C2:AH2"/>
  </mergeCells>
  <conditionalFormatting sqref="C4:AG77">
    <cfRule type="expression" dxfId="27" priority="14">
      <formula>WEEKDAY(C$5,2)&gt;5</formula>
    </cfRule>
  </conditionalFormatting>
  <conditionalFormatting sqref="AO61">
    <cfRule type="expression" dxfId="26" priority="7">
      <formula>WEEKDAY(AO$5,2)&gt;5</formula>
    </cfRule>
  </conditionalFormatting>
  <conditionalFormatting sqref="AO61:AO63">
    <cfRule type="cellIs" dxfId="25" priority="4" operator="equal">
      <formula>"!"</formula>
    </cfRule>
    <cfRule type="cellIs" dxfId="24" priority="5" operator="equal">
      <formula>"?"</formula>
    </cfRule>
    <cfRule type="cellIs" dxfId="23" priority="6" operator="equal">
      <formula>1</formula>
    </cfRule>
  </conditionalFormatting>
  <conditionalFormatting sqref="AO62">
    <cfRule type="expression" dxfId="22" priority="9">
      <formula>WEEKDAY(AP$5,2)&gt;5</formula>
    </cfRule>
  </conditionalFormatting>
  <conditionalFormatting sqref="AO63">
    <cfRule type="expression" dxfId="21" priority="11">
      <formula>WEEKDAY(AQ$5,2)&gt;5</formula>
    </cfRule>
  </conditionalFormatting>
  <conditionalFormatting sqref="C6:AG77">
    <cfRule type="cellIs" dxfId="20" priority="1" operator="equal">
      <formula>1</formula>
    </cfRule>
    <cfRule type="cellIs" dxfId="19" priority="2" operator="equal">
      <formula>"?"</formula>
    </cfRule>
    <cfRule type="cellIs" dxfId="18" priority="3" operator="equal">
      <formula>"!"</formula>
    </cfRule>
  </conditionalFormatting>
  <pageMargins left="0" right="0" top="0" bottom="0.35433070866141736" header="0" footer="0.11811023622047245"/>
  <pageSetup paperSize="9" scale="64" orientation="portrait" r:id="rId1"/>
  <headerFooter>
    <oddFooter>&amp;L&amp;D
&amp;T&amp;C&amp;F&amp;R&amp;A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3" id="{4C78B192-8FC8-4CAF-B194-85E961812FC6}">
            <xm:f>COUNTIFS('JOURS FERIES'!$B$1:$B$13,C$5)&gt;0</xm:f>
            <x14:dxf>
              <fill>
                <patternFill>
                  <bgColor theme="7" tint="0.59996337778862885"/>
                </patternFill>
              </fill>
            </x14:dxf>
          </x14:cfRule>
          <xm:sqref>C4:AG77</xm:sqref>
        </x14:conditionalFormatting>
        <x14:conditionalFormatting xmlns:xm="http://schemas.microsoft.com/office/excel/2006/main">
          <x14:cfRule type="expression" priority="8" id="{BBAC2E76-A68F-45E0-882E-52B24286D0B4}">
            <xm:f>COUNTIFS('JOURS FERIES'!$B$1:$B$13,AO$4)&gt;0</xm:f>
            <x14:dxf>
              <fill>
                <patternFill>
                  <bgColor theme="7" tint="0.59996337778862885"/>
                </patternFill>
              </fill>
            </x14:dxf>
          </x14:cfRule>
          <xm:sqref>AO61</xm:sqref>
        </x14:conditionalFormatting>
        <x14:conditionalFormatting xmlns:xm="http://schemas.microsoft.com/office/excel/2006/main">
          <x14:cfRule type="expression" priority="10" id="{48F0C6E7-B536-4CC5-93A6-F9A7830DEA6F}">
            <xm:f>COUNTIFS('JOURS FERIES'!$B$1:$B$13,AP$4)&gt;0</xm:f>
            <x14:dxf>
              <fill>
                <patternFill>
                  <bgColor theme="7" tint="0.59996337778862885"/>
                </patternFill>
              </fill>
            </x14:dxf>
          </x14:cfRule>
          <xm:sqref>AO62</xm:sqref>
        </x14:conditionalFormatting>
        <x14:conditionalFormatting xmlns:xm="http://schemas.microsoft.com/office/excel/2006/main">
          <x14:cfRule type="expression" priority="12" id="{FCE57ACA-305F-49BC-8322-F6B52E0ABF8A}">
            <xm:f>COUNTIFS('JOURS FERIES'!$B$1:$B$13,AQ$4)&gt;0</xm:f>
            <x14:dxf>
              <fill>
                <patternFill>
                  <bgColor theme="7" tint="0.59996337778862885"/>
                </patternFill>
              </fill>
            </x14:dxf>
          </x14:cfRule>
          <xm:sqref>AO63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Q96"/>
  <sheetViews>
    <sheetView zoomScale="93" zoomScaleNormal="93" workbookViewId="0">
      <pane xSplit="2" ySplit="9" topLeftCell="C67" activePane="bottomRight" state="frozen"/>
      <selection sqref="A1:B1"/>
      <selection pane="topRight" sqref="A1:B1"/>
      <selection pane="bottomLeft" sqref="A1:B1"/>
      <selection pane="bottomRight" sqref="A1:B1"/>
    </sheetView>
  </sheetViews>
  <sheetFormatPr baseColWidth="10" defaultColWidth="15.28515625" defaultRowHeight="12.75" x14ac:dyDescent="0.2"/>
  <cols>
    <col min="1" max="1" width="15.140625" style="1" bestFit="1" customWidth="1"/>
    <col min="2" max="2" width="14.28515625" style="1" bestFit="1" customWidth="1"/>
    <col min="3" max="3" width="5.42578125" style="1" customWidth="1"/>
    <col min="4" max="9" width="4.5703125" style="1" customWidth="1"/>
    <col min="10" max="10" width="4" style="1" customWidth="1"/>
    <col min="11" max="13" width="4.5703125" style="1" customWidth="1"/>
    <col min="14" max="14" width="5.28515625" style="1" customWidth="1"/>
    <col min="15" max="16" width="4.5703125" style="1" customWidth="1"/>
    <col min="17" max="17" width="4.140625" style="1" customWidth="1"/>
    <col min="18" max="20" width="4.5703125" style="1" customWidth="1"/>
    <col min="21" max="21" width="4.42578125" style="1" customWidth="1"/>
    <col min="22" max="23" width="4.5703125" style="1" customWidth="1"/>
    <col min="24" max="24" width="4.42578125" style="1" customWidth="1"/>
    <col min="25" max="27" width="4.5703125" style="1" customWidth="1"/>
    <col min="28" max="28" width="4.42578125" style="1" customWidth="1"/>
    <col min="29" max="30" width="4.5703125" style="1" customWidth="1"/>
    <col min="31" max="31" width="4.42578125" style="1" customWidth="1"/>
    <col min="32" max="33" width="4.5703125" style="1" customWidth="1"/>
    <col min="34" max="34" width="9.85546875" style="3" bestFit="1" customWidth="1"/>
    <col min="35" max="35" width="2.28515625" style="31" customWidth="1"/>
    <col min="36" max="36" width="10.7109375" style="31" customWidth="1"/>
    <col min="37" max="37" width="6.5703125" style="31" customWidth="1"/>
    <col min="38" max="38" width="11.42578125" style="31" customWidth="1"/>
    <col min="39" max="40" width="3" style="31" bestFit="1" customWidth="1"/>
    <col min="41" max="41" width="9.85546875" style="31" bestFit="1" customWidth="1"/>
    <col min="42" max="43" width="15.28515625" style="31"/>
    <col min="44" max="16384" width="15.28515625" style="1"/>
  </cols>
  <sheetData>
    <row r="1" spans="1:43" ht="21" x14ac:dyDescent="0.35">
      <c r="A1" s="149">
        <f>'JOURS FERIES'!D1</f>
        <v>2018</v>
      </c>
      <c r="B1" s="150"/>
      <c r="C1" s="141" t="s">
        <v>12</v>
      </c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  <c r="AC1" s="142"/>
      <c r="AD1" s="142"/>
      <c r="AE1" s="142"/>
      <c r="AF1" s="142"/>
      <c r="AG1" s="142"/>
      <c r="AH1" s="143"/>
      <c r="AI1" s="33" t="s">
        <v>28</v>
      </c>
      <c r="AJ1" s="154" t="s">
        <v>29</v>
      </c>
      <c r="AK1" s="154"/>
      <c r="AL1" s="155"/>
      <c r="AM1" s="37" t="s">
        <v>28</v>
      </c>
      <c r="AN1" s="35"/>
      <c r="AO1" s="156" t="s">
        <v>30</v>
      </c>
      <c r="AP1" s="157"/>
      <c r="AQ1" s="158"/>
    </row>
    <row r="2" spans="1:43" ht="21" x14ac:dyDescent="0.35">
      <c r="B2" s="25">
        <v>12</v>
      </c>
      <c r="C2" s="141" t="s">
        <v>27</v>
      </c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  <c r="Y2" s="142"/>
      <c r="Z2" s="142"/>
      <c r="AA2" s="142"/>
      <c r="AB2" s="142"/>
      <c r="AC2" s="142"/>
      <c r="AD2" s="142"/>
      <c r="AE2" s="142"/>
      <c r="AF2" s="142"/>
      <c r="AG2" s="142"/>
      <c r="AH2" s="143"/>
      <c r="AI2" s="33"/>
      <c r="AJ2" s="159" t="s">
        <v>31</v>
      </c>
      <c r="AK2" s="159"/>
      <c r="AL2" s="81">
        <v>74</v>
      </c>
      <c r="AM2" s="85"/>
      <c r="AN2" s="35"/>
      <c r="AO2" s="59" t="s">
        <v>0</v>
      </c>
      <c r="AP2" s="59"/>
      <c r="AQ2" s="49" t="s">
        <v>32</v>
      </c>
    </row>
    <row r="3" spans="1:43" s="2" customFormat="1" ht="15" customHeight="1" x14ac:dyDescent="0.2">
      <c r="A3" s="144" t="s">
        <v>6</v>
      </c>
      <c r="B3" s="144"/>
      <c r="C3" s="165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166"/>
      <c r="Q3" s="166"/>
      <c r="R3" s="166"/>
      <c r="S3" s="166"/>
      <c r="T3" s="166"/>
      <c r="U3" s="166"/>
      <c r="V3" s="166"/>
      <c r="W3" s="166"/>
      <c r="X3" s="166"/>
      <c r="Y3" s="166"/>
      <c r="Z3" s="166"/>
      <c r="AA3" s="166"/>
      <c r="AB3" s="166"/>
      <c r="AC3" s="166"/>
      <c r="AD3" s="166"/>
      <c r="AE3" s="166"/>
      <c r="AF3" s="166"/>
      <c r="AG3" s="167"/>
      <c r="AH3" s="11" t="s">
        <v>10</v>
      </c>
      <c r="AI3" s="40"/>
      <c r="AJ3" s="55" t="s">
        <v>33</v>
      </c>
      <c r="AK3" s="160" t="s">
        <v>10</v>
      </c>
      <c r="AL3" s="161"/>
      <c r="AM3" s="85"/>
      <c r="AN3" s="35"/>
      <c r="AO3" s="59" t="s">
        <v>3</v>
      </c>
      <c r="AP3" s="59"/>
      <c r="AQ3" s="49" t="s">
        <v>34</v>
      </c>
    </row>
    <row r="4" spans="1:43" x14ac:dyDescent="0.2">
      <c r="A4" s="148" t="s">
        <v>7</v>
      </c>
      <c r="B4" s="148" t="s">
        <v>8</v>
      </c>
      <c r="C4" s="140">
        <v>1</v>
      </c>
      <c r="D4" s="28">
        <f>C4+1</f>
        <v>2</v>
      </c>
      <c r="E4" s="28">
        <f t="shared" ref="E4:AG4" si="0">D4+1</f>
        <v>3</v>
      </c>
      <c r="F4" s="28">
        <f t="shared" si="0"/>
        <v>4</v>
      </c>
      <c r="G4" s="28">
        <f t="shared" si="0"/>
        <v>5</v>
      </c>
      <c r="H4" s="28">
        <f t="shared" si="0"/>
        <v>6</v>
      </c>
      <c r="I4" s="28">
        <f t="shared" si="0"/>
        <v>7</v>
      </c>
      <c r="J4" s="28">
        <f t="shared" si="0"/>
        <v>8</v>
      </c>
      <c r="K4" s="28">
        <f t="shared" si="0"/>
        <v>9</v>
      </c>
      <c r="L4" s="28">
        <f t="shared" si="0"/>
        <v>10</v>
      </c>
      <c r="M4" s="28">
        <f t="shared" si="0"/>
        <v>11</v>
      </c>
      <c r="N4" s="28">
        <f t="shared" si="0"/>
        <v>12</v>
      </c>
      <c r="O4" s="28">
        <f t="shared" si="0"/>
        <v>13</v>
      </c>
      <c r="P4" s="28">
        <f t="shared" si="0"/>
        <v>14</v>
      </c>
      <c r="Q4" s="28">
        <f t="shared" si="0"/>
        <v>15</v>
      </c>
      <c r="R4" s="28">
        <f t="shared" si="0"/>
        <v>16</v>
      </c>
      <c r="S4" s="28">
        <f t="shared" si="0"/>
        <v>17</v>
      </c>
      <c r="T4" s="28">
        <f t="shared" si="0"/>
        <v>18</v>
      </c>
      <c r="U4" s="28">
        <f t="shared" si="0"/>
        <v>19</v>
      </c>
      <c r="V4" s="28">
        <f t="shared" si="0"/>
        <v>20</v>
      </c>
      <c r="W4" s="28">
        <f t="shared" si="0"/>
        <v>21</v>
      </c>
      <c r="X4" s="28">
        <f t="shared" si="0"/>
        <v>22</v>
      </c>
      <c r="Y4" s="28">
        <f t="shared" si="0"/>
        <v>23</v>
      </c>
      <c r="Z4" s="28">
        <f t="shared" si="0"/>
        <v>24</v>
      </c>
      <c r="AA4" s="28">
        <f t="shared" si="0"/>
        <v>25</v>
      </c>
      <c r="AB4" s="28">
        <f t="shared" si="0"/>
        <v>26</v>
      </c>
      <c r="AC4" s="28">
        <f t="shared" si="0"/>
        <v>27</v>
      </c>
      <c r="AD4" s="28">
        <f t="shared" si="0"/>
        <v>28</v>
      </c>
      <c r="AE4" s="28">
        <f t="shared" si="0"/>
        <v>29</v>
      </c>
      <c r="AF4" s="28">
        <f t="shared" si="0"/>
        <v>30</v>
      </c>
      <c r="AG4" s="28">
        <f t="shared" si="0"/>
        <v>31</v>
      </c>
      <c r="AH4" s="8" t="s">
        <v>9</v>
      </c>
      <c r="AI4" s="54"/>
      <c r="AJ4" s="53" t="s">
        <v>9</v>
      </c>
      <c r="AK4" s="71" t="s">
        <v>35</v>
      </c>
      <c r="AL4" s="82" t="s">
        <v>33</v>
      </c>
      <c r="AM4" s="85"/>
      <c r="AN4" s="35"/>
      <c r="AO4" s="59" t="s">
        <v>2</v>
      </c>
      <c r="AP4" s="59"/>
      <c r="AQ4" s="49" t="s">
        <v>36</v>
      </c>
    </row>
    <row r="5" spans="1:43" x14ac:dyDescent="0.2">
      <c r="A5" s="148"/>
      <c r="B5" s="148"/>
      <c r="C5" s="119">
        <f>DATE(JANV!$A$1,DEC!$B$2,DEC!C4)</f>
        <v>43435</v>
      </c>
      <c r="D5" s="29">
        <f>C5+1</f>
        <v>43436</v>
      </c>
      <c r="E5" s="29">
        <f t="shared" ref="E5:AG5" si="1">D5+1</f>
        <v>43437</v>
      </c>
      <c r="F5" s="29">
        <f t="shared" si="1"/>
        <v>43438</v>
      </c>
      <c r="G5" s="29">
        <f t="shared" si="1"/>
        <v>43439</v>
      </c>
      <c r="H5" s="29">
        <f t="shared" si="1"/>
        <v>43440</v>
      </c>
      <c r="I5" s="29">
        <f t="shared" si="1"/>
        <v>43441</v>
      </c>
      <c r="J5" s="29">
        <f t="shared" si="1"/>
        <v>43442</v>
      </c>
      <c r="K5" s="29">
        <f t="shared" si="1"/>
        <v>43443</v>
      </c>
      <c r="L5" s="29">
        <f t="shared" si="1"/>
        <v>43444</v>
      </c>
      <c r="M5" s="29">
        <f t="shared" si="1"/>
        <v>43445</v>
      </c>
      <c r="N5" s="29">
        <f t="shared" si="1"/>
        <v>43446</v>
      </c>
      <c r="O5" s="29">
        <f t="shared" si="1"/>
        <v>43447</v>
      </c>
      <c r="P5" s="29">
        <f t="shared" si="1"/>
        <v>43448</v>
      </c>
      <c r="Q5" s="29">
        <f t="shared" si="1"/>
        <v>43449</v>
      </c>
      <c r="R5" s="29">
        <f t="shared" si="1"/>
        <v>43450</v>
      </c>
      <c r="S5" s="29">
        <f t="shared" si="1"/>
        <v>43451</v>
      </c>
      <c r="T5" s="29">
        <f t="shared" si="1"/>
        <v>43452</v>
      </c>
      <c r="U5" s="29">
        <f t="shared" si="1"/>
        <v>43453</v>
      </c>
      <c r="V5" s="29">
        <f t="shared" si="1"/>
        <v>43454</v>
      </c>
      <c r="W5" s="29">
        <f t="shared" si="1"/>
        <v>43455</v>
      </c>
      <c r="X5" s="29">
        <f t="shared" si="1"/>
        <v>43456</v>
      </c>
      <c r="Y5" s="29">
        <f t="shared" si="1"/>
        <v>43457</v>
      </c>
      <c r="Z5" s="29">
        <f t="shared" si="1"/>
        <v>43458</v>
      </c>
      <c r="AA5" s="29">
        <f t="shared" si="1"/>
        <v>43459</v>
      </c>
      <c r="AB5" s="29">
        <f t="shared" si="1"/>
        <v>43460</v>
      </c>
      <c r="AC5" s="29">
        <f t="shared" si="1"/>
        <v>43461</v>
      </c>
      <c r="AD5" s="29">
        <f t="shared" si="1"/>
        <v>43462</v>
      </c>
      <c r="AE5" s="29">
        <f t="shared" si="1"/>
        <v>43463</v>
      </c>
      <c r="AF5" s="29">
        <f t="shared" si="1"/>
        <v>43464</v>
      </c>
      <c r="AG5" s="29">
        <f t="shared" si="1"/>
        <v>43465</v>
      </c>
      <c r="AH5" s="8" t="s">
        <v>11</v>
      </c>
      <c r="AI5" s="54"/>
      <c r="AJ5" s="53" t="s">
        <v>37</v>
      </c>
      <c r="AK5" s="72" t="s">
        <v>38</v>
      </c>
      <c r="AL5" s="83">
        <v>42736</v>
      </c>
      <c r="AM5" s="85"/>
      <c r="AN5" s="45">
        <v>1</v>
      </c>
      <c r="AO5" s="162" t="s">
        <v>39</v>
      </c>
      <c r="AP5" s="163"/>
      <c r="AQ5" s="164"/>
    </row>
    <row r="6" spans="1:43" x14ac:dyDescent="0.2">
      <c r="A6" s="1" t="s">
        <v>16</v>
      </c>
      <c r="B6" s="1" t="s">
        <v>0</v>
      </c>
      <c r="C6" s="10"/>
      <c r="D6" s="98"/>
      <c r="E6" s="15"/>
      <c r="F6" s="17"/>
      <c r="G6" s="10"/>
      <c r="H6" s="98"/>
      <c r="I6" s="10"/>
      <c r="J6" s="98"/>
      <c r="K6" s="98"/>
      <c r="L6" s="15"/>
      <c r="M6" s="17"/>
      <c r="N6" s="10"/>
      <c r="O6" s="98"/>
      <c r="P6" s="10"/>
      <c r="Q6" s="98"/>
      <c r="R6" s="98"/>
      <c r="S6" s="15"/>
      <c r="T6" s="17"/>
      <c r="U6" s="10"/>
      <c r="V6" s="98"/>
      <c r="W6" s="10"/>
      <c r="X6" s="98"/>
      <c r="Y6" s="98"/>
      <c r="Z6" s="15"/>
      <c r="AA6" s="17"/>
      <c r="AB6" s="10"/>
      <c r="AC6" s="98"/>
      <c r="AD6" s="98"/>
      <c r="AE6" s="98"/>
      <c r="AF6" s="98"/>
      <c r="AG6" s="15"/>
      <c r="AH6" s="6">
        <f t="shared" ref="AH6" si="2">SUM(C6:AG6)</f>
        <v>0</v>
      </c>
      <c r="AI6" s="39"/>
      <c r="AJ6" s="52">
        <f>AH6*$AL$2</f>
        <v>0</v>
      </c>
      <c r="AK6" s="47">
        <f>SUM(AH6)</f>
        <v>0</v>
      </c>
      <c r="AL6" s="84">
        <f>SUM(AK6*$AL$2)</f>
        <v>0</v>
      </c>
      <c r="AM6" s="85"/>
      <c r="AN6" s="74">
        <v>1</v>
      </c>
      <c r="AO6" s="151" t="s">
        <v>40</v>
      </c>
      <c r="AP6" s="152"/>
      <c r="AQ6" s="153"/>
    </row>
    <row r="7" spans="1:43" s="31" customFormat="1" x14ac:dyDescent="0.2">
      <c r="A7" s="120" t="s">
        <v>4</v>
      </c>
      <c r="B7" s="120" t="s">
        <v>3</v>
      </c>
      <c r="C7" s="10"/>
      <c r="D7" s="98"/>
      <c r="E7" s="15"/>
      <c r="F7" s="17"/>
      <c r="G7" s="10"/>
      <c r="H7" s="98"/>
      <c r="I7" s="10"/>
      <c r="J7" s="98"/>
      <c r="K7" s="98"/>
      <c r="L7" s="15"/>
      <c r="M7" s="17"/>
      <c r="N7" s="10"/>
      <c r="O7" s="98"/>
      <c r="P7" s="10"/>
      <c r="Q7" s="98"/>
      <c r="R7" s="98"/>
      <c r="S7" s="15"/>
      <c r="T7" s="17"/>
      <c r="U7" s="10"/>
      <c r="V7" s="98"/>
      <c r="W7" s="10"/>
      <c r="X7" s="98"/>
      <c r="Y7" s="98"/>
      <c r="Z7" s="15"/>
      <c r="AA7" s="17"/>
      <c r="AB7" s="10"/>
      <c r="AC7" s="98"/>
      <c r="AD7" s="98"/>
      <c r="AE7" s="98"/>
      <c r="AF7" s="98"/>
      <c r="AG7" s="15"/>
      <c r="AH7" s="6"/>
      <c r="AI7" s="39"/>
      <c r="AJ7" s="52"/>
      <c r="AK7" s="47"/>
      <c r="AL7" s="84"/>
      <c r="AM7" s="85"/>
      <c r="AN7" s="74"/>
      <c r="AO7" s="96"/>
      <c r="AP7" s="97"/>
      <c r="AQ7" s="98"/>
    </row>
    <row r="8" spans="1:43" x14ac:dyDescent="0.2">
      <c r="A8" s="19" t="s">
        <v>17</v>
      </c>
      <c r="B8" s="19" t="s">
        <v>18</v>
      </c>
      <c r="C8" s="10"/>
      <c r="D8" s="98"/>
      <c r="E8" s="15"/>
      <c r="F8" s="17"/>
      <c r="G8" s="10"/>
      <c r="H8" s="98"/>
      <c r="I8" s="10"/>
      <c r="J8" s="98"/>
      <c r="K8" s="98"/>
      <c r="L8" s="15"/>
      <c r="M8" s="17"/>
      <c r="N8" s="10"/>
      <c r="O8" s="98"/>
      <c r="P8" s="10"/>
      <c r="Q8" s="98"/>
      <c r="R8" s="98"/>
      <c r="S8" s="15"/>
      <c r="T8" s="17"/>
      <c r="U8" s="10"/>
      <c r="V8" s="98"/>
      <c r="W8" s="10"/>
      <c r="X8" s="98"/>
      <c r="Y8" s="98"/>
      <c r="Z8" s="15"/>
      <c r="AA8" s="17"/>
      <c r="AB8" s="10"/>
      <c r="AC8" s="98"/>
      <c r="AD8" s="98"/>
      <c r="AE8" s="98"/>
      <c r="AF8" s="98"/>
      <c r="AG8" s="15"/>
      <c r="AH8" s="6">
        <f t="shared" ref="AH8:AH71" si="3">SUM(C8:AG8)</f>
        <v>0</v>
      </c>
      <c r="AI8" s="39"/>
      <c r="AJ8" s="52">
        <f t="shared" ref="AJ8:AJ71" si="4">AH8*$AL$2</f>
        <v>0</v>
      </c>
      <c r="AK8" s="47">
        <f t="shared" ref="AK8:AK71" si="5">SUM(AH8)</f>
        <v>0</v>
      </c>
      <c r="AL8" s="84">
        <f t="shared" ref="AL8:AL71" si="6">SUM(AK8*$AL$2)</f>
        <v>0</v>
      </c>
      <c r="AM8" s="85"/>
      <c r="AN8" s="75" t="s">
        <v>41</v>
      </c>
      <c r="AO8" s="93" t="s">
        <v>42</v>
      </c>
      <c r="AP8" s="94"/>
      <c r="AQ8" s="95"/>
    </row>
    <row r="9" spans="1:43" x14ac:dyDescent="0.2">
      <c r="A9" s="19" t="s">
        <v>1</v>
      </c>
      <c r="B9" s="19" t="s">
        <v>2</v>
      </c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1"/>
      <c r="N9" s="121"/>
      <c r="O9" s="121"/>
      <c r="P9" s="121"/>
      <c r="Q9" s="121"/>
      <c r="R9" s="121"/>
      <c r="S9" s="121"/>
      <c r="T9" s="121"/>
      <c r="U9" s="121"/>
      <c r="V9" s="121"/>
      <c r="W9" s="121"/>
      <c r="X9" s="121"/>
      <c r="Y9" s="121"/>
      <c r="Z9" s="121"/>
      <c r="AA9" s="121"/>
      <c r="AB9" s="121"/>
      <c r="AC9" s="121"/>
      <c r="AD9" s="121"/>
      <c r="AE9" s="121"/>
      <c r="AF9" s="121"/>
      <c r="AG9" s="121"/>
      <c r="AH9" s="6">
        <f t="shared" si="3"/>
        <v>0</v>
      </c>
      <c r="AI9" s="39"/>
      <c r="AJ9" s="52">
        <f t="shared" si="4"/>
        <v>0</v>
      </c>
      <c r="AK9" s="47">
        <f t="shared" si="5"/>
        <v>0</v>
      </c>
      <c r="AL9" s="84">
        <f t="shared" si="6"/>
        <v>0</v>
      </c>
      <c r="AM9" s="85"/>
      <c r="AN9" s="76"/>
      <c r="AO9" s="93" t="s">
        <v>43</v>
      </c>
      <c r="AP9" s="94"/>
      <c r="AQ9" s="95"/>
    </row>
    <row r="10" spans="1:43" x14ac:dyDescent="0.2">
      <c r="A10" s="5" t="s">
        <v>148</v>
      </c>
      <c r="B10" s="5" t="s">
        <v>149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6">
        <f t="shared" si="3"/>
        <v>0</v>
      </c>
      <c r="AI10" s="39"/>
      <c r="AJ10" s="52">
        <f t="shared" si="4"/>
        <v>0</v>
      </c>
      <c r="AK10" s="47">
        <f t="shared" si="5"/>
        <v>0</v>
      </c>
      <c r="AL10" s="84">
        <f t="shared" si="6"/>
        <v>0</v>
      </c>
      <c r="AM10" s="85"/>
      <c r="AN10" s="77"/>
      <c r="AO10" s="93" t="s">
        <v>44</v>
      </c>
      <c r="AP10" s="94"/>
      <c r="AQ10" s="95"/>
    </row>
    <row r="11" spans="1:43" x14ac:dyDescent="0.2">
      <c r="A11" s="133" t="s">
        <v>102</v>
      </c>
      <c r="B11" s="133" t="s">
        <v>103</v>
      </c>
      <c r="C11" s="121"/>
      <c r="D11" s="122"/>
      <c r="E11" s="15"/>
      <c r="F11" s="15"/>
      <c r="G11" s="121"/>
      <c r="H11" s="121"/>
      <c r="I11" s="121"/>
      <c r="J11" s="121"/>
      <c r="K11" s="122"/>
      <c r="L11" s="15"/>
      <c r="M11" s="15"/>
      <c r="N11" s="121"/>
      <c r="O11" s="98"/>
      <c r="P11" s="10"/>
      <c r="Q11" s="121"/>
      <c r="R11" s="122"/>
      <c r="S11" s="15"/>
      <c r="T11" s="15"/>
      <c r="U11" s="10"/>
      <c r="V11" s="10"/>
      <c r="W11" s="121"/>
      <c r="X11" s="121"/>
      <c r="Y11" s="122"/>
      <c r="Z11" s="15"/>
      <c r="AA11" s="15"/>
      <c r="AB11" s="121"/>
      <c r="AC11" s="121"/>
      <c r="AD11" s="121"/>
      <c r="AE11" s="121"/>
      <c r="AF11" s="122"/>
      <c r="AG11" s="15"/>
      <c r="AH11" s="6">
        <f t="shared" si="3"/>
        <v>0</v>
      </c>
      <c r="AI11" s="39"/>
      <c r="AJ11" s="52">
        <f t="shared" si="4"/>
        <v>0</v>
      </c>
      <c r="AK11" s="47">
        <f t="shared" si="5"/>
        <v>0</v>
      </c>
      <c r="AL11" s="84">
        <f t="shared" si="6"/>
        <v>0</v>
      </c>
      <c r="AM11" s="85"/>
      <c r="AN11" s="78"/>
      <c r="AO11" s="99" t="s">
        <v>45</v>
      </c>
      <c r="AP11" s="99"/>
      <c r="AQ11" s="99"/>
    </row>
    <row r="12" spans="1:43" x14ac:dyDescent="0.2">
      <c r="A12" s="134" t="s">
        <v>104</v>
      </c>
      <c r="B12" s="134" t="s">
        <v>105</v>
      </c>
      <c r="C12" s="121"/>
      <c r="D12" s="122"/>
      <c r="E12" s="15"/>
      <c r="F12" s="15"/>
      <c r="G12" s="121"/>
      <c r="H12" s="121"/>
      <c r="I12" s="121"/>
      <c r="J12" s="121"/>
      <c r="K12" s="122"/>
      <c r="L12" s="15"/>
      <c r="M12" s="15"/>
      <c r="N12" s="121"/>
      <c r="O12" s="121"/>
      <c r="P12" s="121"/>
      <c r="Q12" s="121"/>
      <c r="R12" s="122"/>
      <c r="S12" s="15"/>
      <c r="T12" s="15"/>
      <c r="U12" s="121"/>
      <c r="V12" s="121"/>
      <c r="W12" s="121"/>
      <c r="X12" s="121"/>
      <c r="Y12" s="122"/>
      <c r="Z12" s="15"/>
      <c r="AA12" s="15"/>
      <c r="AB12" s="121"/>
      <c r="AC12" s="121"/>
      <c r="AD12" s="121"/>
      <c r="AE12" s="121"/>
      <c r="AF12" s="122"/>
      <c r="AG12" s="15"/>
      <c r="AH12" s="6">
        <f t="shared" si="3"/>
        <v>0</v>
      </c>
      <c r="AI12" s="39"/>
      <c r="AJ12" s="52">
        <f t="shared" si="4"/>
        <v>0</v>
      </c>
      <c r="AK12" s="47">
        <f t="shared" si="5"/>
        <v>0</v>
      </c>
      <c r="AL12" s="84">
        <f t="shared" si="6"/>
        <v>0</v>
      </c>
      <c r="AM12" s="85"/>
      <c r="AN12" s="79"/>
      <c r="AO12" s="99" t="s">
        <v>46</v>
      </c>
      <c r="AP12" s="99"/>
      <c r="AQ12" s="99"/>
    </row>
    <row r="13" spans="1:43" x14ac:dyDescent="0.2">
      <c r="A13" s="134" t="s">
        <v>106</v>
      </c>
      <c r="B13" s="134" t="s">
        <v>107</v>
      </c>
      <c r="C13" s="121"/>
      <c r="D13" s="122"/>
      <c r="E13" s="15"/>
      <c r="F13" s="15"/>
      <c r="G13" s="121"/>
      <c r="H13" s="121"/>
      <c r="I13" s="121"/>
      <c r="J13" s="121"/>
      <c r="K13" s="122"/>
      <c r="L13" s="15"/>
      <c r="M13" s="15"/>
      <c r="N13" s="10"/>
      <c r="O13" s="98"/>
      <c r="P13" s="10"/>
      <c r="Q13" s="121"/>
      <c r="R13" s="122"/>
      <c r="S13" s="15"/>
      <c r="T13" s="15"/>
      <c r="U13" s="10"/>
      <c r="V13" s="121"/>
      <c r="W13" s="121"/>
      <c r="X13" s="121"/>
      <c r="Y13" s="122"/>
      <c r="Z13" s="15"/>
      <c r="AA13" s="15"/>
      <c r="AB13" s="121"/>
      <c r="AC13" s="121"/>
      <c r="AD13" s="121"/>
      <c r="AE13" s="121"/>
      <c r="AF13" s="122"/>
      <c r="AG13" s="15"/>
      <c r="AH13" s="6">
        <f t="shared" si="3"/>
        <v>0</v>
      </c>
      <c r="AI13" s="39"/>
      <c r="AJ13" s="52">
        <f t="shared" si="4"/>
        <v>0</v>
      </c>
      <c r="AK13" s="47">
        <f t="shared" si="5"/>
        <v>0</v>
      </c>
      <c r="AL13" s="84">
        <f t="shared" si="6"/>
        <v>0</v>
      </c>
      <c r="AM13" s="85"/>
      <c r="AN13" s="95" t="s">
        <v>47</v>
      </c>
      <c r="AO13" s="99" t="s">
        <v>48</v>
      </c>
      <c r="AP13" s="99"/>
      <c r="AQ13" s="99"/>
    </row>
    <row r="14" spans="1:43" x14ac:dyDescent="0.2">
      <c r="A14" s="133" t="s">
        <v>108</v>
      </c>
      <c r="B14" s="133" t="s">
        <v>109</v>
      </c>
      <c r="C14" s="121"/>
      <c r="D14" s="122"/>
      <c r="E14" s="15"/>
      <c r="F14" s="15"/>
      <c r="G14" s="121"/>
      <c r="H14" s="121"/>
      <c r="I14" s="121"/>
      <c r="J14" s="121"/>
      <c r="K14" s="122"/>
      <c r="L14" s="15"/>
      <c r="M14" s="15"/>
      <c r="N14" s="121"/>
      <c r="O14" s="98"/>
      <c r="P14" s="10"/>
      <c r="Q14" s="121"/>
      <c r="R14" s="122"/>
      <c r="S14" s="15"/>
      <c r="T14" s="98"/>
      <c r="U14" s="98"/>
      <c r="V14" s="121"/>
      <c r="W14" s="121"/>
      <c r="X14" s="121"/>
      <c r="Y14" s="122"/>
      <c r="Z14" s="15"/>
      <c r="AA14" s="15"/>
      <c r="AB14" s="121"/>
      <c r="AC14" s="121"/>
      <c r="AD14" s="121"/>
      <c r="AE14" s="121"/>
      <c r="AF14" s="122"/>
      <c r="AG14" s="15"/>
      <c r="AH14" s="6">
        <f t="shared" si="3"/>
        <v>0</v>
      </c>
      <c r="AI14" s="39"/>
      <c r="AJ14" s="52">
        <f t="shared" si="4"/>
        <v>0</v>
      </c>
      <c r="AK14" s="47">
        <f t="shared" si="5"/>
        <v>0</v>
      </c>
      <c r="AL14" s="84">
        <f t="shared" si="6"/>
        <v>0</v>
      </c>
      <c r="AM14" s="87"/>
      <c r="AN14" s="80"/>
      <c r="AO14" s="99" t="s">
        <v>49</v>
      </c>
      <c r="AP14" s="99"/>
      <c r="AQ14" s="99"/>
    </row>
    <row r="15" spans="1:43" x14ac:dyDescent="0.2">
      <c r="A15" s="133" t="s">
        <v>110</v>
      </c>
      <c r="B15" s="133" t="s">
        <v>111</v>
      </c>
      <c r="C15" s="121"/>
      <c r="D15" s="122"/>
      <c r="E15" s="15"/>
      <c r="F15" s="15"/>
      <c r="G15" s="121"/>
      <c r="H15" s="121"/>
      <c r="I15" s="121"/>
      <c r="J15" s="121"/>
      <c r="K15" s="122"/>
      <c r="L15" s="15"/>
      <c r="M15" s="15"/>
      <c r="N15" s="121"/>
      <c r="O15" s="121"/>
      <c r="P15" s="121"/>
      <c r="Q15" s="121"/>
      <c r="R15" s="122"/>
      <c r="S15" s="15"/>
      <c r="T15" s="98"/>
      <c r="U15" s="98"/>
      <c r="V15" s="121"/>
      <c r="W15" s="121"/>
      <c r="X15" s="121"/>
      <c r="Y15" s="122"/>
      <c r="Z15" s="15"/>
      <c r="AA15" s="15"/>
      <c r="AB15" s="121"/>
      <c r="AC15" s="121"/>
      <c r="AD15" s="121"/>
      <c r="AE15" s="121"/>
      <c r="AF15" s="122"/>
      <c r="AG15" s="15"/>
      <c r="AH15" s="6">
        <f t="shared" si="3"/>
        <v>0</v>
      </c>
      <c r="AI15" s="39"/>
      <c r="AJ15" s="52">
        <f t="shared" si="4"/>
        <v>0</v>
      </c>
      <c r="AK15" s="47">
        <f t="shared" si="5"/>
        <v>0</v>
      </c>
      <c r="AL15" s="84">
        <f t="shared" si="6"/>
        <v>0</v>
      </c>
      <c r="AM15" s="87"/>
      <c r="AN15" s="86"/>
      <c r="AO15" s="100" t="s">
        <v>50</v>
      </c>
      <c r="AP15" s="100"/>
      <c r="AQ15" s="101"/>
    </row>
    <row r="16" spans="1:43" x14ac:dyDescent="0.2">
      <c r="A16" s="135" t="s">
        <v>112</v>
      </c>
      <c r="B16" s="135" t="s">
        <v>113</v>
      </c>
      <c r="C16" s="121"/>
      <c r="D16" s="122"/>
      <c r="E16" s="15"/>
      <c r="F16" s="15"/>
      <c r="G16" s="121"/>
      <c r="H16" s="121"/>
      <c r="I16" s="121"/>
      <c r="J16" s="121"/>
      <c r="K16" s="122"/>
      <c r="L16" s="15"/>
      <c r="M16" s="15"/>
      <c r="N16" s="121"/>
      <c r="O16" s="98"/>
      <c r="P16" s="98"/>
      <c r="Q16" s="121"/>
      <c r="R16" s="122"/>
      <c r="S16" s="15"/>
      <c r="T16" s="15"/>
      <c r="U16" s="121"/>
      <c r="V16" s="121"/>
      <c r="W16" s="121"/>
      <c r="X16" s="121"/>
      <c r="Y16" s="122"/>
      <c r="Z16" s="15"/>
      <c r="AA16" s="15"/>
      <c r="AB16" s="121"/>
      <c r="AC16" s="121"/>
      <c r="AD16" s="121"/>
      <c r="AE16" s="121"/>
      <c r="AF16" s="122"/>
      <c r="AG16" s="15"/>
      <c r="AH16" s="6">
        <f t="shared" si="3"/>
        <v>0</v>
      </c>
      <c r="AI16" s="39"/>
      <c r="AJ16" s="52">
        <f t="shared" si="4"/>
        <v>0</v>
      </c>
      <c r="AK16" s="47">
        <f t="shared" si="5"/>
        <v>0</v>
      </c>
      <c r="AL16" s="84">
        <f t="shared" si="6"/>
        <v>0</v>
      </c>
      <c r="AM16" s="87"/>
      <c r="AN16" s="88"/>
      <c r="AO16" s="61"/>
      <c r="AP16" s="46" t="s">
        <v>51</v>
      </c>
      <c r="AQ16" s="50" t="s">
        <v>52</v>
      </c>
    </row>
    <row r="17" spans="1:43" x14ac:dyDescent="0.2">
      <c r="A17" s="135" t="s">
        <v>114</v>
      </c>
      <c r="B17" s="135" t="s">
        <v>115</v>
      </c>
      <c r="C17" s="121"/>
      <c r="D17" s="122"/>
      <c r="E17" s="15"/>
      <c r="F17" s="15"/>
      <c r="G17" s="121"/>
      <c r="H17" s="121"/>
      <c r="I17" s="121"/>
      <c r="J17" s="121"/>
      <c r="K17" s="122"/>
      <c r="L17" s="15"/>
      <c r="M17" s="15"/>
      <c r="N17" s="121"/>
      <c r="O17" s="121"/>
      <c r="P17" s="121"/>
      <c r="Q17" s="121"/>
      <c r="R17" s="122"/>
      <c r="S17" s="15"/>
      <c r="T17" s="15"/>
      <c r="U17" s="121"/>
      <c r="V17" s="121"/>
      <c r="W17" s="121"/>
      <c r="X17" s="121"/>
      <c r="Y17" s="122"/>
      <c r="Z17" s="15"/>
      <c r="AA17" s="15"/>
      <c r="AB17" s="121"/>
      <c r="AC17" s="121"/>
      <c r="AD17" s="121"/>
      <c r="AE17" s="121"/>
      <c r="AF17" s="122"/>
      <c r="AG17" s="15"/>
      <c r="AH17" s="6">
        <f t="shared" si="3"/>
        <v>0</v>
      </c>
      <c r="AI17" s="39"/>
      <c r="AJ17" s="52">
        <f t="shared" si="4"/>
        <v>0</v>
      </c>
      <c r="AK17" s="47">
        <f t="shared" si="5"/>
        <v>0</v>
      </c>
      <c r="AL17" s="84">
        <f t="shared" si="6"/>
        <v>0</v>
      </c>
      <c r="AM17" s="87"/>
      <c r="AN17" s="88"/>
      <c r="AO17" s="62" t="s">
        <v>53</v>
      </c>
      <c r="AP17" s="57">
        <v>42757</v>
      </c>
      <c r="AQ17" s="57">
        <v>42758</v>
      </c>
    </row>
    <row r="18" spans="1:43" x14ac:dyDescent="0.2">
      <c r="A18" s="135" t="s">
        <v>116</v>
      </c>
      <c r="B18" s="135" t="s">
        <v>117</v>
      </c>
      <c r="C18" s="92"/>
      <c r="D18" s="123"/>
      <c r="E18" s="15"/>
      <c r="F18" s="15"/>
      <c r="G18" s="121"/>
      <c r="H18" s="121"/>
      <c r="I18" s="121"/>
      <c r="J18" s="121"/>
      <c r="K18" s="122"/>
      <c r="L18" s="15"/>
      <c r="M18" s="15"/>
      <c r="N18" s="121"/>
      <c r="O18" s="121"/>
      <c r="P18" s="121"/>
      <c r="Q18" s="121"/>
      <c r="R18" s="122"/>
      <c r="S18" s="15"/>
      <c r="T18" s="15"/>
      <c r="U18" s="121"/>
      <c r="V18" s="121"/>
      <c r="W18" s="121"/>
      <c r="X18" s="121"/>
      <c r="Y18" s="122"/>
      <c r="Z18" s="15"/>
      <c r="AA18" s="15"/>
      <c r="AB18" s="121"/>
      <c r="AC18" s="121"/>
      <c r="AD18" s="121"/>
      <c r="AE18" s="121"/>
      <c r="AF18" s="122"/>
      <c r="AG18" s="15"/>
      <c r="AH18" s="6">
        <f t="shared" si="3"/>
        <v>0</v>
      </c>
      <c r="AI18" s="39"/>
      <c r="AJ18" s="52">
        <f t="shared" si="4"/>
        <v>0</v>
      </c>
      <c r="AK18" s="47">
        <f t="shared" si="5"/>
        <v>0</v>
      </c>
      <c r="AL18" s="84">
        <f t="shared" si="6"/>
        <v>0</v>
      </c>
      <c r="AM18" s="87"/>
      <c r="AN18" s="88"/>
      <c r="AO18" s="63" t="s">
        <v>44</v>
      </c>
      <c r="AP18" s="73">
        <v>42786</v>
      </c>
      <c r="AQ18" s="58"/>
    </row>
    <row r="19" spans="1:43" x14ac:dyDescent="0.2">
      <c r="A19" s="136" t="s">
        <v>118</v>
      </c>
      <c r="B19" s="136" t="s">
        <v>119</v>
      </c>
      <c r="C19" s="92"/>
      <c r="D19" s="123"/>
      <c r="E19" s="15"/>
      <c r="F19" s="15"/>
      <c r="G19" s="121"/>
      <c r="H19" s="121"/>
      <c r="I19" s="121"/>
      <c r="J19" s="121"/>
      <c r="K19" s="122"/>
      <c r="L19" s="15"/>
      <c r="M19" s="15"/>
      <c r="N19" s="121"/>
      <c r="O19" s="121"/>
      <c r="P19" s="121"/>
      <c r="Q19" s="121"/>
      <c r="R19" s="122"/>
      <c r="S19" s="15"/>
      <c r="T19" s="15"/>
      <c r="U19" s="121"/>
      <c r="V19" s="121"/>
      <c r="W19" s="121"/>
      <c r="X19" s="121"/>
      <c r="Y19" s="122"/>
      <c r="Z19" s="15"/>
      <c r="AA19" s="15"/>
      <c r="AB19" s="121"/>
      <c r="AC19" s="121"/>
      <c r="AD19" s="121"/>
      <c r="AE19" s="121"/>
      <c r="AF19" s="122"/>
      <c r="AG19" s="15"/>
      <c r="AH19" s="6">
        <f t="shared" si="3"/>
        <v>0</v>
      </c>
      <c r="AI19" s="39"/>
      <c r="AJ19" s="52">
        <f t="shared" si="4"/>
        <v>0</v>
      </c>
      <c r="AK19" s="47">
        <f t="shared" si="5"/>
        <v>0</v>
      </c>
      <c r="AL19" s="84">
        <f t="shared" si="6"/>
        <v>0</v>
      </c>
      <c r="AM19" s="87"/>
      <c r="AN19" s="88"/>
      <c r="AO19" s="64" t="s">
        <v>53</v>
      </c>
      <c r="AP19" s="57">
        <v>42808</v>
      </c>
      <c r="AQ19" s="57">
        <v>42809</v>
      </c>
    </row>
    <row r="20" spans="1:43" x14ac:dyDescent="0.2">
      <c r="A20" s="135" t="s">
        <v>120</v>
      </c>
      <c r="B20" s="135" t="s">
        <v>121</v>
      </c>
      <c r="C20" s="92"/>
      <c r="D20" s="123"/>
      <c r="E20" s="15"/>
      <c r="F20" s="15"/>
      <c r="G20" s="121"/>
      <c r="H20" s="121"/>
      <c r="I20" s="121"/>
      <c r="J20" s="121"/>
      <c r="K20" s="122"/>
      <c r="L20" s="15"/>
      <c r="M20" s="15"/>
      <c r="N20" s="121"/>
      <c r="O20" s="121"/>
      <c r="P20" s="121"/>
      <c r="Q20" s="121"/>
      <c r="R20" s="122"/>
      <c r="S20" s="15"/>
      <c r="T20" s="15"/>
      <c r="U20" s="121"/>
      <c r="V20" s="121"/>
      <c r="W20" s="121"/>
      <c r="X20" s="121"/>
      <c r="Y20" s="122"/>
      <c r="Z20" s="15"/>
      <c r="AA20" s="15"/>
      <c r="AB20" s="121"/>
      <c r="AC20" s="121"/>
      <c r="AD20" s="121"/>
      <c r="AE20" s="121"/>
      <c r="AF20" s="122"/>
      <c r="AG20" s="15"/>
      <c r="AH20" s="6">
        <f t="shared" si="3"/>
        <v>0</v>
      </c>
      <c r="AI20" s="39"/>
      <c r="AJ20" s="52">
        <f t="shared" si="4"/>
        <v>0</v>
      </c>
      <c r="AK20" s="47">
        <f t="shared" si="5"/>
        <v>0</v>
      </c>
      <c r="AL20" s="84">
        <f t="shared" si="6"/>
        <v>0</v>
      </c>
      <c r="AM20" s="87"/>
      <c r="AN20" s="67"/>
      <c r="AO20" s="63" t="s">
        <v>44</v>
      </c>
      <c r="AP20" s="73">
        <v>42839</v>
      </c>
      <c r="AQ20" s="58"/>
    </row>
    <row r="21" spans="1:43" x14ac:dyDescent="0.2">
      <c r="A21" s="135" t="s">
        <v>122</v>
      </c>
      <c r="B21" s="135" t="s">
        <v>123</v>
      </c>
      <c r="C21" s="92"/>
      <c r="D21" s="123"/>
      <c r="E21" s="15"/>
      <c r="F21" s="15"/>
      <c r="G21" s="121"/>
      <c r="H21" s="121"/>
      <c r="I21" s="121"/>
      <c r="J21" s="121"/>
      <c r="K21" s="122"/>
      <c r="L21" s="15"/>
      <c r="M21" s="15"/>
      <c r="N21" s="121"/>
      <c r="O21" s="121"/>
      <c r="P21" s="121"/>
      <c r="Q21" s="121"/>
      <c r="R21" s="122"/>
      <c r="S21" s="15"/>
      <c r="T21" s="15"/>
      <c r="U21" s="98"/>
      <c r="V21" s="121"/>
      <c r="W21" s="121"/>
      <c r="X21" s="121"/>
      <c r="Y21" s="122"/>
      <c r="Z21" s="15"/>
      <c r="AA21" s="15"/>
      <c r="AB21" s="121"/>
      <c r="AC21" s="98"/>
      <c r="AD21" s="121"/>
      <c r="AE21" s="121"/>
      <c r="AF21" s="122"/>
      <c r="AG21" s="15"/>
      <c r="AH21" s="6">
        <f t="shared" si="3"/>
        <v>0</v>
      </c>
      <c r="AI21" s="39"/>
      <c r="AJ21" s="52">
        <f t="shared" si="4"/>
        <v>0</v>
      </c>
      <c r="AK21" s="47">
        <f t="shared" si="5"/>
        <v>0</v>
      </c>
      <c r="AL21" s="84">
        <f t="shared" si="6"/>
        <v>0</v>
      </c>
      <c r="AM21" s="87"/>
      <c r="AN21" s="67"/>
      <c r="AO21" s="62" t="s">
        <v>54</v>
      </c>
      <c r="AP21" s="57">
        <v>42898</v>
      </c>
      <c r="AQ21" s="57">
        <v>42900</v>
      </c>
    </row>
    <row r="22" spans="1:43" x14ac:dyDescent="0.2">
      <c r="A22" s="135" t="s">
        <v>124</v>
      </c>
      <c r="B22" s="135" t="s">
        <v>103</v>
      </c>
      <c r="C22" s="92"/>
      <c r="D22" s="123"/>
      <c r="E22" s="15"/>
      <c r="F22" s="15"/>
      <c r="G22" s="121"/>
      <c r="H22" s="121"/>
      <c r="I22" s="121"/>
      <c r="J22" s="121"/>
      <c r="K22" s="122"/>
      <c r="L22" s="15"/>
      <c r="M22" s="15"/>
      <c r="N22" s="121"/>
      <c r="O22" s="121"/>
      <c r="P22" s="121"/>
      <c r="Q22" s="121"/>
      <c r="R22" s="122"/>
      <c r="S22" s="15"/>
      <c r="T22" s="15"/>
      <c r="U22" s="121"/>
      <c r="V22" s="121"/>
      <c r="W22" s="121"/>
      <c r="X22" s="121"/>
      <c r="Y22" s="122"/>
      <c r="Z22" s="15"/>
      <c r="AA22" s="15"/>
      <c r="AB22" s="121"/>
      <c r="AC22" s="121"/>
      <c r="AD22" s="121"/>
      <c r="AE22" s="121"/>
      <c r="AF22" s="122"/>
      <c r="AG22" s="15"/>
      <c r="AH22" s="6">
        <f t="shared" si="3"/>
        <v>0</v>
      </c>
      <c r="AI22" s="39"/>
      <c r="AJ22" s="52">
        <f t="shared" si="4"/>
        <v>0</v>
      </c>
      <c r="AK22" s="47">
        <f t="shared" si="5"/>
        <v>0</v>
      </c>
      <c r="AL22" s="84">
        <f t="shared" si="6"/>
        <v>0</v>
      </c>
      <c r="AM22" s="87"/>
      <c r="AN22" s="67"/>
      <c r="AO22" s="63" t="s">
        <v>44</v>
      </c>
      <c r="AP22" s="73">
        <v>42920</v>
      </c>
      <c r="AQ22" s="58"/>
    </row>
    <row r="23" spans="1:43" x14ac:dyDescent="0.2">
      <c r="A23" s="135" t="s">
        <v>125</v>
      </c>
      <c r="B23" s="135" t="s">
        <v>126</v>
      </c>
      <c r="C23" s="92"/>
      <c r="D23" s="123"/>
      <c r="E23" s="15"/>
      <c r="F23" s="15"/>
      <c r="G23" s="121"/>
      <c r="H23" s="121"/>
      <c r="I23" s="121"/>
      <c r="J23" s="121"/>
      <c r="K23" s="122"/>
      <c r="L23" s="15"/>
      <c r="M23" s="15"/>
      <c r="N23" s="121"/>
      <c r="O23" s="121"/>
      <c r="P23" s="121"/>
      <c r="Q23" s="121"/>
      <c r="R23" s="122"/>
      <c r="S23" s="15"/>
      <c r="T23" s="15"/>
      <c r="U23" s="121"/>
      <c r="V23" s="121"/>
      <c r="W23" s="121"/>
      <c r="X23" s="121"/>
      <c r="Y23" s="122"/>
      <c r="Z23" s="15"/>
      <c r="AA23" s="15"/>
      <c r="AB23" s="121"/>
      <c r="AC23" s="121"/>
      <c r="AD23" s="121"/>
      <c r="AE23" s="121"/>
      <c r="AF23" s="122"/>
      <c r="AG23" s="15"/>
      <c r="AH23" s="6">
        <f t="shared" si="3"/>
        <v>0</v>
      </c>
      <c r="AI23" s="39"/>
      <c r="AJ23" s="52">
        <f t="shared" si="4"/>
        <v>0</v>
      </c>
      <c r="AK23" s="47">
        <f t="shared" si="5"/>
        <v>0</v>
      </c>
      <c r="AL23" s="84">
        <f t="shared" si="6"/>
        <v>0</v>
      </c>
      <c r="AM23" s="87"/>
      <c r="AN23" s="67"/>
      <c r="AO23" s="63" t="s">
        <v>44</v>
      </c>
      <c r="AP23" s="73">
        <v>42982</v>
      </c>
      <c r="AQ23" s="58"/>
    </row>
    <row r="24" spans="1:43" x14ac:dyDescent="0.2">
      <c r="A24" s="135" t="s">
        <v>127</v>
      </c>
      <c r="B24" s="135" t="s">
        <v>128</v>
      </c>
      <c r="C24" s="92"/>
      <c r="D24" s="123"/>
      <c r="E24" s="15"/>
      <c r="F24" s="15"/>
      <c r="G24" s="121"/>
      <c r="H24" s="121"/>
      <c r="I24" s="121"/>
      <c r="J24" s="121"/>
      <c r="K24" s="122"/>
      <c r="L24" s="15"/>
      <c r="M24" s="15"/>
      <c r="N24" s="121"/>
      <c r="O24" s="121"/>
      <c r="P24" s="121"/>
      <c r="Q24" s="121"/>
      <c r="R24" s="122"/>
      <c r="S24" s="15"/>
      <c r="T24" s="15"/>
      <c r="U24" s="121"/>
      <c r="V24" s="121"/>
      <c r="W24" s="121"/>
      <c r="X24" s="121"/>
      <c r="Y24" s="122"/>
      <c r="Z24" s="15"/>
      <c r="AA24" s="15"/>
      <c r="AB24" s="121"/>
      <c r="AC24" s="121"/>
      <c r="AD24" s="121"/>
      <c r="AE24" s="121"/>
      <c r="AF24" s="122"/>
      <c r="AG24" s="15"/>
      <c r="AH24" s="6">
        <f t="shared" si="3"/>
        <v>0</v>
      </c>
      <c r="AI24" s="39"/>
      <c r="AJ24" s="52">
        <f t="shared" si="4"/>
        <v>0</v>
      </c>
      <c r="AK24" s="47">
        <f t="shared" si="5"/>
        <v>0</v>
      </c>
      <c r="AL24" s="84">
        <f t="shared" si="6"/>
        <v>0</v>
      </c>
      <c r="AM24" s="87"/>
      <c r="AN24" s="67"/>
      <c r="AO24" s="62" t="s">
        <v>53</v>
      </c>
      <c r="AP24" s="57">
        <v>42989</v>
      </c>
      <c r="AQ24" s="57">
        <v>42990</v>
      </c>
    </row>
    <row r="25" spans="1:43" x14ac:dyDescent="0.2">
      <c r="A25" s="135" t="s">
        <v>129</v>
      </c>
      <c r="B25" s="135" t="s">
        <v>130</v>
      </c>
      <c r="C25" s="92"/>
      <c r="D25" s="123"/>
      <c r="E25" s="15"/>
      <c r="F25" s="15"/>
      <c r="G25" s="121"/>
      <c r="H25" s="121"/>
      <c r="I25" s="121"/>
      <c r="J25" s="121"/>
      <c r="K25" s="122"/>
      <c r="L25" s="15"/>
      <c r="M25" s="15"/>
      <c r="N25" s="121"/>
      <c r="O25" s="121"/>
      <c r="P25" s="121"/>
      <c r="Q25" s="121"/>
      <c r="R25" s="122"/>
      <c r="S25" s="15"/>
      <c r="T25" s="15"/>
      <c r="U25" s="121"/>
      <c r="V25" s="121"/>
      <c r="W25" s="121"/>
      <c r="X25" s="121"/>
      <c r="Y25" s="122"/>
      <c r="Z25" s="15"/>
      <c r="AA25" s="15"/>
      <c r="AB25" s="121"/>
      <c r="AC25" s="121"/>
      <c r="AD25" s="121"/>
      <c r="AE25" s="121"/>
      <c r="AF25" s="122"/>
      <c r="AG25" s="15"/>
      <c r="AH25" s="6">
        <f t="shared" si="3"/>
        <v>0</v>
      </c>
      <c r="AI25" s="39"/>
      <c r="AJ25" s="52">
        <f t="shared" si="4"/>
        <v>0</v>
      </c>
      <c r="AK25" s="47">
        <f t="shared" si="5"/>
        <v>0</v>
      </c>
      <c r="AL25" s="84">
        <f t="shared" si="6"/>
        <v>0</v>
      </c>
      <c r="AM25" s="87"/>
      <c r="AN25" s="67"/>
      <c r="AO25" s="35" t="s">
        <v>55</v>
      </c>
      <c r="AP25" s="70">
        <v>42991</v>
      </c>
      <c r="AQ25" s="70" t="s">
        <v>56</v>
      </c>
    </row>
    <row r="26" spans="1:43" x14ac:dyDescent="0.2">
      <c r="A26" s="135" t="s">
        <v>131</v>
      </c>
      <c r="B26" s="135" t="s">
        <v>132</v>
      </c>
      <c r="C26" s="92"/>
      <c r="D26" s="123"/>
      <c r="E26" s="15"/>
      <c r="F26" s="15"/>
      <c r="G26" s="121"/>
      <c r="H26" s="121"/>
      <c r="I26" s="121"/>
      <c r="J26" s="121"/>
      <c r="K26" s="122"/>
      <c r="L26" s="15"/>
      <c r="M26" s="15"/>
      <c r="N26" s="121"/>
      <c r="O26" s="121"/>
      <c r="P26" s="121"/>
      <c r="Q26" s="121"/>
      <c r="R26" s="122"/>
      <c r="S26" s="15"/>
      <c r="T26" s="98"/>
      <c r="U26" s="121"/>
      <c r="V26" s="121"/>
      <c r="W26" s="121"/>
      <c r="X26" s="121"/>
      <c r="Y26" s="122"/>
      <c r="Z26" s="15"/>
      <c r="AA26" s="15"/>
      <c r="AB26" s="121"/>
      <c r="AC26" s="121"/>
      <c r="AD26" s="121"/>
      <c r="AE26" s="121"/>
      <c r="AF26" s="122"/>
      <c r="AG26" s="15"/>
      <c r="AH26" s="6">
        <f t="shared" si="3"/>
        <v>0</v>
      </c>
      <c r="AI26" s="39"/>
      <c r="AJ26" s="52">
        <f t="shared" si="4"/>
        <v>0</v>
      </c>
      <c r="AK26" s="47">
        <f t="shared" si="5"/>
        <v>0</v>
      </c>
      <c r="AL26" s="84">
        <f t="shared" si="6"/>
        <v>0</v>
      </c>
      <c r="AM26" s="87"/>
      <c r="AN26" s="67"/>
      <c r="AO26" s="63" t="s">
        <v>44</v>
      </c>
      <c r="AP26" s="73">
        <v>43017</v>
      </c>
      <c r="AQ26" s="58"/>
    </row>
    <row r="27" spans="1:43" x14ac:dyDescent="0.2">
      <c r="A27" s="135" t="s">
        <v>133</v>
      </c>
      <c r="B27" s="135" t="s">
        <v>134</v>
      </c>
      <c r="C27" s="92"/>
      <c r="D27" s="123"/>
      <c r="E27" s="15"/>
      <c r="F27" s="15"/>
      <c r="G27" s="121"/>
      <c r="H27" s="121"/>
      <c r="I27" s="121"/>
      <c r="J27" s="121"/>
      <c r="K27" s="122"/>
      <c r="L27" s="15"/>
      <c r="M27" s="15"/>
      <c r="N27" s="121"/>
      <c r="O27" s="121"/>
      <c r="P27" s="121"/>
      <c r="Q27" s="121"/>
      <c r="R27" s="122"/>
      <c r="S27" s="15"/>
      <c r="T27" s="15"/>
      <c r="U27" s="121"/>
      <c r="V27" s="121"/>
      <c r="W27" s="121"/>
      <c r="X27" s="121"/>
      <c r="Y27" s="122"/>
      <c r="Z27" s="15"/>
      <c r="AA27" s="15"/>
      <c r="AB27" s="121"/>
      <c r="AC27" s="121"/>
      <c r="AD27" s="121"/>
      <c r="AE27" s="121"/>
      <c r="AF27" s="122"/>
      <c r="AG27" s="15"/>
      <c r="AH27" s="6">
        <f t="shared" si="3"/>
        <v>0</v>
      </c>
      <c r="AI27" s="39"/>
      <c r="AJ27" s="52">
        <f t="shared" si="4"/>
        <v>0</v>
      </c>
      <c r="AK27" s="47">
        <f t="shared" si="5"/>
        <v>0</v>
      </c>
      <c r="AL27" s="84">
        <f t="shared" si="6"/>
        <v>0</v>
      </c>
      <c r="AM27" s="87"/>
      <c r="AN27" s="67"/>
      <c r="AO27" s="65" t="s">
        <v>53</v>
      </c>
      <c r="AP27" s="57">
        <v>43052</v>
      </c>
      <c r="AQ27" s="57">
        <v>43053</v>
      </c>
    </row>
    <row r="28" spans="1:43" x14ac:dyDescent="0.2">
      <c r="A28" s="135" t="s">
        <v>135</v>
      </c>
      <c r="B28" s="135" t="s">
        <v>136</v>
      </c>
      <c r="C28" s="92"/>
      <c r="D28" s="123"/>
      <c r="E28" s="15"/>
      <c r="F28" s="15"/>
      <c r="G28" s="121"/>
      <c r="H28" s="121"/>
      <c r="I28" s="121"/>
      <c r="J28" s="121"/>
      <c r="K28" s="122"/>
      <c r="L28" s="15"/>
      <c r="M28" s="15"/>
      <c r="N28" s="121"/>
      <c r="O28" s="121"/>
      <c r="P28" s="121"/>
      <c r="Q28" s="121"/>
      <c r="R28" s="122"/>
      <c r="S28" s="15"/>
      <c r="T28" s="15"/>
      <c r="U28" s="121"/>
      <c r="V28" s="121"/>
      <c r="W28" s="121"/>
      <c r="X28" s="121"/>
      <c r="Y28" s="122"/>
      <c r="Z28" s="15"/>
      <c r="AA28" s="15"/>
      <c r="AB28" s="121"/>
      <c r="AC28" s="121"/>
      <c r="AD28" s="121"/>
      <c r="AE28" s="121"/>
      <c r="AF28" s="122"/>
      <c r="AG28" s="15"/>
      <c r="AH28" s="6">
        <f t="shared" si="3"/>
        <v>0</v>
      </c>
      <c r="AI28" s="39"/>
      <c r="AJ28" s="52">
        <f t="shared" si="4"/>
        <v>0</v>
      </c>
      <c r="AK28" s="47">
        <f t="shared" si="5"/>
        <v>0</v>
      </c>
      <c r="AL28" s="84">
        <f t="shared" si="6"/>
        <v>0</v>
      </c>
      <c r="AM28" s="87"/>
      <c r="AN28" s="67"/>
      <c r="AO28" s="63" t="s">
        <v>44</v>
      </c>
      <c r="AP28" s="73">
        <v>43080</v>
      </c>
      <c r="AQ28" s="58"/>
    </row>
    <row r="29" spans="1:43" x14ac:dyDescent="0.2">
      <c r="A29" s="135" t="s">
        <v>137</v>
      </c>
      <c r="B29" s="135" t="s">
        <v>138</v>
      </c>
      <c r="C29" s="92"/>
      <c r="D29" s="123"/>
      <c r="E29" s="15"/>
      <c r="F29" s="15"/>
      <c r="G29" s="121"/>
      <c r="H29" s="121"/>
      <c r="I29" s="121"/>
      <c r="J29" s="121"/>
      <c r="K29" s="122"/>
      <c r="L29" s="15"/>
      <c r="M29" s="15"/>
      <c r="N29" s="121"/>
      <c r="O29" s="121"/>
      <c r="P29" s="121"/>
      <c r="Q29" s="121"/>
      <c r="R29" s="122"/>
      <c r="S29" s="15"/>
      <c r="T29" s="15"/>
      <c r="U29" s="121"/>
      <c r="V29" s="121"/>
      <c r="W29" s="121"/>
      <c r="X29" s="121"/>
      <c r="Y29" s="122"/>
      <c r="Z29" s="15"/>
      <c r="AA29" s="15"/>
      <c r="AB29" s="121"/>
      <c r="AC29" s="121"/>
      <c r="AD29" s="121"/>
      <c r="AE29" s="121"/>
      <c r="AF29" s="122"/>
      <c r="AG29" s="15"/>
      <c r="AH29" s="6">
        <f t="shared" si="3"/>
        <v>0</v>
      </c>
      <c r="AI29" s="39"/>
      <c r="AJ29" s="52">
        <f t="shared" si="4"/>
        <v>0</v>
      </c>
      <c r="AK29" s="47">
        <f t="shared" si="5"/>
        <v>0</v>
      </c>
      <c r="AL29" s="84">
        <f t="shared" si="6"/>
        <v>0</v>
      </c>
      <c r="AM29" s="87"/>
      <c r="AN29" s="67"/>
      <c r="AO29" s="100" t="s">
        <v>57</v>
      </c>
      <c r="AP29" s="100"/>
      <c r="AQ29" s="101"/>
    </row>
    <row r="30" spans="1:43" x14ac:dyDescent="0.2">
      <c r="A30" s="32"/>
      <c r="B30" s="32"/>
      <c r="C30" s="92"/>
      <c r="D30" s="123"/>
      <c r="E30" s="15"/>
      <c r="F30" s="15"/>
      <c r="G30" s="121"/>
      <c r="H30" s="121"/>
      <c r="I30" s="121"/>
      <c r="J30" s="121"/>
      <c r="K30" s="122"/>
      <c r="L30" s="15"/>
      <c r="M30" s="15"/>
      <c r="N30" s="121"/>
      <c r="O30" s="98"/>
      <c r="P30" s="98"/>
      <c r="Q30" s="121"/>
      <c r="R30" s="122"/>
      <c r="S30" s="15"/>
      <c r="T30" s="15"/>
      <c r="U30" s="121"/>
      <c r="V30" s="121"/>
      <c r="W30" s="121"/>
      <c r="X30" s="121"/>
      <c r="Y30" s="122"/>
      <c r="Z30" s="15"/>
      <c r="AA30" s="15"/>
      <c r="AB30" s="121"/>
      <c r="AC30" s="121"/>
      <c r="AD30" s="121"/>
      <c r="AE30" s="121"/>
      <c r="AF30" s="122"/>
      <c r="AG30" s="15"/>
      <c r="AH30" s="6">
        <f t="shared" si="3"/>
        <v>0</v>
      </c>
      <c r="AI30" s="39"/>
      <c r="AJ30" s="52">
        <f t="shared" si="4"/>
        <v>0</v>
      </c>
      <c r="AK30" s="47">
        <f t="shared" si="5"/>
        <v>0</v>
      </c>
      <c r="AL30" s="84">
        <f t="shared" si="6"/>
        <v>0</v>
      </c>
      <c r="AM30" s="87"/>
      <c r="AN30" s="67"/>
      <c r="AO30" s="61"/>
      <c r="AP30" s="46" t="s">
        <v>58</v>
      </c>
      <c r="AQ30" s="50" t="s">
        <v>59</v>
      </c>
    </row>
    <row r="31" spans="1:43" x14ac:dyDescent="0.2">
      <c r="A31" s="32"/>
      <c r="B31" s="32"/>
      <c r="C31" s="92"/>
      <c r="D31" s="123"/>
      <c r="E31" s="15"/>
      <c r="F31" s="15"/>
      <c r="G31" s="121"/>
      <c r="H31" s="121"/>
      <c r="I31" s="121"/>
      <c r="J31" s="121"/>
      <c r="K31" s="122"/>
      <c r="L31" s="15"/>
      <c r="M31" s="15"/>
      <c r="N31" s="121"/>
      <c r="O31" s="98"/>
      <c r="P31" s="121"/>
      <c r="Q31" s="121"/>
      <c r="R31" s="122"/>
      <c r="S31" s="15"/>
      <c r="T31" s="15"/>
      <c r="U31" s="121"/>
      <c r="V31" s="121"/>
      <c r="W31" s="121"/>
      <c r="X31" s="121"/>
      <c r="Y31" s="122"/>
      <c r="Z31" s="15"/>
      <c r="AA31" s="15"/>
      <c r="AB31" s="121"/>
      <c r="AC31" s="121"/>
      <c r="AD31" s="121"/>
      <c r="AE31" s="121"/>
      <c r="AF31" s="122"/>
      <c r="AG31" s="15"/>
      <c r="AH31" s="6">
        <f t="shared" si="3"/>
        <v>0</v>
      </c>
      <c r="AI31" s="39"/>
      <c r="AJ31" s="52">
        <f t="shared" si="4"/>
        <v>0</v>
      </c>
      <c r="AK31" s="47">
        <f t="shared" si="5"/>
        <v>0</v>
      </c>
      <c r="AL31" s="84">
        <f t="shared" si="6"/>
        <v>0</v>
      </c>
      <c r="AM31" s="87"/>
      <c r="AN31" s="67"/>
      <c r="AO31" s="48" t="s">
        <v>60</v>
      </c>
      <c r="AP31" s="56">
        <v>42764</v>
      </c>
      <c r="AQ31" s="56">
        <v>42767</v>
      </c>
    </row>
    <row r="32" spans="1:43" ht="15" customHeight="1" x14ac:dyDescent="0.2">
      <c r="A32" s="32"/>
      <c r="B32" s="32"/>
      <c r="C32" s="92"/>
      <c r="D32" s="123"/>
      <c r="E32" s="15"/>
      <c r="F32" s="15"/>
      <c r="G32" s="121"/>
      <c r="H32" s="121"/>
      <c r="I32" s="121"/>
      <c r="J32" s="121"/>
      <c r="K32" s="122"/>
      <c r="L32" s="15"/>
      <c r="M32" s="15"/>
      <c r="N32" s="121"/>
      <c r="O32" s="121"/>
      <c r="P32" s="121"/>
      <c r="Q32" s="121"/>
      <c r="R32" s="122"/>
      <c r="S32" s="15"/>
      <c r="T32" s="15"/>
      <c r="U32" s="121"/>
      <c r="V32" s="121"/>
      <c r="W32" s="121"/>
      <c r="X32" s="121"/>
      <c r="Y32" s="122"/>
      <c r="Z32" s="15"/>
      <c r="AA32" s="15"/>
      <c r="AB32" s="121"/>
      <c r="AC32" s="121"/>
      <c r="AD32" s="121"/>
      <c r="AE32" s="121"/>
      <c r="AF32" s="122"/>
      <c r="AG32" s="15"/>
      <c r="AH32" s="6">
        <f t="shared" si="3"/>
        <v>0</v>
      </c>
      <c r="AI32" s="39"/>
      <c r="AJ32" s="52">
        <f t="shared" si="4"/>
        <v>0</v>
      </c>
      <c r="AK32" s="47">
        <f t="shared" si="5"/>
        <v>0</v>
      </c>
      <c r="AL32" s="84">
        <f t="shared" si="6"/>
        <v>0</v>
      </c>
      <c r="AM32" s="87"/>
      <c r="AN32" s="67"/>
      <c r="AO32" s="61" t="s">
        <v>61</v>
      </c>
      <c r="AP32" s="38">
        <v>42771</v>
      </c>
      <c r="AQ32" s="38">
        <v>42775</v>
      </c>
    </row>
    <row r="33" spans="1:43" x14ac:dyDescent="0.2">
      <c r="A33" s="137" t="s">
        <v>139</v>
      </c>
      <c r="B33" s="137" t="s">
        <v>130</v>
      </c>
      <c r="C33" s="92"/>
      <c r="D33" s="123"/>
      <c r="E33" s="15"/>
      <c r="F33" s="15"/>
      <c r="G33" s="121"/>
      <c r="H33" s="121"/>
      <c r="I33" s="121"/>
      <c r="J33" s="121"/>
      <c r="K33" s="122"/>
      <c r="L33" s="15"/>
      <c r="M33" s="15"/>
      <c r="N33" s="121"/>
      <c r="O33" s="121"/>
      <c r="P33" s="121"/>
      <c r="Q33" s="121"/>
      <c r="R33" s="122"/>
      <c r="S33" s="15"/>
      <c r="T33" s="15"/>
      <c r="U33" s="121"/>
      <c r="V33" s="121"/>
      <c r="W33" s="121"/>
      <c r="X33" s="121"/>
      <c r="Y33" s="122"/>
      <c r="Z33" s="15"/>
      <c r="AA33" s="15"/>
      <c r="AB33" s="121"/>
      <c r="AC33" s="121"/>
      <c r="AD33" s="121"/>
      <c r="AE33" s="121"/>
      <c r="AF33" s="122"/>
      <c r="AG33" s="15"/>
      <c r="AH33" s="6">
        <f t="shared" si="3"/>
        <v>0</v>
      </c>
      <c r="AI33" s="39"/>
      <c r="AJ33" s="52">
        <f t="shared" si="4"/>
        <v>0</v>
      </c>
      <c r="AK33" s="47">
        <f t="shared" si="5"/>
        <v>0</v>
      </c>
      <c r="AL33" s="84">
        <f t="shared" si="6"/>
        <v>0</v>
      </c>
      <c r="AM33" s="87"/>
      <c r="AN33" s="67"/>
      <c r="AO33" s="48" t="s">
        <v>62</v>
      </c>
      <c r="AP33" s="56">
        <v>42779</v>
      </c>
      <c r="AQ33" s="56">
        <v>42781</v>
      </c>
    </row>
    <row r="34" spans="1:43" x14ac:dyDescent="0.2">
      <c r="A34" s="137"/>
      <c r="B34" s="137"/>
      <c r="C34" s="92"/>
      <c r="D34" s="123"/>
      <c r="E34" s="15"/>
      <c r="F34" s="15"/>
      <c r="G34" s="121"/>
      <c r="H34" s="121"/>
      <c r="I34" s="121"/>
      <c r="J34" s="121"/>
      <c r="K34" s="122"/>
      <c r="L34" s="15"/>
      <c r="M34" s="15"/>
      <c r="N34" s="121"/>
      <c r="O34" s="121"/>
      <c r="P34" s="121"/>
      <c r="Q34" s="121"/>
      <c r="R34" s="122"/>
      <c r="S34" s="15"/>
      <c r="T34" s="15"/>
      <c r="U34" s="121"/>
      <c r="V34" s="121"/>
      <c r="W34" s="121"/>
      <c r="X34" s="121"/>
      <c r="Y34" s="122"/>
      <c r="Z34" s="15"/>
      <c r="AA34" s="15"/>
      <c r="AB34" s="121"/>
      <c r="AC34" s="121"/>
      <c r="AD34" s="121"/>
      <c r="AE34" s="121"/>
      <c r="AF34" s="122"/>
      <c r="AG34" s="15"/>
      <c r="AH34" s="6">
        <f t="shared" si="3"/>
        <v>0</v>
      </c>
      <c r="AI34" s="39"/>
      <c r="AJ34" s="52">
        <f t="shared" si="4"/>
        <v>0</v>
      </c>
      <c r="AK34" s="47">
        <f t="shared" si="5"/>
        <v>0</v>
      </c>
      <c r="AL34" s="84">
        <f t="shared" si="6"/>
        <v>0</v>
      </c>
      <c r="AM34" s="87"/>
      <c r="AN34" s="67"/>
      <c r="AO34" s="66" t="s">
        <v>63</v>
      </c>
      <c r="AP34" s="69">
        <v>42792</v>
      </c>
      <c r="AQ34" s="69">
        <v>42796</v>
      </c>
    </row>
    <row r="35" spans="1:43" x14ac:dyDescent="0.2">
      <c r="A35" s="32"/>
      <c r="B35" s="32"/>
      <c r="C35" s="92"/>
      <c r="D35" s="123"/>
      <c r="E35" s="15"/>
      <c r="F35" s="15"/>
      <c r="G35" s="121"/>
      <c r="H35" s="121"/>
      <c r="I35" s="121"/>
      <c r="J35" s="121"/>
      <c r="K35" s="122"/>
      <c r="L35" s="15"/>
      <c r="M35" s="15"/>
      <c r="N35" s="121"/>
      <c r="O35" s="121"/>
      <c r="P35" s="121"/>
      <c r="Q35" s="121"/>
      <c r="R35" s="122"/>
      <c r="S35" s="15"/>
      <c r="T35" s="15"/>
      <c r="U35" s="121"/>
      <c r="V35" s="121"/>
      <c r="W35" s="121"/>
      <c r="X35" s="121"/>
      <c r="Y35" s="122"/>
      <c r="Z35" s="15"/>
      <c r="AA35" s="15"/>
      <c r="AB35" s="121"/>
      <c r="AC35" s="121"/>
      <c r="AD35" s="121"/>
      <c r="AE35" s="121"/>
      <c r="AF35" s="122"/>
      <c r="AG35" s="15"/>
      <c r="AH35" s="6">
        <f t="shared" si="3"/>
        <v>0</v>
      </c>
      <c r="AI35" s="39"/>
      <c r="AJ35" s="52">
        <f t="shared" si="4"/>
        <v>0</v>
      </c>
      <c r="AK35" s="47">
        <f t="shared" si="5"/>
        <v>0</v>
      </c>
      <c r="AL35" s="84">
        <f t="shared" si="6"/>
        <v>0</v>
      </c>
      <c r="AM35" s="87"/>
      <c r="AN35" s="67"/>
      <c r="AO35" s="48" t="s">
        <v>61</v>
      </c>
      <c r="AP35" s="56">
        <v>42834</v>
      </c>
      <c r="AQ35" s="56">
        <v>42838</v>
      </c>
    </row>
    <row r="36" spans="1:43" x14ac:dyDescent="0.2">
      <c r="A36" s="137" t="s">
        <v>140</v>
      </c>
      <c r="B36" s="137" t="s">
        <v>141</v>
      </c>
      <c r="C36" s="92"/>
      <c r="D36" s="123"/>
      <c r="E36" s="15"/>
      <c r="F36" s="15"/>
      <c r="G36" s="121"/>
      <c r="H36" s="121"/>
      <c r="I36" s="121"/>
      <c r="J36" s="121"/>
      <c r="K36" s="122"/>
      <c r="L36" s="15"/>
      <c r="M36" s="15"/>
      <c r="N36" s="121"/>
      <c r="O36" s="121"/>
      <c r="P36" s="121"/>
      <c r="Q36" s="121"/>
      <c r="R36" s="122"/>
      <c r="S36" s="15"/>
      <c r="T36" s="15"/>
      <c r="U36" s="121"/>
      <c r="V36" s="121"/>
      <c r="W36" s="121"/>
      <c r="X36" s="121"/>
      <c r="Y36" s="122"/>
      <c r="Z36" s="15"/>
      <c r="AA36" s="15"/>
      <c r="AB36" s="121"/>
      <c r="AC36" s="121"/>
      <c r="AD36" s="121"/>
      <c r="AE36" s="121"/>
      <c r="AF36" s="122"/>
      <c r="AG36" s="15"/>
      <c r="AH36" s="6">
        <f t="shared" si="3"/>
        <v>0</v>
      </c>
      <c r="AI36" s="39"/>
      <c r="AJ36" s="52">
        <f t="shared" si="4"/>
        <v>0</v>
      </c>
      <c r="AK36" s="47">
        <f t="shared" si="5"/>
        <v>0</v>
      </c>
      <c r="AL36" s="84">
        <f t="shared" si="6"/>
        <v>0</v>
      </c>
      <c r="AM36" s="87"/>
      <c r="AN36" s="67"/>
      <c r="AO36" s="35" t="s">
        <v>64</v>
      </c>
      <c r="AP36" s="70">
        <v>42869</v>
      </c>
      <c r="AQ36" s="70">
        <v>42873</v>
      </c>
    </row>
    <row r="37" spans="1:43" x14ac:dyDescent="0.2">
      <c r="A37" s="137" t="s">
        <v>142</v>
      </c>
      <c r="B37" s="137" t="s">
        <v>143</v>
      </c>
      <c r="C37" s="92"/>
      <c r="D37" s="123"/>
      <c r="E37" s="15"/>
      <c r="F37" s="15"/>
      <c r="G37" s="121"/>
      <c r="H37" s="121"/>
      <c r="I37" s="121"/>
      <c r="J37" s="121"/>
      <c r="K37" s="122"/>
      <c r="L37" s="15"/>
      <c r="M37" s="15"/>
      <c r="N37" s="121"/>
      <c r="O37" s="121"/>
      <c r="P37" s="121"/>
      <c r="Q37" s="121"/>
      <c r="R37" s="122"/>
      <c r="S37" s="15"/>
      <c r="T37" s="15"/>
      <c r="U37" s="121"/>
      <c r="V37" s="121"/>
      <c r="W37" s="121"/>
      <c r="X37" s="121"/>
      <c r="Y37" s="122"/>
      <c r="Z37" s="15"/>
      <c r="AA37" s="15"/>
      <c r="AB37" s="121"/>
      <c r="AC37" s="121"/>
      <c r="AD37" s="121"/>
      <c r="AE37" s="121"/>
      <c r="AF37" s="122"/>
      <c r="AG37" s="15"/>
      <c r="AH37" s="6">
        <f t="shared" si="3"/>
        <v>0</v>
      </c>
      <c r="AI37" s="39"/>
      <c r="AJ37" s="52">
        <f t="shared" si="4"/>
        <v>0</v>
      </c>
      <c r="AK37" s="47">
        <f t="shared" si="5"/>
        <v>0</v>
      </c>
      <c r="AL37" s="84">
        <f t="shared" si="6"/>
        <v>0</v>
      </c>
      <c r="AM37" s="87"/>
      <c r="AN37" s="67"/>
      <c r="AO37" s="48" t="s">
        <v>62</v>
      </c>
      <c r="AP37" s="56">
        <v>42870</v>
      </c>
      <c r="AQ37" s="56">
        <v>42872</v>
      </c>
    </row>
    <row r="38" spans="1:43" x14ac:dyDescent="0.2">
      <c r="A38" s="138"/>
      <c r="B38" s="138"/>
      <c r="C38" s="92"/>
      <c r="D38" s="123"/>
      <c r="E38" s="15"/>
      <c r="F38" s="15"/>
      <c r="G38" s="121"/>
      <c r="H38" s="121"/>
      <c r="I38" s="121"/>
      <c r="J38" s="121"/>
      <c r="K38" s="122"/>
      <c r="L38" s="15"/>
      <c r="M38" s="15"/>
      <c r="N38" s="121"/>
      <c r="O38" s="121"/>
      <c r="P38" s="121"/>
      <c r="Q38" s="121"/>
      <c r="R38" s="122"/>
      <c r="S38" s="15"/>
      <c r="T38" s="15"/>
      <c r="U38" s="121"/>
      <c r="V38" s="121"/>
      <c r="W38" s="121"/>
      <c r="X38" s="121"/>
      <c r="Y38" s="122"/>
      <c r="Z38" s="15"/>
      <c r="AA38" s="15"/>
      <c r="AB38" s="121"/>
      <c r="AC38" s="121"/>
      <c r="AD38" s="121"/>
      <c r="AE38" s="121"/>
      <c r="AF38" s="122"/>
      <c r="AG38" s="15"/>
      <c r="AH38" s="6">
        <f t="shared" si="3"/>
        <v>0</v>
      </c>
      <c r="AI38" s="39"/>
      <c r="AJ38" s="52">
        <f t="shared" si="4"/>
        <v>0</v>
      </c>
      <c r="AK38" s="47">
        <f t="shared" si="5"/>
        <v>0</v>
      </c>
      <c r="AL38" s="84">
        <f t="shared" si="6"/>
        <v>0</v>
      </c>
      <c r="AM38" s="87"/>
      <c r="AN38" s="67"/>
      <c r="AO38" s="35" t="s">
        <v>61</v>
      </c>
      <c r="AP38" s="70">
        <v>42911</v>
      </c>
      <c r="AQ38" s="70">
        <v>42915</v>
      </c>
    </row>
    <row r="39" spans="1:43" x14ac:dyDescent="0.2">
      <c r="A39" s="137" t="s">
        <v>144</v>
      </c>
      <c r="B39" s="137" t="s">
        <v>145</v>
      </c>
      <c r="C39" s="92"/>
      <c r="D39" s="123"/>
      <c r="E39" s="15"/>
      <c r="F39" s="15"/>
      <c r="G39" s="121"/>
      <c r="H39" s="121"/>
      <c r="I39" s="121"/>
      <c r="J39" s="121"/>
      <c r="K39" s="122"/>
      <c r="L39" s="15"/>
      <c r="M39" s="15"/>
      <c r="N39" s="121"/>
      <c r="O39" s="121"/>
      <c r="P39" s="121"/>
      <c r="Q39" s="121"/>
      <c r="R39" s="122"/>
      <c r="S39" s="15"/>
      <c r="T39" s="15"/>
      <c r="U39" s="121"/>
      <c r="V39" s="121"/>
      <c r="W39" s="121"/>
      <c r="X39" s="121"/>
      <c r="Y39" s="122"/>
      <c r="Z39" s="15"/>
      <c r="AA39" s="15"/>
      <c r="AB39" s="121"/>
      <c r="AC39" s="121"/>
      <c r="AD39" s="121"/>
      <c r="AE39" s="121"/>
      <c r="AF39" s="122"/>
      <c r="AG39" s="15"/>
      <c r="AH39" s="6">
        <f t="shared" si="3"/>
        <v>0</v>
      </c>
      <c r="AI39" s="39"/>
      <c r="AJ39" s="52">
        <f t="shared" si="4"/>
        <v>0</v>
      </c>
      <c r="AK39" s="47">
        <f t="shared" si="5"/>
        <v>0</v>
      </c>
      <c r="AL39" s="84">
        <f t="shared" si="6"/>
        <v>0</v>
      </c>
      <c r="AM39" s="87"/>
      <c r="AN39" s="67"/>
      <c r="AO39" s="48" t="s">
        <v>61</v>
      </c>
      <c r="AP39" s="56">
        <v>43002</v>
      </c>
      <c r="AQ39" s="56">
        <v>43006</v>
      </c>
    </row>
    <row r="40" spans="1:43" x14ac:dyDescent="0.2">
      <c r="A40" s="137" t="s">
        <v>146</v>
      </c>
      <c r="B40" s="137" t="s">
        <v>147</v>
      </c>
      <c r="C40" s="92"/>
      <c r="D40" s="123"/>
      <c r="E40" s="15"/>
      <c r="F40" s="15"/>
      <c r="G40" s="121"/>
      <c r="H40" s="121"/>
      <c r="I40" s="121"/>
      <c r="J40" s="121"/>
      <c r="K40" s="122"/>
      <c r="L40" s="15"/>
      <c r="M40" s="15"/>
      <c r="N40" s="121"/>
      <c r="O40" s="121"/>
      <c r="P40" s="121"/>
      <c r="Q40" s="121"/>
      <c r="R40" s="122"/>
      <c r="S40" s="15"/>
      <c r="T40" s="15"/>
      <c r="U40" s="121"/>
      <c r="V40" s="121"/>
      <c r="W40" s="121"/>
      <c r="X40" s="121"/>
      <c r="Y40" s="122"/>
      <c r="Z40" s="15"/>
      <c r="AA40" s="15"/>
      <c r="AB40" s="121"/>
      <c r="AC40" s="98"/>
      <c r="AD40" s="121"/>
      <c r="AE40" s="121"/>
      <c r="AF40" s="122"/>
      <c r="AG40" s="15"/>
      <c r="AH40" s="6">
        <f t="shared" si="3"/>
        <v>0</v>
      </c>
      <c r="AI40" s="39"/>
      <c r="AJ40" s="52">
        <f t="shared" si="4"/>
        <v>0</v>
      </c>
      <c r="AK40" s="47">
        <f t="shared" si="5"/>
        <v>0</v>
      </c>
      <c r="AL40" s="84">
        <f t="shared" si="6"/>
        <v>0</v>
      </c>
      <c r="AM40" s="87"/>
      <c r="AN40" s="67"/>
      <c r="AO40" s="35" t="s">
        <v>63</v>
      </c>
      <c r="AP40" s="70">
        <v>43023</v>
      </c>
      <c r="AQ40" s="70">
        <v>43027</v>
      </c>
    </row>
    <row r="41" spans="1:43" x14ac:dyDescent="0.2">
      <c r="A41" s="19"/>
      <c r="B41" s="19"/>
      <c r="C41" s="92"/>
      <c r="D41" s="123"/>
      <c r="E41" s="15"/>
      <c r="F41" s="15"/>
      <c r="G41" s="121"/>
      <c r="H41" s="121"/>
      <c r="I41" s="121"/>
      <c r="J41" s="121"/>
      <c r="K41" s="122"/>
      <c r="L41" s="15"/>
      <c r="M41" s="15"/>
      <c r="N41" s="121"/>
      <c r="O41" s="121"/>
      <c r="P41" s="121"/>
      <c r="Q41" s="121"/>
      <c r="R41" s="122"/>
      <c r="S41" s="15"/>
      <c r="T41" s="15"/>
      <c r="U41" s="121"/>
      <c r="V41" s="121"/>
      <c r="W41" s="121"/>
      <c r="X41" s="121"/>
      <c r="Y41" s="122"/>
      <c r="Z41" s="15"/>
      <c r="AA41" s="15"/>
      <c r="AB41" s="121"/>
      <c r="AC41" s="98"/>
      <c r="AD41" s="121"/>
      <c r="AE41" s="121"/>
      <c r="AF41" s="122"/>
      <c r="AG41" s="15"/>
      <c r="AH41" s="6">
        <f t="shared" si="3"/>
        <v>0</v>
      </c>
      <c r="AI41" s="39"/>
      <c r="AJ41" s="52">
        <f t="shared" si="4"/>
        <v>0</v>
      </c>
      <c r="AK41" s="47">
        <f t="shared" si="5"/>
        <v>0</v>
      </c>
      <c r="AL41" s="84">
        <f t="shared" si="6"/>
        <v>0</v>
      </c>
      <c r="AM41" s="87"/>
      <c r="AN41" s="67"/>
      <c r="AO41" s="48" t="s">
        <v>62</v>
      </c>
      <c r="AP41" s="56">
        <v>43024</v>
      </c>
      <c r="AQ41" s="56">
        <v>43026</v>
      </c>
    </row>
    <row r="42" spans="1:43" x14ac:dyDescent="0.2">
      <c r="A42" s="18"/>
      <c r="B42" s="18"/>
      <c r="C42" s="92"/>
      <c r="D42" s="123"/>
      <c r="E42" s="15"/>
      <c r="F42" s="15"/>
      <c r="G42" s="121"/>
      <c r="H42" s="121"/>
      <c r="I42" s="121"/>
      <c r="J42" s="121"/>
      <c r="K42" s="122"/>
      <c r="L42" s="15"/>
      <c r="M42" s="15"/>
      <c r="N42" s="121"/>
      <c r="O42" s="121"/>
      <c r="P42" s="121"/>
      <c r="Q42" s="121"/>
      <c r="R42" s="122"/>
      <c r="S42" s="15"/>
      <c r="T42" s="15"/>
      <c r="U42" s="121"/>
      <c r="V42" s="121"/>
      <c r="W42" s="121"/>
      <c r="X42" s="121"/>
      <c r="Y42" s="122"/>
      <c r="Z42" s="15"/>
      <c r="AA42" s="15"/>
      <c r="AB42" s="121"/>
      <c r="AC42" s="121"/>
      <c r="AD42" s="121"/>
      <c r="AE42" s="121"/>
      <c r="AF42" s="122"/>
      <c r="AG42" s="15"/>
      <c r="AH42" s="6">
        <f t="shared" si="3"/>
        <v>0</v>
      </c>
      <c r="AI42" s="39"/>
      <c r="AJ42" s="52">
        <f t="shared" si="4"/>
        <v>0</v>
      </c>
      <c r="AK42" s="47">
        <f t="shared" si="5"/>
        <v>0</v>
      </c>
      <c r="AL42" s="84">
        <f t="shared" si="6"/>
        <v>0</v>
      </c>
      <c r="AM42" s="87"/>
      <c r="AN42" s="67"/>
      <c r="AO42" s="61"/>
      <c r="AP42" s="32"/>
      <c r="AQ42" s="51"/>
    </row>
    <row r="43" spans="1:43" x14ac:dyDescent="0.2">
      <c r="A43" s="18"/>
      <c r="B43" s="18"/>
      <c r="C43" s="92"/>
      <c r="D43" s="123"/>
      <c r="E43" s="15"/>
      <c r="F43" s="15"/>
      <c r="G43" s="121"/>
      <c r="H43" s="121"/>
      <c r="I43" s="121"/>
      <c r="J43" s="121"/>
      <c r="K43" s="122"/>
      <c r="L43" s="15"/>
      <c r="M43" s="15"/>
      <c r="N43" s="121"/>
      <c r="O43" s="121"/>
      <c r="P43" s="121"/>
      <c r="Q43" s="121"/>
      <c r="R43" s="122"/>
      <c r="S43" s="15"/>
      <c r="T43" s="15"/>
      <c r="U43" s="121"/>
      <c r="V43" s="121"/>
      <c r="W43" s="121"/>
      <c r="X43" s="121"/>
      <c r="Y43" s="122"/>
      <c r="Z43" s="15"/>
      <c r="AA43" s="15"/>
      <c r="AB43" s="121"/>
      <c r="AC43" s="121"/>
      <c r="AD43" s="121"/>
      <c r="AE43" s="121"/>
      <c r="AF43" s="122"/>
      <c r="AG43" s="15"/>
      <c r="AH43" s="6">
        <f t="shared" si="3"/>
        <v>0</v>
      </c>
      <c r="AI43" s="39"/>
      <c r="AJ43" s="52">
        <f t="shared" si="4"/>
        <v>0</v>
      </c>
      <c r="AK43" s="47">
        <f t="shared" si="5"/>
        <v>0</v>
      </c>
      <c r="AL43" s="84">
        <f t="shared" si="6"/>
        <v>0</v>
      </c>
      <c r="AM43" s="87"/>
      <c r="AN43" s="67"/>
      <c r="AO43" s="100" t="s">
        <v>65</v>
      </c>
      <c r="AP43" s="100"/>
      <c r="AQ43" s="101"/>
    </row>
    <row r="44" spans="1:43" x14ac:dyDescent="0.2">
      <c r="A44" s="19"/>
      <c r="B44" s="19"/>
      <c r="C44" s="92"/>
      <c r="D44" s="123"/>
      <c r="E44" s="15"/>
      <c r="F44" s="15"/>
      <c r="G44" s="121"/>
      <c r="H44" s="121"/>
      <c r="I44" s="121"/>
      <c r="J44" s="121"/>
      <c r="K44" s="122"/>
      <c r="L44" s="15"/>
      <c r="M44" s="15"/>
      <c r="N44" s="121"/>
      <c r="O44" s="121"/>
      <c r="P44" s="121"/>
      <c r="Q44" s="121"/>
      <c r="R44" s="122"/>
      <c r="S44" s="15"/>
      <c r="T44" s="15"/>
      <c r="U44" s="121"/>
      <c r="V44" s="121"/>
      <c r="W44" s="121"/>
      <c r="X44" s="121"/>
      <c r="Y44" s="122"/>
      <c r="Z44" s="15"/>
      <c r="AA44" s="15"/>
      <c r="AB44" s="121"/>
      <c r="AC44" s="121"/>
      <c r="AD44" s="121"/>
      <c r="AE44" s="121"/>
      <c r="AF44" s="122"/>
      <c r="AG44" s="15"/>
      <c r="AH44" s="6">
        <f t="shared" si="3"/>
        <v>0</v>
      </c>
      <c r="AI44" s="39"/>
      <c r="AJ44" s="52">
        <f t="shared" si="4"/>
        <v>0</v>
      </c>
      <c r="AK44" s="47">
        <f t="shared" si="5"/>
        <v>0</v>
      </c>
      <c r="AL44" s="84">
        <f t="shared" si="6"/>
        <v>0</v>
      </c>
      <c r="AM44" s="87"/>
      <c r="AN44" s="67"/>
      <c r="AO44" s="61" t="s">
        <v>66</v>
      </c>
      <c r="AP44" s="46" t="s">
        <v>67</v>
      </c>
      <c r="AQ44" s="50" t="s">
        <v>68</v>
      </c>
    </row>
    <row r="45" spans="1:43" x14ac:dyDescent="0.2">
      <c r="A45" s="19"/>
      <c r="B45" s="19"/>
      <c r="C45" s="92"/>
      <c r="D45" s="123"/>
      <c r="E45" s="15"/>
      <c r="F45" s="15"/>
      <c r="G45" s="121"/>
      <c r="H45" s="121"/>
      <c r="I45" s="121"/>
      <c r="J45" s="121"/>
      <c r="K45" s="122"/>
      <c r="L45" s="15"/>
      <c r="M45" s="15"/>
      <c r="N45" s="121"/>
      <c r="O45" s="121"/>
      <c r="P45" s="121"/>
      <c r="Q45" s="121"/>
      <c r="R45" s="122"/>
      <c r="S45" s="15"/>
      <c r="T45" s="15"/>
      <c r="U45" s="121"/>
      <c r="V45" s="121"/>
      <c r="W45" s="121"/>
      <c r="X45" s="121"/>
      <c r="Y45" s="122"/>
      <c r="Z45" s="15"/>
      <c r="AA45" s="15"/>
      <c r="AB45" s="121"/>
      <c r="AC45" s="121"/>
      <c r="AD45" s="121"/>
      <c r="AE45" s="121"/>
      <c r="AF45" s="122"/>
      <c r="AG45" s="15"/>
      <c r="AH45" s="6">
        <f t="shared" si="3"/>
        <v>0</v>
      </c>
      <c r="AI45" s="39"/>
      <c r="AJ45" s="52">
        <f t="shared" si="4"/>
        <v>0</v>
      </c>
      <c r="AK45" s="47">
        <f t="shared" si="5"/>
        <v>0</v>
      </c>
      <c r="AL45" s="84">
        <f t="shared" si="6"/>
        <v>0</v>
      </c>
      <c r="AM45" s="87"/>
      <c r="AN45" s="67"/>
      <c r="AO45" s="61" t="s">
        <v>69</v>
      </c>
      <c r="AP45" s="46" t="s">
        <v>70</v>
      </c>
      <c r="AQ45" s="50"/>
    </row>
    <row r="46" spans="1:43" x14ac:dyDescent="0.2">
      <c r="A46" s="18"/>
      <c r="B46" s="18"/>
      <c r="C46" s="92"/>
      <c r="D46" s="123"/>
      <c r="E46" s="15"/>
      <c r="F46" s="15"/>
      <c r="G46" s="121"/>
      <c r="H46" s="121"/>
      <c r="I46" s="121"/>
      <c r="J46" s="121"/>
      <c r="K46" s="122"/>
      <c r="L46" s="15"/>
      <c r="M46" s="15"/>
      <c r="N46" s="121"/>
      <c r="O46" s="121"/>
      <c r="P46" s="121"/>
      <c r="Q46" s="121"/>
      <c r="R46" s="122"/>
      <c r="S46" s="15"/>
      <c r="T46" s="15"/>
      <c r="U46" s="121"/>
      <c r="V46" s="121"/>
      <c r="W46" s="121"/>
      <c r="X46" s="121"/>
      <c r="Y46" s="122"/>
      <c r="Z46" s="15"/>
      <c r="AA46" s="15"/>
      <c r="AB46" s="121"/>
      <c r="AC46" s="121"/>
      <c r="AD46" s="121"/>
      <c r="AE46" s="121"/>
      <c r="AF46" s="122"/>
      <c r="AG46" s="15"/>
      <c r="AH46" s="6">
        <f t="shared" si="3"/>
        <v>0</v>
      </c>
      <c r="AI46" s="39"/>
      <c r="AJ46" s="52">
        <f t="shared" si="4"/>
        <v>0</v>
      </c>
      <c r="AK46" s="47">
        <f t="shared" si="5"/>
        <v>0</v>
      </c>
      <c r="AL46" s="84">
        <f t="shared" si="6"/>
        <v>0</v>
      </c>
      <c r="AM46" s="87"/>
      <c r="AN46" s="67"/>
      <c r="AO46" s="61" t="s">
        <v>71</v>
      </c>
      <c r="AP46" s="46" t="s">
        <v>72</v>
      </c>
      <c r="AQ46" s="50"/>
    </row>
    <row r="47" spans="1:43" x14ac:dyDescent="0.2">
      <c r="A47" s="19"/>
      <c r="B47" s="19"/>
      <c r="C47" s="92"/>
      <c r="D47" s="123"/>
      <c r="E47" s="15"/>
      <c r="F47" s="15"/>
      <c r="G47" s="121"/>
      <c r="H47" s="121"/>
      <c r="I47" s="121"/>
      <c r="J47" s="121"/>
      <c r="K47" s="122"/>
      <c r="L47" s="15"/>
      <c r="M47" s="15"/>
      <c r="N47" s="121"/>
      <c r="O47" s="121"/>
      <c r="P47" s="121"/>
      <c r="Q47" s="121"/>
      <c r="R47" s="122"/>
      <c r="S47" s="15"/>
      <c r="T47" s="15"/>
      <c r="U47" s="121"/>
      <c r="V47" s="121"/>
      <c r="W47" s="121"/>
      <c r="X47" s="121"/>
      <c r="Y47" s="122"/>
      <c r="Z47" s="15"/>
      <c r="AA47" s="15"/>
      <c r="AB47" s="121"/>
      <c r="AC47" s="121"/>
      <c r="AD47" s="121"/>
      <c r="AE47" s="121"/>
      <c r="AF47" s="122"/>
      <c r="AG47" s="15"/>
      <c r="AH47" s="6">
        <f t="shared" si="3"/>
        <v>0</v>
      </c>
      <c r="AI47" s="39"/>
      <c r="AJ47" s="52">
        <f t="shared" si="4"/>
        <v>0</v>
      </c>
      <c r="AK47" s="47">
        <f t="shared" si="5"/>
        <v>0</v>
      </c>
      <c r="AL47" s="84">
        <f t="shared" si="6"/>
        <v>0</v>
      </c>
      <c r="AM47" s="87"/>
      <c r="AN47" s="67"/>
      <c r="AO47" s="61" t="s">
        <v>73</v>
      </c>
      <c r="AP47" s="46" t="s">
        <v>74</v>
      </c>
      <c r="AQ47" s="50" t="s">
        <v>75</v>
      </c>
    </row>
    <row r="48" spans="1:43" x14ac:dyDescent="0.2">
      <c r="A48" s="19"/>
      <c r="B48" s="19"/>
      <c r="C48" s="92"/>
      <c r="D48" s="123"/>
      <c r="E48" s="15"/>
      <c r="F48" s="15"/>
      <c r="G48" s="121"/>
      <c r="H48" s="121"/>
      <c r="I48" s="121"/>
      <c r="J48" s="121"/>
      <c r="K48" s="122"/>
      <c r="L48" s="15"/>
      <c r="M48" s="15"/>
      <c r="N48" s="121"/>
      <c r="O48" s="121"/>
      <c r="P48" s="121"/>
      <c r="Q48" s="121"/>
      <c r="R48" s="122"/>
      <c r="S48" s="15"/>
      <c r="T48" s="15"/>
      <c r="U48" s="121"/>
      <c r="V48" s="121"/>
      <c r="W48" s="121"/>
      <c r="X48" s="121"/>
      <c r="Y48" s="122"/>
      <c r="Z48" s="15"/>
      <c r="AA48" s="15"/>
      <c r="AB48" s="121"/>
      <c r="AC48" s="121"/>
      <c r="AD48" s="121"/>
      <c r="AE48" s="121"/>
      <c r="AF48" s="122"/>
      <c r="AG48" s="15"/>
      <c r="AH48" s="6">
        <f t="shared" si="3"/>
        <v>0</v>
      </c>
      <c r="AI48" s="39"/>
      <c r="AJ48" s="52">
        <f t="shared" si="4"/>
        <v>0</v>
      </c>
      <c r="AK48" s="47">
        <f t="shared" si="5"/>
        <v>0</v>
      </c>
      <c r="AL48" s="84">
        <f t="shared" si="6"/>
        <v>0</v>
      </c>
      <c r="AM48" s="87"/>
      <c r="AN48" s="67"/>
      <c r="AO48" s="61" t="s">
        <v>76</v>
      </c>
      <c r="AP48" s="46" t="s">
        <v>77</v>
      </c>
      <c r="AQ48" s="50"/>
    </row>
    <row r="49" spans="1:43" x14ac:dyDescent="0.2">
      <c r="A49" s="19"/>
      <c r="B49" s="19"/>
      <c r="C49" s="92"/>
      <c r="D49" s="123"/>
      <c r="E49" s="15"/>
      <c r="F49" s="15"/>
      <c r="G49" s="121"/>
      <c r="H49" s="121"/>
      <c r="I49" s="121"/>
      <c r="J49" s="121"/>
      <c r="K49" s="122"/>
      <c r="L49" s="15"/>
      <c r="M49" s="15"/>
      <c r="N49" s="121"/>
      <c r="O49" s="98"/>
      <c r="P49" s="98"/>
      <c r="Q49" s="121"/>
      <c r="R49" s="122"/>
      <c r="S49" s="15"/>
      <c r="T49" s="15"/>
      <c r="U49" s="121"/>
      <c r="V49" s="121"/>
      <c r="W49" s="121"/>
      <c r="X49" s="121"/>
      <c r="Y49" s="122"/>
      <c r="Z49" s="15"/>
      <c r="AA49" s="15"/>
      <c r="AB49" s="121"/>
      <c r="AC49" s="121"/>
      <c r="AD49" s="121"/>
      <c r="AE49" s="121"/>
      <c r="AF49" s="122"/>
      <c r="AG49" s="15"/>
      <c r="AH49" s="6">
        <f t="shared" si="3"/>
        <v>0</v>
      </c>
      <c r="AI49" s="39"/>
      <c r="AJ49" s="52">
        <f t="shared" si="4"/>
        <v>0</v>
      </c>
      <c r="AK49" s="47">
        <f t="shared" si="5"/>
        <v>0</v>
      </c>
      <c r="AL49" s="84">
        <f t="shared" si="6"/>
        <v>0</v>
      </c>
      <c r="AM49" s="87"/>
      <c r="AN49" s="67"/>
      <c r="AO49" s="61" t="s">
        <v>78</v>
      </c>
      <c r="AP49" s="46" t="s">
        <v>79</v>
      </c>
      <c r="AQ49" s="50"/>
    </row>
    <row r="50" spans="1:43" x14ac:dyDescent="0.2">
      <c r="A50" s="19"/>
      <c r="B50" s="19"/>
      <c r="C50" s="92"/>
      <c r="D50" s="123"/>
      <c r="E50" s="15"/>
      <c r="F50" s="15"/>
      <c r="G50" s="121"/>
      <c r="H50" s="121"/>
      <c r="I50" s="121"/>
      <c r="J50" s="121"/>
      <c r="K50" s="122"/>
      <c r="L50" s="15"/>
      <c r="M50" s="15"/>
      <c r="N50" s="121"/>
      <c r="O50" s="98"/>
      <c r="P50" s="98"/>
      <c r="Q50" s="121"/>
      <c r="R50" s="122"/>
      <c r="S50" s="15"/>
      <c r="T50" s="15"/>
      <c r="U50" s="121"/>
      <c r="V50" s="121"/>
      <c r="W50" s="121"/>
      <c r="X50" s="121"/>
      <c r="Y50" s="122"/>
      <c r="Z50" s="15"/>
      <c r="AA50" s="15"/>
      <c r="AB50" s="121"/>
      <c r="AC50" s="121"/>
      <c r="AD50" s="121"/>
      <c r="AE50" s="121"/>
      <c r="AF50" s="122"/>
      <c r="AG50" s="15"/>
      <c r="AH50" s="6">
        <f t="shared" si="3"/>
        <v>0</v>
      </c>
      <c r="AI50" s="39"/>
      <c r="AJ50" s="52">
        <f t="shared" si="4"/>
        <v>0</v>
      </c>
      <c r="AK50" s="47">
        <f t="shared" si="5"/>
        <v>0</v>
      </c>
      <c r="AL50" s="84">
        <f t="shared" si="6"/>
        <v>0</v>
      </c>
      <c r="AM50" s="87"/>
      <c r="AN50" s="67"/>
      <c r="AO50" s="100" t="s">
        <v>80</v>
      </c>
      <c r="AP50" s="100"/>
      <c r="AQ50" s="101"/>
    </row>
    <row r="51" spans="1:43" x14ac:dyDescent="0.2">
      <c r="A51" s="19"/>
      <c r="B51" s="19"/>
      <c r="C51" s="92"/>
      <c r="D51" s="123"/>
      <c r="E51" s="15"/>
      <c r="F51" s="15"/>
      <c r="G51" s="121"/>
      <c r="H51" s="121"/>
      <c r="I51" s="121"/>
      <c r="J51" s="121"/>
      <c r="K51" s="122"/>
      <c r="L51" s="15"/>
      <c r="M51" s="15"/>
      <c r="N51" s="121"/>
      <c r="O51" s="98"/>
      <c r="P51" s="98"/>
      <c r="Q51" s="121"/>
      <c r="R51" s="122"/>
      <c r="S51" s="15"/>
      <c r="T51" s="15"/>
      <c r="U51" s="121"/>
      <c r="V51" s="121"/>
      <c r="W51" s="121"/>
      <c r="X51" s="121"/>
      <c r="Y51" s="122"/>
      <c r="Z51" s="15"/>
      <c r="AA51" s="15"/>
      <c r="AB51" s="121"/>
      <c r="AC51" s="121"/>
      <c r="AD51" s="121"/>
      <c r="AE51" s="121"/>
      <c r="AF51" s="122"/>
      <c r="AG51" s="15"/>
      <c r="AH51" s="6">
        <f t="shared" si="3"/>
        <v>0</v>
      </c>
      <c r="AI51" s="39"/>
      <c r="AJ51" s="52">
        <f t="shared" si="4"/>
        <v>0</v>
      </c>
      <c r="AK51" s="47">
        <f t="shared" si="5"/>
        <v>0</v>
      </c>
      <c r="AL51" s="84">
        <f t="shared" si="6"/>
        <v>0</v>
      </c>
      <c r="AM51" s="87"/>
      <c r="AN51" s="67"/>
      <c r="AO51" s="61" t="s">
        <v>66</v>
      </c>
      <c r="AP51" s="50" t="s">
        <v>81</v>
      </c>
      <c r="AQ51" s="50"/>
    </row>
    <row r="52" spans="1:43" x14ac:dyDescent="0.2">
      <c r="A52" s="19"/>
      <c r="B52" s="19"/>
      <c r="C52" s="92"/>
      <c r="D52" s="123"/>
      <c r="E52" s="15"/>
      <c r="F52" s="15"/>
      <c r="G52" s="121"/>
      <c r="H52" s="121"/>
      <c r="I52" s="121"/>
      <c r="J52" s="121"/>
      <c r="K52" s="122"/>
      <c r="L52" s="15"/>
      <c r="M52" s="15"/>
      <c r="N52" s="121"/>
      <c r="O52" s="98"/>
      <c r="P52" s="98"/>
      <c r="Q52" s="121"/>
      <c r="R52" s="122"/>
      <c r="S52" s="15"/>
      <c r="T52" s="15"/>
      <c r="U52" s="121"/>
      <c r="V52" s="121"/>
      <c r="W52" s="121"/>
      <c r="X52" s="121"/>
      <c r="Y52" s="122"/>
      <c r="Z52" s="15"/>
      <c r="AA52" s="15"/>
      <c r="AB52" s="121"/>
      <c r="AC52" s="121"/>
      <c r="AD52" s="121"/>
      <c r="AE52" s="121"/>
      <c r="AF52" s="122"/>
      <c r="AG52" s="15"/>
      <c r="AH52" s="6">
        <f t="shared" si="3"/>
        <v>0</v>
      </c>
      <c r="AI52" s="39"/>
      <c r="AJ52" s="52">
        <f t="shared" si="4"/>
        <v>0</v>
      </c>
      <c r="AK52" s="47">
        <f t="shared" si="5"/>
        <v>0</v>
      </c>
      <c r="AL52" s="84">
        <f t="shared" si="6"/>
        <v>0</v>
      </c>
      <c r="AM52" s="87"/>
      <c r="AN52" s="67"/>
      <c r="AO52" s="61" t="s">
        <v>69</v>
      </c>
      <c r="AP52" s="50" t="s">
        <v>82</v>
      </c>
      <c r="AQ52" s="50"/>
    </row>
    <row r="53" spans="1:43" x14ac:dyDescent="0.2">
      <c r="A53" s="19"/>
      <c r="B53" s="19"/>
      <c r="C53" s="92"/>
      <c r="D53" s="123"/>
      <c r="E53" s="15"/>
      <c r="F53" s="15"/>
      <c r="G53" s="121"/>
      <c r="H53" s="121"/>
      <c r="I53" s="121"/>
      <c r="J53" s="121"/>
      <c r="K53" s="122"/>
      <c r="L53" s="15"/>
      <c r="M53" s="15"/>
      <c r="N53" s="121"/>
      <c r="O53" s="98"/>
      <c r="P53" s="98"/>
      <c r="Q53" s="121"/>
      <c r="R53" s="122"/>
      <c r="S53" s="15"/>
      <c r="T53" s="15"/>
      <c r="U53" s="121"/>
      <c r="V53" s="121"/>
      <c r="W53" s="121"/>
      <c r="X53" s="121"/>
      <c r="Y53" s="122"/>
      <c r="Z53" s="15"/>
      <c r="AA53" s="15"/>
      <c r="AB53" s="121"/>
      <c r="AC53" s="121"/>
      <c r="AD53" s="121"/>
      <c r="AE53" s="121"/>
      <c r="AF53" s="122"/>
      <c r="AG53" s="15"/>
      <c r="AH53" s="6">
        <f t="shared" si="3"/>
        <v>0</v>
      </c>
      <c r="AI53" s="39"/>
      <c r="AJ53" s="52">
        <f t="shared" si="4"/>
        <v>0</v>
      </c>
      <c r="AK53" s="47">
        <f t="shared" si="5"/>
        <v>0</v>
      </c>
      <c r="AL53" s="84">
        <f t="shared" si="6"/>
        <v>0</v>
      </c>
      <c r="AM53" s="87"/>
      <c r="AN53" s="67"/>
      <c r="AO53" s="61" t="s">
        <v>71</v>
      </c>
      <c r="AP53" s="50" t="s">
        <v>83</v>
      </c>
      <c r="AQ53" s="50"/>
    </row>
    <row r="54" spans="1:43" x14ac:dyDescent="0.2">
      <c r="A54" s="19"/>
      <c r="B54" s="19"/>
      <c r="C54" s="92"/>
      <c r="D54" s="123"/>
      <c r="E54" s="15"/>
      <c r="F54" s="15"/>
      <c r="G54" s="121"/>
      <c r="H54" s="121"/>
      <c r="I54" s="121"/>
      <c r="J54" s="121"/>
      <c r="K54" s="122"/>
      <c r="L54" s="15"/>
      <c r="M54" s="15"/>
      <c r="N54" s="121"/>
      <c r="O54" s="98"/>
      <c r="P54" s="98"/>
      <c r="Q54" s="121"/>
      <c r="R54" s="122"/>
      <c r="S54" s="15"/>
      <c r="T54" s="15"/>
      <c r="U54" s="121"/>
      <c r="V54" s="121"/>
      <c r="W54" s="121"/>
      <c r="X54" s="121"/>
      <c r="Y54" s="122"/>
      <c r="Z54" s="15"/>
      <c r="AA54" s="15"/>
      <c r="AB54" s="121"/>
      <c r="AC54" s="121"/>
      <c r="AD54" s="121"/>
      <c r="AE54" s="121"/>
      <c r="AF54" s="122"/>
      <c r="AG54" s="15"/>
      <c r="AH54" s="6">
        <f t="shared" si="3"/>
        <v>0</v>
      </c>
      <c r="AI54" s="39"/>
      <c r="AJ54" s="52">
        <f t="shared" si="4"/>
        <v>0</v>
      </c>
      <c r="AK54" s="47">
        <f t="shared" si="5"/>
        <v>0</v>
      </c>
      <c r="AL54" s="84">
        <f t="shared" si="6"/>
        <v>0</v>
      </c>
      <c r="AM54" s="87"/>
      <c r="AN54" s="67"/>
      <c r="AO54" s="61" t="s">
        <v>73</v>
      </c>
      <c r="AP54" s="50" t="s">
        <v>84</v>
      </c>
      <c r="AQ54" s="50" t="s">
        <v>56</v>
      </c>
    </row>
    <row r="55" spans="1:43" x14ac:dyDescent="0.2">
      <c r="A55" s="19"/>
      <c r="B55" s="19"/>
      <c r="C55" s="92"/>
      <c r="D55" s="123"/>
      <c r="E55" s="15"/>
      <c r="F55" s="15"/>
      <c r="G55" s="121"/>
      <c r="H55" s="121"/>
      <c r="I55" s="121"/>
      <c r="J55" s="121"/>
      <c r="K55" s="122"/>
      <c r="L55" s="15"/>
      <c r="M55" s="15"/>
      <c r="N55" s="121"/>
      <c r="O55" s="121"/>
      <c r="P55" s="121"/>
      <c r="Q55" s="121"/>
      <c r="R55" s="122"/>
      <c r="S55" s="15"/>
      <c r="T55" s="15"/>
      <c r="U55" s="121"/>
      <c r="V55" s="121"/>
      <c r="W55" s="121"/>
      <c r="X55" s="121"/>
      <c r="Y55" s="122"/>
      <c r="Z55" s="15"/>
      <c r="AA55" s="15"/>
      <c r="AB55" s="121"/>
      <c r="AC55" s="121"/>
      <c r="AD55" s="121"/>
      <c r="AE55" s="121"/>
      <c r="AF55" s="122"/>
      <c r="AG55" s="15"/>
      <c r="AH55" s="6">
        <f t="shared" si="3"/>
        <v>0</v>
      </c>
      <c r="AI55" s="39"/>
      <c r="AJ55" s="52">
        <f t="shared" si="4"/>
        <v>0</v>
      </c>
      <c r="AK55" s="47">
        <f t="shared" si="5"/>
        <v>0</v>
      </c>
      <c r="AL55" s="84">
        <f t="shared" si="6"/>
        <v>0</v>
      </c>
      <c r="AM55" s="87"/>
      <c r="AN55" s="67"/>
      <c r="AO55" s="61" t="s">
        <v>76</v>
      </c>
      <c r="AP55" s="50" t="s">
        <v>85</v>
      </c>
      <c r="AQ55" s="50"/>
    </row>
    <row r="56" spans="1:43" x14ac:dyDescent="0.2">
      <c r="A56" s="19"/>
      <c r="B56" s="19"/>
      <c r="C56" s="92"/>
      <c r="D56" s="123"/>
      <c r="E56" s="15"/>
      <c r="F56" s="15"/>
      <c r="G56" s="121"/>
      <c r="H56" s="121"/>
      <c r="I56" s="121"/>
      <c r="J56" s="121"/>
      <c r="K56" s="122"/>
      <c r="L56" s="15"/>
      <c r="M56" s="15"/>
      <c r="N56" s="121"/>
      <c r="O56" s="98"/>
      <c r="P56" s="98"/>
      <c r="Q56" s="121"/>
      <c r="R56" s="122"/>
      <c r="S56" s="15"/>
      <c r="T56" s="15"/>
      <c r="U56" s="121"/>
      <c r="V56" s="121"/>
      <c r="W56" s="121"/>
      <c r="X56" s="121"/>
      <c r="Y56" s="122"/>
      <c r="Z56" s="15"/>
      <c r="AA56" s="15"/>
      <c r="AB56" s="121"/>
      <c r="AC56" s="121"/>
      <c r="AD56" s="121"/>
      <c r="AE56" s="121"/>
      <c r="AF56" s="122"/>
      <c r="AG56" s="15"/>
      <c r="AH56" s="6">
        <f t="shared" si="3"/>
        <v>0</v>
      </c>
      <c r="AI56" s="39"/>
      <c r="AJ56" s="52">
        <f t="shared" si="4"/>
        <v>0</v>
      </c>
      <c r="AK56" s="47">
        <f t="shared" si="5"/>
        <v>0</v>
      </c>
      <c r="AL56" s="84">
        <f t="shared" si="6"/>
        <v>0</v>
      </c>
      <c r="AM56" s="85"/>
      <c r="AN56" s="68"/>
      <c r="AO56" s="61" t="s">
        <v>78</v>
      </c>
      <c r="AP56" s="50" t="s">
        <v>82</v>
      </c>
      <c r="AQ56" s="50"/>
    </row>
    <row r="57" spans="1:43" ht="15" x14ac:dyDescent="0.25">
      <c r="A57" s="19"/>
      <c r="B57" s="19"/>
      <c r="C57" s="92"/>
      <c r="D57" s="123"/>
      <c r="E57" s="15"/>
      <c r="F57" s="15"/>
      <c r="G57" s="121"/>
      <c r="H57" s="121"/>
      <c r="I57" s="121"/>
      <c r="J57" s="121"/>
      <c r="K57" s="122"/>
      <c r="L57" s="15"/>
      <c r="M57" s="15"/>
      <c r="N57" s="121"/>
      <c r="O57" s="98"/>
      <c r="P57" s="98"/>
      <c r="Q57" s="121"/>
      <c r="R57" s="122"/>
      <c r="S57" s="15"/>
      <c r="T57" s="15"/>
      <c r="U57" s="121"/>
      <c r="V57" s="121"/>
      <c r="W57" s="121"/>
      <c r="X57" s="121"/>
      <c r="Y57" s="122"/>
      <c r="Z57" s="15"/>
      <c r="AA57" s="15"/>
      <c r="AB57" s="121"/>
      <c r="AC57" s="121"/>
      <c r="AD57" s="121"/>
      <c r="AE57" s="121"/>
      <c r="AF57" s="122"/>
      <c r="AG57" s="15"/>
      <c r="AH57" s="6">
        <f t="shared" si="3"/>
        <v>0</v>
      </c>
      <c r="AI57" s="39"/>
      <c r="AJ57" s="52">
        <f t="shared" si="4"/>
        <v>0</v>
      </c>
      <c r="AK57" s="47">
        <f t="shared" si="5"/>
        <v>0</v>
      </c>
      <c r="AL57" s="84">
        <f t="shared" si="6"/>
        <v>0</v>
      </c>
      <c r="AM57" s="85"/>
      <c r="AN57" s="34"/>
      <c r="AO57" s="30"/>
      <c r="AP57" s="30"/>
      <c r="AQ57" s="30"/>
    </row>
    <row r="58" spans="1:43" ht="15" x14ac:dyDescent="0.25">
      <c r="A58" s="19"/>
      <c r="B58" s="19"/>
      <c r="C58" s="92"/>
      <c r="D58" s="123"/>
      <c r="E58" s="15"/>
      <c r="F58" s="15"/>
      <c r="G58" s="121"/>
      <c r="H58" s="121"/>
      <c r="I58" s="121"/>
      <c r="J58" s="121"/>
      <c r="K58" s="122"/>
      <c r="L58" s="15"/>
      <c r="M58" s="15"/>
      <c r="N58" s="121"/>
      <c r="O58" s="98"/>
      <c r="P58" s="98"/>
      <c r="Q58" s="121"/>
      <c r="R58" s="122"/>
      <c r="S58" s="15"/>
      <c r="T58" s="15"/>
      <c r="U58" s="121"/>
      <c r="V58" s="121"/>
      <c r="W58" s="121"/>
      <c r="X58" s="121"/>
      <c r="Y58" s="122"/>
      <c r="Z58" s="15"/>
      <c r="AA58" s="15"/>
      <c r="AB58" s="121"/>
      <c r="AC58" s="121"/>
      <c r="AD58" s="121"/>
      <c r="AE58" s="121"/>
      <c r="AF58" s="122"/>
      <c r="AG58" s="15"/>
      <c r="AH58" s="6">
        <f t="shared" si="3"/>
        <v>0</v>
      </c>
      <c r="AI58" s="39"/>
      <c r="AJ58" s="52">
        <f t="shared" si="4"/>
        <v>0</v>
      </c>
      <c r="AK58" s="47">
        <f t="shared" si="5"/>
        <v>0</v>
      </c>
      <c r="AL58" s="84">
        <f t="shared" si="6"/>
        <v>0</v>
      </c>
      <c r="AM58" s="85"/>
      <c r="AN58" s="34"/>
      <c r="AO58" s="125" t="s">
        <v>98</v>
      </c>
      <c r="AP58" s="32" t="s">
        <v>101</v>
      </c>
      <c r="AQ58" s="30"/>
    </row>
    <row r="59" spans="1:43" ht="15" x14ac:dyDescent="0.25">
      <c r="A59" s="19"/>
      <c r="B59" s="19"/>
      <c r="C59" s="92"/>
      <c r="D59" s="123"/>
      <c r="E59" s="15"/>
      <c r="F59" s="15"/>
      <c r="G59" s="121"/>
      <c r="H59" s="121"/>
      <c r="I59" s="121"/>
      <c r="J59" s="121"/>
      <c r="K59" s="122"/>
      <c r="L59" s="15"/>
      <c r="M59" s="15"/>
      <c r="N59" s="121"/>
      <c r="O59" s="98"/>
      <c r="P59" s="98"/>
      <c r="Q59" s="121"/>
      <c r="R59" s="122"/>
      <c r="S59" s="15"/>
      <c r="T59" s="15"/>
      <c r="U59" s="121"/>
      <c r="V59" s="121"/>
      <c r="W59" s="121"/>
      <c r="X59" s="121"/>
      <c r="Y59" s="122"/>
      <c r="Z59" s="15"/>
      <c r="AA59" s="15"/>
      <c r="AB59" s="121"/>
      <c r="AC59" s="121"/>
      <c r="AD59" s="121"/>
      <c r="AE59" s="121"/>
      <c r="AF59" s="122"/>
      <c r="AG59" s="15"/>
      <c r="AH59" s="6">
        <f t="shared" si="3"/>
        <v>0</v>
      </c>
      <c r="AI59" s="39"/>
      <c r="AJ59" s="52">
        <f t="shared" si="4"/>
        <v>0</v>
      </c>
      <c r="AK59" s="47">
        <f t="shared" si="5"/>
        <v>0</v>
      </c>
      <c r="AL59" s="84">
        <f t="shared" si="6"/>
        <v>0</v>
      </c>
      <c r="AM59" s="85"/>
      <c r="AN59" s="34"/>
      <c r="AO59" s="124" t="s">
        <v>41</v>
      </c>
      <c r="AP59" s="126" t="s">
        <v>100</v>
      </c>
      <c r="AQ59" s="30"/>
    </row>
    <row r="60" spans="1:43" ht="15" x14ac:dyDescent="0.25">
      <c r="A60" s="20"/>
      <c r="B60" s="20"/>
      <c r="C60" s="92"/>
      <c r="D60" s="123"/>
      <c r="E60" s="15"/>
      <c r="F60" s="15"/>
      <c r="G60" s="121"/>
      <c r="H60" s="121"/>
      <c r="I60" s="121"/>
      <c r="J60" s="121"/>
      <c r="K60" s="122"/>
      <c r="L60" s="15"/>
      <c r="M60" s="15"/>
      <c r="N60" s="121"/>
      <c r="O60" s="121"/>
      <c r="P60" s="121"/>
      <c r="Q60" s="121"/>
      <c r="R60" s="122"/>
      <c r="S60" s="15"/>
      <c r="T60" s="15"/>
      <c r="U60" s="121"/>
      <c r="V60" s="121"/>
      <c r="W60" s="121"/>
      <c r="X60" s="121"/>
      <c r="Y60" s="122"/>
      <c r="Z60" s="15"/>
      <c r="AA60" s="15"/>
      <c r="AB60" s="121"/>
      <c r="AC60" s="121"/>
      <c r="AD60" s="121"/>
      <c r="AE60" s="121"/>
      <c r="AF60" s="122"/>
      <c r="AG60" s="15"/>
      <c r="AH60" s="6">
        <f t="shared" si="3"/>
        <v>0</v>
      </c>
      <c r="AI60" s="39"/>
      <c r="AJ60" s="52">
        <f t="shared" si="4"/>
        <v>0</v>
      </c>
      <c r="AK60" s="47">
        <f t="shared" si="5"/>
        <v>0</v>
      </c>
      <c r="AL60" s="84">
        <f t="shared" si="6"/>
        <v>0</v>
      </c>
      <c r="AM60" s="85"/>
      <c r="AN60" s="34"/>
      <c r="AO60" s="7">
        <v>1</v>
      </c>
      <c r="AP60" s="126" t="s">
        <v>99</v>
      </c>
      <c r="AQ60" s="30"/>
    </row>
    <row r="61" spans="1:43" ht="15" x14ac:dyDescent="0.25">
      <c r="A61" s="20"/>
      <c r="B61" s="20"/>
      <c r="C61" s="92"/>
      <c r="D61" s="123"/>
      <c r="E61" s="15"/>
      <c r="F61" s="15"/>
      <c r="G61" s="121"/>
      <c r="H61" s="121"/>
      <c r="I61" s="121"/>
      <c r="J61" s="121"/>
      <c r="K61" s="122"/>
      <c r="L61" s="15"/>
      <c r="M61" s="15"/>
      <c r="N61" s="121"/>
      <c r="O61" s="121"/>
      <c r="P61" s="121"/>
      <c r="Q61" s="121"/>
      <c r="R61" s="122"/>
      <c r="S61" s="15"/>
      <c r="T61" s="15"/>
      <c r="U61" s="121"/>
      <c r="V61" s="121"/>
      <c r="W61" s="121"/>
      <c r="X61" s="121"/>
      <c r="Y61" s="122"/>
      <c r="Z61" s="15"/>
      <c r="AA61" s="15"/>
      <c r="AB61" s="121"/>
      <c r="AC61" s="121"/>
      <c r="AD61" s="121"/>
      <c r="AE61" s="121"/>
      <c r="AF61" s="122"/>
      <c r="AG61" s="15"/>
      <c r="AH61" s="6">
        <f t="shared" si="3"/>
        <v>0</v>
      </c>
      <c r="AI61" s="39"/>
      <c r="AJ61" s="52">
        <f t="shared" si="4"/>
        <v>0</v>
      </c>
      <c r="AK61" s="47">
        <f t="shared" si="5"/>
        <v>0</v>
      </c>
      <c r="AL61" s="84">
        <f t="shared" si="6"/>
        <v>0</v>
      </c>
      <c r="AM61" s="85"/>
      <c r="AN61" s="34"/>
      <c r="AO61" s="30"/>
      <c r="AP61" s="30"/>
      <c r="AQ61" s="30"/>
    </row>
    <row r="62" spans="1:43" ht="15" x14ac:dyDescent="0.25">
      <c r="A62" s="20"/>
      <c r="B62" s="20"/>
      <c r="C62" s="92"/>
      <c r="D62" s="123"/>
      <c r="E62" s="15"/>
      <c r="F62" s="15"/>
      <c r="G62" s="121"/>
      <c r="H62" s="121"/>
      <c r="I62" s="121"/>
      <c r="J62" s="121"/>
      <c r="K62" s="122"/>
      <c r="L62" s="15"/>
      <c r="M62" s="15"/>
      <c r="N62" s="121"/>
      <c r="O62" s="121"/>
      <c r="P62" s="121"/>
      <c r="Q62" s="121"/>
      <c r="R62" s="122"/>
      <c r="S62" s="15"/>
      <c r="T62" s="15"/>
      <c r="U62" s="121"/>
      <c r="V62" s="121"/>
      <c r="W62" s="121"/>
      <c r="X62" s="121"/>
      <c r="Y62" s="122"/>
      <c r="Z62" s="15"/>
      <c r="AA62" s="15"/>
      <c r="AB62" s="121"/>
      <c r="AC62" s="121"/>
      <c r="AD62" s="121"/>
      <c r="AE62" s="121"/>
      <c r="AF62" s="122"/>
      <c r="AG62" s="15"/>
      <c r="AH62" s="6">
        <f t="shared" si="3"/>
        <v>0</v>
      </c>
      <c r="AI62" s="39"/>
      <c r="AJ62" s="52">
        <f t="shared" si="4"/>
        <v>0</v>
      </c>
      <c r="AK62" s="47">
        <f t="shared" si="5"/>
        <v>0</v>
      </c>
      <c r="AL62" s="84">
        <f t="shared" si="6"/>
        <v>0</v>
      </c>
      <c r="AM62" s="85"/>
      <c r="AN62" s="34"/>
      <c r="AO62" s="30"/>
      <c r="AP62" s="30"/>
      <c r="AQ62" s="30"/>
    </row>
    <row r="63" spans="1:43" ht="15" x14ac:dyDescent="0.25">
      <c r="A63" s="20"/>
      <c r="B63" s="20"/>
      <c r="C63" s="92"/>
      <c r="D63" s="123"/>
      <c r="E63" s="15"/>
      <c r="F63" s="15"/>
      <c r="G63" s="121"/>
      <c r="H63" s="121"/>
      <c r="I63" s="121"/>
      <c r="J63" s="121"/>
      <c r="K63" s="122"/>
      <c r="L63" s="15"/>
      <c r="M63" s="15"/>
      <c r="N63" s="121"/>
      <c r="O63" s="121"/>
      <c r="P63" s="121"/>
      <c r="Q63" s="121"/>
      <c r="R63" s="122"/>
      <c r="S63" s="15"/>
      <c r="T63" s="15"/>
      <c r="U63" s="121"/>
      <c r="V63" s="121"/>
      <c r="W63" s="121"/>
      <c r="X63" s="121"/>
      <c r="Y63" s="122"/>
      <c r="Z63" s="15"/>
      <c r="AA63" s="15"/>
      <c r="AB63" s="121"/>
      <c r="AC63" s="121"/>
      <c r="AD63" s="121"/>
      <c r="AE63" s="121"/>
      <c r="AF63" s="122"/>
      <c r="AG63" s="15"/>
      <c r="AH63" s="6">
        <f t="shared" si="3"/>
        <v>0</v>
      </c>
      <c r="AI63" s="39"/>
      <c r="AJ63" s="52">
        <f t="shared" si="4"/>
        <v>0</v>
      </c>
      <c r="AK63" s="47">
        <f t="shared" si="5"/>
        <v>0</v>
      </c>
      <c r="AL63" s="84">
        <f t="shared" si="6"/>
        <v>0</v>
      </c>
      <c r="AM63" s="85"/>
      <c r="AN63" s="34"/>
      <c r="AO63" s="30"/>
      <c r="AP63" s="30"/>
      <c r="AQ63" s="30"/>
    </row>
    <row r="64" spans="1:43" ht="15" x14ac:dyDescent="0.25">
      <c r="A64" s="20"/>
      <c r="B64" s="20"/>
      <c r="C64" s="92"/>
      <c r="D64" s="123"/>
      <c r="E64" s="15"/>
      <c r="F64" s="15"/>
      <c r="G64" s="121"/>
      <c r="H64" s="121"/>
      <c r="I64" s="121"/>
      <c r="J64" s="121"/>
      <c r="K64" s="122"/>
      <c r="L64" s="15"/>
      <c r="M64" s="15"/>
      <c r="N64" s="121"/>
      <c r="O64" s="121"/>
      <c r="P64" s="121"/>
      <c r="Q64" s="121"/>
      <c r="R64" s="122"/>
      <c r="S64" s="15"/>
      <c r="T64" s="15"/>
      <c r="U64" s="121"/>
      <c r="V64" s="121"/>
      <c r="W64" s="121"/>
      <c r="X64" s="121"/>
      <c r="Y64" s="122"/>
      <c r="Z64" s="15"/>
      <c r="AA64" s="15"/>
      <c r="AB64" s="121"/>
      <c r="AC64" s="121"/>
      <c r="AD64" s="121"/>
      <c r="AE64" s="121"/>
      <c r="AF64" s="122"/>
      <c r="AG64" s="15"/>
      <c r="AH64" s="6">
        <f t="shared" si="3"/>
        <v>0</v>
      </c>
      <c r="AI64" s="39"/>
      <c r="AJ64" s="52">
        <f t="shared" si="4"/>
        <v>0</v>
      </c>
      <c r="AK64" s="47">
        <f t="shared" si="5"/>
        <v>0</v>
      </c>
      <c r="AL64" s="84">
        <f t="shared" si="6"/>
        <v>0</v>
      </c>
      <c r="AM64" s="85"/>
      <c r="AN64" s="34"/>
      <c r="AO64" s="30"/>
      <c r="AP64" s="30"/>
      <c r="AQ64" s="30"/>
    </row>
    <row r="65" spans="1:42" ht="15" x14ac:dyDescent="0.25">
      <c r="A65" s="20"/>
      <c r="B65" s="20"/>
      <c r="C65" s="92"/>
      <c r="D65" s="123"/>
      <c r="E65" s="15"/>
      <c r="F65" s="15"/>
      <c r="G65" s="121"/>
      <c r="H65" s="121"/>
      <c r="I65" s="121"/>
      <c r="J65" s="121"/>
      <c r="K65" s="122"/>
      <c r="L65" s="15"/>
      <c r="M65" s="15"/>
      <c r="N65" s="121"/>
      <c r="O65" s="121"/>
      <c r="P65" s="121"/>
      <c r="Q65" s="121"/>
      <c r="R65" s="122"/>
      <c r="S65" s="15"/>
      <c r="T65" s="15"/>
      <c r="U65" s="121"/>
      <c r="V65" s="121"/>
      <c r="W65" s="121"/>
      <c r="X65" s="121"/>
      <c r="Y65" s="122"/>
      <c r="Z65" s="15"/>
      <c r="AA65" s="15"/>
      <c r="AB65" s="121"/>
      <c r="AC65" s="121"/>
      <c r="AD65" s="121"/>
      <c r="AE65" s="121"/>
      <c r="AF65" s="122"/>
      <c r="AG65" s="15"/>
      <c r="AH65" s="6">
        <f t="shared" si="3"/>
        <v>0</v>
      </c>
      <c r="AI65" s="39"/>
      <c r="AJ65" s="52">
        <f t="shared" si="4"/>
        <v>0</v>
      </c>
      <c r="AK65" s="47">
        <f t="shared" si="5"/>
        <v>0</v>
      </c>
      <c r="AL65" s="84">
        <f t="shared" si="6"/>
        <v>0</v>
      </c>
      <c r="AM65" s="85"/>
      <c r="AN65" s="34"/>
      <c r="AO65" s="30"/>
      <c r="AP65" s="30"/>
    </row>
    <row r="66" spans="1:42" ht="15" x14ac:dyDescent="0.25">
      <c r="A66" s="20"/>
      <c r="B66" s="20"/>
      <c r="C66" s="92"/>
      <c r="D66" s="123"/>
      <c r="E66" s="15"/>
      <c r="F66" s="15"/>
      <c r="G66" s="121"/>
      <c r="H66" s="121"/>
      <c r="I66" s="121"/>
      <c r="J66" s="121"/>
      <c r="K66" s="122"/>
      <c r="L66" s="15"/>
      <c r="M66" s="15"/>
      <c r="N66" s="121"/>
      <c r="O66" s="121"/>
      <c r="P66" s="121"/>
      <c r="Q66" s="121"/>
      <c r="R66" s="122"/>
      <c r="S66" s="15"/>
      <c r="T66" s="15"/>
      <c r="U66" s="121"/>
      <c r="V66" s="121"/>
      <c r="W66" s="121"/>
      <c r="X66" s="121"/>
      <c r="Y66" s="122"/>
      <c r="Z66" s="15"/>
      <c r="AA66" s="15"/>
      <c r="AB66" s="121"/>
      <c r="AC66" s="121"/>
      <c r="AD66" s="121"/>
      <c r="AE66" s="121"/>
      <c r="AF66" s="122"/>
      <c r="AG66" s="15"/>
      <c r="AH66" s="6">
        <f t="shared" si="3"/>
        <v>0</v>
      </c>
      <c r="AI66" s="39"/>
      <c r="AJ66" s="52">
        <f t="shared" si="4"/>
        <v>0</v>
      </c>
      <c r="AK66" s="47">
        <f t="shared" si="5"/>
        <v>0</v>
      </c>
      <c r="AL66" s="84">
        <f t="shared" si="6"/>
        <v>0</v>
      </c>
      <c r="AM66" s="85"/>
      <c r="AN66" s="34"/>
      <c r="AO66" s="30"/>
      <c r="AP66" s="30"/>
    </row>
    <row r="67" spans="1:42" ht="15" x14ac:dyDescent="0.25">
      <c r="A67" s="20"/>
      <c r="B67" s="20"/>
      <c r="C67" s="92"/>
      <c r="D67" s="123"/>
      <c r="E67" s="15"/>
      <c r="F67" s="15"/>
      <c r="G67" s="121"/>
      <c r="H67" s="121"/>
      <c r="I67" s="121"/>
      <c r="J67" s="121"/>
      <c r="K67" s="122"/>
      <c r="L67" s="15"/>
      <c r="M67" s="15"/>
      <c r="N67" s="121"/>
      <c r="O67" s="121"/>
      <c r="P67" s="121"/>
      <c r="Q67" s="121"/>
      <c r="R67" s="122"/>
      <c r="S67" s="15"/>
      <c r="T67" s="15"/>
      <c r="U67" s="121"/>
      <c r="V67" s="121"/>
      <c r="W67" s="121"/>
      <c r="X67" s="121"/>
      <c r="Y67" s="122"/>
      <c r="Z67" s="15"/>
      <c r="AA67" s="15"/>
      <c r="AB67" s="121"/>
      <c r="AC67" s="121"/>
      <c r="AD67" s="121"/>
      <c r="AE67" s="121"/>
      <c r="AF67" s="122"/>
      <c r="AG67" s="15"/>
      <c r="AH67" s="6">
        <f t="shared" si="3"/>
        <v>0</v>
      </c>
      <c r="AI67" s="39"/>
      <c r="AJ67" s="52">
        <f t="shared" si="4"/>
        <v>0</v>
      </c>
      <c r="AK67" s="47">
        <f t="shared" si="5"/>
        <v>0</v>
      </c>
      <c r="AL67" s="84">
        <f t="shared" si="6"/>
        <v>0</v>
      </c>
      <c r="AM67" s="85"/>
      <c r="AN67" s="34"/>
      <c r="AO67" s="30"/>
      <c r="AP67" s="30"/>
    </row>
    <row r="68" spans="1:42" ht="15" x14ac:dyDescent="0.25">
      <c r="A68" s="20"/>
      <c r="B68" s="20"/>
      <c r="C68" s="92"/>
      <c r="D68" s="123"/>
      <c r="E68" s="15"/>
      <c r="F68" s="15"/>
      <c r="G68" s="121"/>
      <c r="H68" s="121"/>
      <c r="I68" s="121"/>
      <c r="J68" s="121"/>
      <c r="K68" s="122"/>
      <c r="L68" s="15"/>
      <c r="M68" s="15"/>
      <c r="N68" s="121"/>
      <c r="O68" s="121"/>
      <c r="P68" s="121"/>
      <c r="Q68" s="121"/>
      <c r="R68" s="122"/>
      <c r="S68" s="15"/>
      <c r="T68" s="15"/>
      <c r="U68" s="121"/>
      <c r="V68" s="121"/>
      <c r="W68" s="121"/>
      <c r="X68" s="121"/>
      <c r="Y68" s="122"/>
      <c r="Z68" s="15"/>
      <c r="AA68" s="15"/>
      <c r="AB68" s="121"/>
      <c r="AC68" s="121"/>
      <c r="AD68" s="121"/>
      <c r="AE68" s="121"/>
      <c r="AF68" s="122"/>
      <c r="AG68" s="15"/>
      <c r="AH68" s="6">
        <f t="shared" si="3"/>
        <v>0</v>
      </c>
      <c r="AI68" s="39"/>
      <c r="AJ68" s="52">
        <f t="shared" si="4"/>
        <v>0</v>
      </c>
      <c r="AK68" s="47">
        <f t="shared" si="5"/>
        <v>0</v>
      </c>
      <c r="AL68" s="84">
        <f t="shared" si="6"/>
        <v>0</v>
      </c>
      <c r="AM68" s="85"/>
      <c r="AN68" s="34"/>
      <c r="AO68" s="30"/>
      <c r="AP68" s="30"/>
    </row>
    <row r="69" spans="1:42" ht="15" x14ac:dyDescent="0.25">
      <c r="A69" s="20"/>
      <c r="B69" s="20"/>
      <c r="C69" s="92"/>
      <c r="D69" s="123"/>
      <c r="E69" s="15"/>
      <c r="F69" s="15"/>
      <c r="G69" s="121"/>
      <c r="H69" s="121"/>
      <c r="I69" s="121"/>
      <c r="J69" s="121"/>
      <c r="K69" s="122"/>
      <c r="L69" s="15"/>
      <c r="M69" s="15"/>
      <c r="N69" s="121"/>
      <c r="O69" s="121"/>
      <c r="P69" s="121"/>
      <c r="Q69" s="121"/>
      <c r="R69" s="122"/>
      <c r="S69" s="15"/>
      <c r="T69" s="15"/>
      <c r="U69" s="121"/>
      <c r="V69" s="121"/>
      <c r="W69" s="121"/>
      <c r="X69" s="121"/>
      <c r="Y69" s="122"/>
      <c r="Z69" s="15"/>
      <c r="AA69" s="15"/>
      <c r="AB69" s="121"/>
      <c r="AC69" s="121"/>
      <c r="AD69" s="121"/>
      <c r="AE69" s="121"/>
      <c r="AF69" s="122"/>
      <c r="AG69" s="15"/>
      <c r="AH69" s="6">
        <f t="shared" si="3"/>
        <v>0</v>
      </c>
      <c r="AI69" s="39"/>
      <c r="AJ69" s="52">
        <f t="shared" si="4"/>
        <v>0</v>
      </c>
      <c r="AK69" s="47">
        <f t="shared" si="5"/>
        <v>0</v>
      </c>
      <c r="AL69" s="84">
        <f t="shared" si="6"/>
        <v>0</v>
      </c>
      <c r="AM69" s="85"/>
      <c r="AN69" s="34"/>
      <c r="AO69" s="30"/>
      <c r="AP69" s="30"/>
    </row>
    <row r="70" spans="1:42" ht="15" x14ac:dyDescent="0.25">
      <c r="A70" s="20"/>
      <c r="B70" s="20"/>
      <c r="C70" s="92"/>
      <c r="D70" s="123"/>
      <c r="E70" s="15"/>
      <c r="F70" s="15"/>
      <c r="G70" s="121"/>
      <c r="H70" s="121"/>
      <c r="I70" s="121"/>
      <c r="J70" s="121"/>
      <c r="K70" s="122"/>
      <c r="L70" s="15"/>
      <c r="M70" s="15"/>
      <c r="N70" s="121"/>
      <c r="O70" s="121"/>
      <c r="P70" s="121"/>
      <c r="Q70" s="121"/>
      <c r="R70" s="122"/>
      <c r="S70" s="15"/>
      <c r="T70" s="15"/>
      <c r="U70" s="121"/>
      <c r="V70" s="121"/>
      <c r="W70" s="121"/>
      <c r="X70" s="121"/>
      <c r="Y70" s="122"/>
      <c r="Z70" s="15"/>
      <c r="AA70" s="15"/>
      <c r="AB70" s="121"/>
      <c r="AC70" s="121"/>
      <c r="AD70" s="121"/>
      <c r="AE70" s="121"/>
      <c r="AF70" s="122"/>
      <c r="AG70" s="15"/>
      <c r="AH70" s="6">
        <f t="shared" si="3"/>
        <v>0</v>
      </c>
      <c r="AI70" s="39"/>
      <c r="AJ70" s="52">
        <f t="shared" si="4"/>
        <v>0</v>
      </c>
      <c r="AK70" s="47">
        <f t="shared" si="5"/>
        <v>0</v>
      </c>
      <c r="AL70" s="84">
        <f t="shared" si="6"/>
        <v>0</v>
      </c>
      <c r="AM70" s="85"/>
      <c r="AN70" s="34"/>
      <c r="AO70" s="30"/>
      <c r="AP70" s="30"/>
    </row>
    <row r="71" spans="1:42" ht="15" x14ac:dyDescent="0.25">
      <c r="A71" s="20"/>
      <c r="B71" s="20"/>
      <c r="C71" s="92"/>
      <c r="D71" s="123"/>
      <c r="E71" s="15"/>
      <c r="F71" s="15"/>
      <c r="G71" s="121"/>
      <c r="H71" s="121"/>
      <c r="I71" s="121"/>
      <c r="J71" s="121"/>
      <c r="K71" s="122"/>
      <c r="L71" s="15"/>
      <c r="M71" s="15"/>
      <c r="N71" s="121"/>
      <c r="O71" s="121"/>
      <c r="P71" s="121"/>
      <c r="Q71" s="121"/>
      <c r="R71" s="122"/>
      <c r="S71" s="15"/>
      <c r="T71" s="15"/>
      <c r="U71" s="121"/>
      <c r="V71" s="121"/>
      <c r="W71" s="121"/>
      <c r="X71" s="121"/>
      <c r="Y71" s="122"/>
      <c r="Z71" s="15"/>
      <c r="AA71" s="15"/>
      <c r="AB71" s="121"/>
      <c r="AC71" s="121"/>
      <c r="AD71" s="121"/>
      <c r="AE71" s="121"/>
      <c r="AF71" s="122"/>
      <c r="AG71" s="15"/>
      <c r="AH71" s="6">
        <f t="shared" si="3"/>
        <v>0</v>
      </c>
      <c r="AI71" s="39"/>
      <c r="AJ71" s="52">
        <f t="shared" si="4"/>
        <v>0</v>
      </c>
      <c r="AK71" s="47">
        <f t="shared" si="5"/>
        <v>0</v>
      </c>
      <c r="AL71" s="84">
        <f t="shared" si="6"/>
        <v>0</v>
      </c>
      <c r="AM71" s="85"/>
      <c r="AN71" s="34"/>
      <c r="AO71" s="30"/>
      <c r="AP71" s="30"/>
    </row>
    <row r="72" spans="1:42" ht="15" x14ac:dyDescent="0.25">
      <c r="A72" s="20"/>
      <c r="B72" s="20"/>
      <c r="C72" s="92"/>
      <c r="D72" s="123"/>
      <c r="E72" s="15"/>
      <c r="F72" s="15"/>
      <c r="G72" s="121"/>
      <c r="H72" s="121"/>
      <c r="I72" s="121"/>
      <c r="J72" s="121"/>
      <c r="K72" s="122"/>
      <c r="L72" s="15"/>
      <c r="M72" s="15"/>
      <c r="N72" s="121"/>
      <c r="O72" s="121"/>
      <c r="P72" s="121"/>
      <c r="Q72" s="121"/>
      <c r="R72" s="122"/>
      <c r="S72" s="15"/>
      <c r="T72" s="15"/>
      <c r="U72" s="121"/>
      <c r="V72" s="121"/>
      <c r="W72" s="121"/>
      <c r="X72" s="121"/>
      <c r="Y72" s="122"/>
      <c r="Z72" s="15"/>
      <c r="AA72" s="15"/>
      <c r="AB72" s="121"/>
      <c r="AC72" s="121"/>
      <c r="AD72" s="121"/>
      <c r="AE72" s="121"/>
      <c r="AF72" s="122"/>
      <c r="AG72" s="15"/>
      <c r="AH72" s="6">
        <f t="shared" ref="AH72:AH78" si="7">SUM(C72:AG72)</f>
        <v>0</v>
      </c>
      <c r="AI72" s="39"/>
      <c r="AJ72" s="52">
        <f t="shared" ref="AJ72:AJ78" si="8">AH72*$AL$2</f>
        <v>0</v>
      </c>
      <c r="AK72" s="47">
        <f t="shared" ref="AK72:AK78" si="9">SUM(AH72)</f>
        <v>0</v>
      </c>
      <c r="AL72" s="84">
        <f t="shared" ref="AL72:AL78" si="10">SUM(AK72*$AL$2)</f>
        <v>0</v>
      </c>
      <c r="AM72" s="85"/>
      <c r="AN72" s="34"/>
      <c r="AO72" s="30"/>
      <c r="AP72" s="30"/>
    </row>
    <row r="73" spans="1:42" ht="15" x14ac:dyDescent="0.25">
      <c r="A73" s="20"/>
      <c r="B73" s="20"/>
      <c r="C73" s="92"/>
      <c r="D73" s="123"/>
      <c r="E73" s="15"/>
      <c r="F73" s="15"/>
      <c r="G73" s="121"/>
      <c r="H73" s="121"/>
      <c r="I73" s="121"/>
      <c r="J73" s="121"/>
      <c r="K73" s="122"/>
      <c r="L73" s="15"/>
      <c r="M73" s="15"/>
      <c r="N73" s="121"/>
      <c r="O73" s="121"/>
      <c r="P73" s="121"/>
      <c r="Q73" s="121"/>
      <c r="R73" s="122"/>
      <c r="S73" s="15"/>
      <c r="T73" s="15"/>
      <c r="U73" s="121"/>
      <c r="V73" s="121"/>
      <c r="W73" s="121"/>
      <c r="X73" s="121"/>
      <c r="Y73" s="122"/>
      <c r="Z73" s="15"/>
      <c r="AA73" s="15"/>
      <c r="AB73" s="121"/>
      <c r="AC73" s="121"/>
      <c r="AD73" s="121"/>
      <c r="AE73" s="121"/>
      <c r="AF73" s="122"/>
      <c r="AG73" s="15"/>
      <c r="AH73" s="6">
        <f t="shared" si="7"/>
        <v>0</v>
      </c>
      <c r="AI73" s="39"/>
      <c r="AJ73" s="52">
        <f t="shared" si="8"/>
        <v>0</v>
      </c>
      <c r="AK73" s="47">
        <f t="shared" si="9"/>
        <v>0</v>
      </c>
      <c r="AL73" s="84">
        <f t="shared" si="10"/>
        <v>0</v>
      </c>
      <c r="AM73" s="85"/>
      <c r="AN73" s="34"/>
      <c r="AO73" s="30"/>
      <c r="AP73" s="30"/>
    </row>
    <row r="74" spans="1:42" ht="15" x14ac:dyDescent="0.25">
      <c r="A74" s="20"/>
      <c r="B74" s="20"/>
      <c r="C74" s="92"/>
      <c r="D74" s="123"/>
      <c r="E74" s="15"/>
      <c r="F74" s="15"/>
      <c r="G74" s="121"/>
      <c r="H74" s="121"/>
      <c r="I74" s="121"/>
      <c r="J74" s="121"/>
      <c r="K74" s="122"/>
      <c r="L74" s="15"/>
      <c r="M74" s="15"/>
      <c r="N74" s="121"/>
      <c r="O74" s="121"/>
      <c r="P74" s="121"/>
      <c r="Q74" s="121"/>
      <c r="R74" s="122"/>
      <c r="S74" s="15"/>
      <c r="T74" s="15"/>
      <c r="U74" s="121"/>
      <c r="V74" s="121"/>
      <c r="W74" s="121"/>
      <c r="X74" s="121"/>
      <c r="Y74" s="122"/>
      <c r="Z74" s="15"/>
      <c r="AA74" s="15"/>
      <c r="AB74" s="121"/>
      <c r="AC74" s="121"/>
      <c r="AD74" s="121"/>
      <c r="AE74" s="121"/>
      <c r="AF74" s="122"/>
      <c r="AG74" s="15"/>
      <c r="AH74" s="6">
        <f t="shared" si="7"/>
        <v>0</v>
      </c>
      <c r="AI74" s="39"/>
      <c r="AJ74" s="52">
        <f t="shared" si="8"/>
        <v>0</v>
      </c>
      <c r="AK74" s="47">
        <f t="shared" si="9"/>
        <v>0</v>
      </c>
      <c r="AL74" s="84">
        <f t="shared" si="10"/>
        <v>0</v>
      </c>
      <c r="AM74" s="85"/>
      <c r="AN74" s="34"/>
      <c r="AO74" s="30"/>
      <c r="AP74" s="30"/>
    </row>
    <row r="75" spans="1:42" ht="15" x14ac:dyDescent="0.25">
      <c r="A75" s="20"/>
      <c r="B75" s="20"/>
      <c r="C75" s="92"/>
      <c r="D75" s="123"/>
      <c r="E75" s="15"/>
      <c r="F75" s="15"/>
      <c r="G75" s="121"/>
      <c r="H75" s="121"/>
      <c r="I75" s="121"/>
      <c r="J75" s="121"/>
      <c r="K75" s="122"/>
      <c r="L75" s="15"/>
      <c r="M75" s="15"/>
      <c r="N75" s="121"/>
      <c r="O75" s="121"/>
      <c r="P75" s="121"/>
      <c r="Q75" s="121"/>
      <c r="R75" s="122"/>
      <c r="S75" s="15"/>
      <c r="T75" s="15"/>
      <c r="U75" s="121"/>
      <c r="V75" s="121"/>
      <c r="W75" s="121"/>
      <c r="X75" s="121"/>
      <c r="Y75" s="122"/>
      <c r="Z75" s="15"/>
      <c r="AA75" s="15"/>
      <c r="AB75" s="121"/>
      <c r="AC75" s="121"/>
      <c r="AD75" s="121"/>
      <c r="AE75" s="121"/>
      <c r="AF75" s="122"/>
      <c r="AG75" s="15"/>
      <c r="AH75" s="6">
        <f t="shared" si="7"/>
        <v>0</v>
      </c>
      <c r="AI75" s="39"/>
      <c r="AJ75" s="52">
        <f t="shared" si="8"/>
        <v>0</v>
      </c>
      <c r="AK75" s="47">
        <f t="shared" si="9"/>
        <v>0</v>
      </c>
      <c r="AL75" s="84">
        <f t="shared" si="10"/>
        <v>0</v>
      </c>
      <c r="AM75" s="85"/>
      <c r="AN75" s="34"/>
      <c r="AO75" s="30"/>
      <c r="AP75" s="30"/>
    </row>
    <row r="76" spans="1:42" ht="15" x14ac:dyDescent="0.25">
      <c r="A76" s="20"/>
      <c r="B76" s="20"/>
      <c r="C76" s="92"/>
      <c r="D76" s="123"/>
      <c r="E76" s="15"/>
      <c r="F76" s="15"/>
      <c r="G76" s="121"/>
      <c r="H76" s="121"/>
      <c r="I76" s="121"/>
      <c r="J76" s="121"/>
      <c r="K76" s="122"/>
      <c r="L76" s="15"/>
      <c r="M76" s="15"/>
      <c r="N76" s="121"/>
      <c r="O76" s="121"/>
      <c r="P76" s="121"/>
      <c r="Q76" s="121"/>
      <c r="R76" s="122"/>
      <c r="S76" s="15"/>
      <c r="T76" s="15"/>
      <c r="U76" s="121"/>
      <c r="V76" s="121"/>
      <c r="W76" s="121"/>
      <c r="X76" s="121"/>
      <c r="Y76" s="122"/>
      <c r="Z76" s="15"/>
      <c r="AA76" s="15"/>
      <c r="AB76" s="121"/>
      <c r="AC76" s="121"/>
      <c r="AD76" s="121"/>
      <c r="AE76" s="121"/>
      <c r="AF76" s="122"/>
      <c r="AG76" s="15"/>
      <c r="AH76" s="6">
        <f t="shared" si="7"/>
        <v>0</v>
      </c>
      <c r="AI76" s="39"/>
      <c r="AJ76" s="52">
        <f t="shared" si="8"/>
        <v>0</v>
      </c>
      <c r="AK76" s="47">
        <f t="shared" si="9"/>
        <v>0</v>
      </c>
      <c r="AL76" s="84">
        <f t="shared" si="10"/>
        <v>0</v>
      </c>
      <c r="AM76" s="85"/>
      <c r="AN76" s="34"/>
      <c r="AO76" s="30"/>
      <c r="AP76" s="30"/>
    </row>
    <row r="77" spans="1:42" ht="15" x14ac:dyDescent="0.25">
      <c r="A77" s="20"/>
      <c r="B77" s="20"/>
      <c r="C77" s="92"/>
      <c r="D77" s="123"/>
      <c r="E77" s="15"/>
      <c r="F77" s="15"/>
      <c r="G77" s="121"/>
      <c r="H77" s="121"/>
      <c r="I77" s="121"/>
      <c r="J77" s="121"/>
      <c r="K77" s="122"/>
      <c r="L77" s="15"/>
      <c r="M77" s="15"/>
      <c r="N77" s="121"/>
      <c r="O77" s="121"/>
      <c r="P77" s="121"/>
      <c r="Q77" s="121"/>
      <c r="R77" s="122"/>
      <c r="S77" s="15"/>
      <c r="T77" s="15"/>
      <c r="U77" s="121"/>
      <c r="V77" s="121"/>
      <c r="W77" s="121"/>
      <c r="X77" s="121"/>
      <c r="Y77" s="122"/>
      <c r="Z77" s="15"/>
      <c r="AA77" s="15"/>
      <c r="AB77" s="121"/>
      <c r="AC77" s="121"/>
      <c r="AD77" s="121"/>
      <c r="AE77" s="121"/>
      <c r="AF77" s="122"/>
      <c r="AG77" s="15"/>
      <c r="AH77" s="6">
        <f t="shared" si="7"/>
        <v>0</v>
      </c>
      <c r="AI77" s="39"/>
      <c r="AJ77" s="52">
        <f t="shared" si="8"/>
        <v>0</v>
      </c>
      <c r="AK77" s="47">
        <f t="shared" si="9"/>
        <v>0</v>
      </c>
      <c r="AL77" s="84">
        <f t="shared" si="10"/>
        <v>0</v>
      </c>
      <c r="AM77" s="85"/>
      <c r="AN77" s="34"/>
      <c r="AO77" s="30"/>
      <c r="AP77" s="30"/>
    </row>
    <row r="78" spans="1:42" ht="15" x14ac:dyDescent="0.25">
      <c r="A78" s="129" t="s">
        <v>5</v>
      </c>
      <c r="B78" s="130"/>
      <c r="C78" s="131">
        <f t="shared" ref="C78:AG78" si="11">SUM(C6:C77)</f>
        <v>0</v>
      </c>
      <c r="D78" s="131">
        <f t="shared" si="11"/>
        <v>0</v>
      </c>
      <c r="E78" s="131">
        <f t="shared" si="11"/>
        <v>0</v>
      </c>
      <c r="F78" s="131">
        <f t="shared" si="11"/>
        <v>0</v>
      </c>
      <c r="G78" s="131">
        <f t="shared" si="11"/>
        <v>0</v>
      </c>
      <c r="H78" s="131">
        <f t="shared" si="11"/>
        <v>0</v>
      </c>
      <c r="I78" s="131">
        <f t="shared" si="11"/>
        <v>0</v>
      </c>
      <c r="J78" s="131">
        <f t="shared" si="11"/>
        <v>0</v>
      </c>
      <c r="K78" s="131">
        <f t="shared" si="11"/>
        <v>0</v>
      </c>
      <c r="L78" s="131">
        <f t="shared" si="11"/>
        <v>0</v>
      </c>
      <c r="M78" s="131">
        <f t="shared" si="11"/>
        <v>0</v>
      </c>
      <c r="N78" s="131">
        <f t="shared" si="11"/>
        <v>0</v>
      </c>
      <c r="O78" s="131">
        <f t="shared" si="11"/>
        <v>0</v>
      </c>
      <c r="P78" s="131">
        <f t="shared" si="11"/>
        <v>0</v>
      </c>
      <c r="Q78" s="131">
        <f t="shared" si="11"/>
        <v>0</v>
      </c>
      <c r="R78" s="131">
        <f t="shared" si="11"/>
        <v>0</v>
      </c>
      <c r="S78" s="131">
        <f t="shared" si="11"/>
        <v>0</v>
      </c>
      <c r="T78" s="131">
        <f t="shared" si="11"/>
        <v>0</v>
      </c>
      <c r="U78" s="131">
        <f t="shared" si="11"/>
        <v>0</v>
      </c>
      <c r="V78" s="131">
        <f t="shared" si="11"/>
        <v>0</v>
      </c>
      <c r="W78" s="131">
        <f t="shared" si="11"/>
        <v>0</v>
      </c>
      <c r="X78" s="131">
        <f t="shared" si="11"/>
        <v>0</v>
      </c>
      <c r="Y78" s="131">
        <f t="shared" si="11"/>
        <v>0</v>
      </c>
      <c r="Z78" s="131">
        <f t="shared" si="11"/>
        <v>0</v>
      </c>
      <c r="AA78" s="131">
        <f t="shared" si="11"/>
        <v>0</v>
      </c>
      <c r="AB78" s="131">
        <f t="shared" si="11"/>
        <v>0</v>
      </c>
      <c r="AC78" s="131">
        <f t="shared" si="11"/>
        <v>0</v>
      </c>
      <c r="AD78" s="131">
        <f t="shared" si="11"/>
        <v>0</v>
      </c>
      <c r="AE78" s="131">
        <f t="shared" si="11"/>
        <v>0</v>
      </c>
      <c r="AF78" s="131">
        <f t="shared" si="11"/>
        <v>0</v>
      </c>
      <c r="AG78" s="131">
        <f t="shared" si="11"/>
        <v>0</v>
      </c>
      <c r="AH78" s="131">
        <f t="shared" si="7"/>
        <v>0</v>
      </c>
      <c r="AI78" s="39"/>
      <c r="AJ78" s="52">
        <f t="shared" si="8"/>
        <v>0</v>
      </c>
      <c r="AK78" s="47">
        <f t="shared" si="9"/>
        <v>0</v>
      </c>
      <c r="AL78" s="84">
        <f t="shared" si="10"/>
        <v>0</v>
      </c>
      <c r="AM78" s="85"/>
      <c r="AN78" s="34"/>
      <c r="AO78" s="30"/>
      <c r="AP78" s="30"/>
    </row>
    <row r="79" spans="1:42" ht="15" x14ac:dyDescent="0.25">
      <c r="AH79" s="31"/>
      <c r="AI79" s="41"/>
      <c r="AJ79" s="42">
        <f>SUM(AJ6:AJ78)</f>
        <v>0</v>
      </c>
      <c r="AK79" s="47">
        <f>SUM(AK6:AK78)</f>
        <v>0</v>
      </c>
      <c r="AL79" s="84">
        <f>SUM(AL6:AL78)</f>
        <v>0</v>
      </c>
      <c r="AM79" s="85"/>
      <c r="AN79" s="34"/>
      <c r="AO79" s="30"/>
      <c r="AP79" s="30"/>
    </row>
    <row r="80" spans="1:42" x14ac:dyDescent="0.2">
      <c r="AI80" s="43"/>
      <c r="AJ80" s="44">
        <v>76960</v>
      </c>
      <c r="AK80" s="89"/>
      <c r="AL80" s="32"/>
      <c r="AM80" s="85"/>
      <c r="AN80" s="34"/>
      <c r="AO80" s="36"/>
      <c r="AP80" s="36"/>
    </row>
    <row r="81" spans="35:43" ht="15" x14ac:dyDescent="0.25">
      <c r="AJ81" s="30"/>
      <c r="AK81" s="30"/>
      <c r="AL81" s="30"/>
      <c r="AM81" s="30"/>
      <c r="AN81" s="30"/>
      <c r="AO81" s="30"/>
      <c r="AP81" s="30"/>
      <c r="AQ81" s="30"/>
    </row>
    <row r="82" spans="35:43" ht="15" x14ac:dyDescent="0.25">
      <c r="AJ82" s="30"/>
      <c r="AK82" s="30"/>
      <c r="AL82" s="30"/>
      <c r="AM82" s="30"/>
      <c r="AN82" s="30"/>
      <c r="AO82" s="30"/>
      <c r="AP82" s="30"/>
      <c r="AQ82" s="30"/>
    </row>
    <row r="83" spans="35:43" ht="15" x14ac:dyDescent="0.25">
      <c r="AI83" s="30"/>
      <c r="AJ83" s="30"/>
      <c r="AK83" s="30"/>
      <c r="AL83" s="30"/>
      <c r="AM83" s="30"/>
      <c r="AN83" s="30"/>
      <c r="AO83" s="30"/>
      <c r="AP83" s="30"/>
      <c r="AQ83" s="30"/>
    </row>
    <row r="84" spans="35:43" ht="15" x14ac:dyDescent="0.25">
      <c r="AI84" s="30"/>
      <c r="AJ84" s="30"/>
      <c r="AK84" s="30"/>
      <c r="AL84" s="30"/>
      <c r="AM84" s="30"/>
      <c r="AN84" s="30"/>
      <c r="AO84" s="30"/>
      <c r="AP84" s="30"/>
      <c r="AQ84" s="30"/>
    </row>
    <row r="85" spans="35:43" ht="15" x14ac:dyDescent="0.25">
      <c r="AI85" s="30"/>
      <c r="AJ85" s="30"/>
      <c r="AK85" s="30"/>
      <c r="AL85" s="30"/>
      <c r="AM85" s="30"/>
      <c r="AN85" s="30"/>
      <c r="AO85" s="30"/>
      <c r="AP85" s="30"/>
      <c r="AQ85" s="30"/>
    </row>
    <row r="86" spans="35:43" ht="15" x14ac:dyDescent="0.25">
      <c r="AI86" s="30"/>
      <c r="AJ86" s="30"/>
      <c r="AK86" s="30"/>
      <c r="AL86" s="30"/>
      <c r="AM86" s="30"/>
      <c r="AN86" s="30"/>
      <c r="AO86" s="30"/>
      <c r="AP86" s="30"/>
      <c r="AQ86" s="30"/>
    </row>
    <row r="87" spans="35:43" ht="15" x14ac:dyDescent="0.25">
      <c r="AI87" s="30"/>
      <c r="AJ87" s="30"/>
      <c r="AK87" s="30"/>
      <c r="AL87" s="30"/>
      <c r="AM87" s="30"/>
      <c r="AN87" s="30"/>
      <c r="AO87" s="30"/>
      <c r="AP87" s="30"/>
      <c r="AQ87" s="30"/>
    </row>
    <row r="88" spans="35:43" ht="15" x14ac:dyDescent="0.25">
      <c r="AI88" s="30"/>
      <c r="AJ88" s="30"/>
      <c r="AK88" s="30"/>
      <c r="AL88" s="30"/>
      <c r="AM88" s="30"/>
      <c r="AN88" s="30"/>
      <c r="AO88" s="30"/>
      <c r="AP88" s="30"/>
      <c r="AQ88" s="30"/>
    </row>
    <row r="89" spans="35:43" ht="15" x14ac:dyDescent="0.25">
      <c r="AI89" s="30"/>
      <c r="AJ89" s="30"/>
      <c r="AK89" s="30"/>
      <c r="AL89" s="30"/>
      <c r="AM89" s="30"/>
      <c r="AN89" s="30"/>
      <c r="AO89" s="30"/>
      <c r="AP89" s="30"/>
      <c r="AQ89" s="30"/>
    </row>
    <row r="90" spans="35:43" ht="15" x14ac:dyDescent="0.25">
      <c r="AI90" s="30"/>
      <c r="AJ90" s="30"/>
      <c r="AK90" s="30"/>
      <c r="AL90" s="30"/>
      <c r="AM90" s="30"/>
      <c r="AN90" s="30"/>
      <c r="AO90" s="30"/>
      <c r="AP90" s="30"/>
      <c r="AQ90" s="30"/>
    </row>
    <row r="91" spans="35:43" ht="15" x14ac:dyDescent="0.25">
      <c r="AI91" s="30"/>
      <c r="AJ91" s="30"/>
      <c r="AK91" s="30"/>
      <c r="AL91" s="30"/>
      <c r="AM91" s="30"/>
      <c r="AN91" s="30"/>
      <c r="AO91" s="30"/>
      <c r="AP91" s="30"/>
      <c r="AQ91" s="30"/>
    </row>
    <row r="92" spans="35:43" ht="15" x14ac:dyDescent="0.25">
      <c r="AI92" s="30"/>
      <c r="AJ92" s="30"/>
      <c r="AK92" s="30"/>
      <c r="AL92" s="30"/>
      <c r="AM92" s="30"/>
      <c r="AN92" s="30"/>
      <c r="AO92" s="30"/>
      <c r="AP92" s="30"/>
      <c r="AQ92" s="30"/>
    </row>
    <row r="93" spans="35:43" ht="15" x14ac:dyDescent="0.25">
      <c r="AI93" s="30"/>
      <c r="AJ93" s="30"/>
      <c r="AK93" s="30"/>
      <c r="AL93" s="30"/>
      <c r="AM93" s="30"/>
      <c r="AN93" s="30"/>
      <c r="AO93" s="30"/>
      <c r="AP93" s="30"/>
      <c r="AQ93" s="30"/>
    </row>
    <row r="94" spans="35:43" ht="15" x14ac:dyDescent="0.25">
      <c r="AI94" s="30"/>
      <c r="AJ94" s="30"/>
      <c r="AK94" s="30"/>
      <c r="AL94" s="30"/>
      <c r="AM94" s="30"/>
      <c r="AN94" s="30"/>
      <c r="AO94" s="30"/>
      <c r="AP94" s="30"/>
      <c r="AQ94" s="30"/>
    </row>
    <row r="95" spans="35:43" ht="15" x14ac:dyDescent="0.25">
      <c r="AI95" s="30"/>
      <c r="AJ95" s="30"/>
      <c r="AK95" s="30"/>
      <c r="AL95" s="30"/>
      <c r="AM95" s="30"/>
      <c r="AN95" s="30"/>
      <c r="AO95" s="30"/>
      <c r="AP95" s="30"/>
      <c r="AQ95" s="30"/>
    </row>
    <row r="96" spans="35:43" ht="15" x14ac:dyDescent="0.25">
      <c r="AI96" s="30"/>
      <c r="AJ96" s="30"/>
      <c r="AK96" s="30"/>
      <c r="AL96" s="30"/>
      <c r="AM96" s="30"/>
      <c r="AN96" s="30"/>
      <c r="AO96" s="30"/>
      <c r="AP96" s="30"/>
      <c r="AQ96" s="30"/>
    </row>
  </sheetData>
  <mergeCells count="18">
    <mergeCell ref="A1:B1"/>
    <mergeCell ref="AO6:AQ6"/>
    <mergeCell ref="AJ1:AL1"/>
    <mergeCell ref="AO1:AQ1"/>
    <mergeCell ref="AJ2:AK2"/>
    <mergeCell ref="A4:A5"/>
    <mergeCell ref="B4:B5"/>
    <mergeCell ref="C1:AH1"/>
    <mergeCell ref="A3:B3"/>
    <mergeCell ref="C3:F3"/>
    <mergeCell ref="G3:M3"/>
    <mergeCell ref="N3:T3"/>
    <mergeCell ref="U3:AA3"/>
    <mergeCell ref="AB3:AD3"/>
    <mergeCell ref="AE3:AG3"/>
    <mergeCell ref="AK3:AL3"/>
    <mergeCell ref="AO5:AQ5"/>
    <mergeCell ref="C2:AH2"/>
  </mergeCells>
  <conditionalFormatting sqref="C4:AG77">
    <cfRule type="expression" dxfId="13" priority="13">
      <formula>WEEKDAY(C$5,2)&gt;5</formula>
    </cfRule>
  </conditionalFormatting>
  <conditionalFormatting sqref="AO58">
    <cfRule type="expression" dxfId="12" priority="7">
      <formula>WEEKDAY(AO$5,2)&gt;5</formula>
    </cfRule>
  </conditionalFormatting>
  <conditionalFormatting sqref="AO58:AO60">
    <cfRule type="cellIs" dxfId="11" priority="4" operator="equal">
      <formula>"!"</formula>
    </cfRule>
    <cfRule type="cellIs" dxfId="10" priority="5" operator="equal">
      <formula>"?"</formula>
    </cfRule>
    <cfRule type="cellIs" dxfId="9" priority="6" operator="equal">
      <formula>1</formula>
    </cfRule>
  </conditionalFormatting>
  <conditionalFormatting sqref="AO59">
    <cfRule type="expression" dxfId="8" priority="9">
      <formula>WEEKDAY(AP$5,2)&gt;5</formula>
    </cfRule>
  </conditionalFormatting>
  <conditionalFormatting sqref="AO60">
    <cfRule type="expression" dxfId="7" priority="11">
      <formula>WEEKDAY(AQ$5,2)&gt;5</formula>
    </cfRule>
  </conditionalFormatting>
  <conditionalFormatting sqref="C6:AG77">
    <cfRule type="cellIs" dxfId="6" priority="3" operator="equal">
      <formula>"!"</formula>
    </cfRule>
    <cfRule type="cellIs" dxfId="5" priority="2" operator="equal">
      <formula>"?"</formula>
    </cfRule>
    <cfRule type="cellIs" dxfId="4" priority="1" operator="equal">
      <formula>1</formula>
    </cfRule>
  </conditionalFormatting>
  <pageMargins left="0" right="0" top="0" bottom="0.35433070866141736" header="0" footer="0.11811023622047245"/>
  <pageSetup paperSize="9" scale="64" orientation="portrait" r:id="rId1"/>
  <headerFooter>
    <oddFooter>&amp;L&amp;D
&amp;T&amp;C&amp;F&amp;R&amp;A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4" id="{A7E42745-23B8-4354-998A-29F4626DCA8D}">
            <xm:f>COUNTIFS('JOURS FERIES'!$B$1:$B$13,C$5)&gt;0</xm:f>
            <x14:dxf>
              <fill>
                <patternFill>
                  <bgColor theme="7" tint="0.59996337778862885"/>
                </patternFill>
              </fill>
            </x14:dxf>
          </x14:cfRule>
          <xm:sqref>C4:AG77</xm:sqref>
        </x14:conditionalFormatting>
        <x14:conditionalFormatting xmlns:xm="http://schemas.microsoft.com/office/excel/2006/main">
          <x14:cfRule type="expression" priority="8" id="{00D717FF-4A2A-4FA5-A9ED-9B6D1780651F}">
            <xm:f>COUNTIFS('JOURS FERIES'!$B$1:$B$13,AO$4)&gt;0</xm:f>
            <x14:dxf>
              <fill>
                <patternFill>
                  <bgColor theme="7" tint="0.59996337778862885"/>
                </patternFill>
              </fill>
            </x14:dxf>
          </x14:cfRule>
          <xm:sqref>AO58</xm:sqref>
        </x14:conditionalFormatting>
        <x14:conditionalFormatting xmlns:xm="http://schemas.microsoft.com/office/excel/2006/main">
          <x14:cfRule type="expression" priority="10" id="{846342A4-33C2-4C7C-9C22-D64C7980ADDA}">
            <xm:f>COUNTIFS('JOURS FERIES'!$B$1:$B$13,AP$4)&gt;0</xm:f>
            <x14:dxf>
              <fill>
                <patternFill>
                  <bgColor theme="7" tint="0.59996337778862885"/>
                </patternFill>
              </fill>
            </x14:dxf>
          </x14:cfRule>
          <xm:sqref>AO59</xm:sqref>
        </x14:conditionalFormatting>
        <x14:conditionalFormatting xmlns:xm="http://schemas.microsoft.com/office/excel/2006/main">
          <x14:cfRule type="expression" priority="12" id="{CC6C6106-0DE0-45F8-8323-46F4FCDA0692}">
            <xm:f>COUNTIFS('JOURS FERIES'!$B$1:$B$13,AQ$4)&gt;0</xm:f>
            <x14:dxf>
              <fill>
                <patternFill>
                  <bgColor theme="7" tint="0.59996337778862885"/>
                </patternFill>
              </fill>
            </x14:dxf>
          </x14:cfRule>
          <xm:sqref>AO60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11</vt:i4>
      </vt:variant>
    </vt:vector>
  </HeadingPairs>
  <TitlesOfParts>
    <vt:vector size="24" baseType="lpstr">
      <vt:lpstr>JOURS FERIES</vt:lpstr>
      <vt:lpstr>JANV</vt:lpstr>
      <vt:lpstr>FEV</vt:lpstr>
      <vt:lpstr>MARS</vt:lpstr>
      <vt:lpstr>AVRIL</vt:lpstr>
      <vt:lpstr>MAI</vt:lpstr>
      <vt:lpstr>JUIN</vt:lpstr>
      <vt:lpstr>JUIL</vt:lpstr>
      <vt:lpstr>AOUT</vt:lpstr>
      <vt:lpstr>SEPT</vt:lpstr>
      <vt:lpstr>OCT</vt:lpstr>
      <vt:lpstr>NOV</vt:lpstr>
      <vt:lpstr>DEC</vt:lpstr>
      <vt:lpstr>AOUT!Zone_d_impression</vt:lpstr>
      <vt:lpstr>AVRIL!Zone_d_impression</vt:lpstr>
      <vt:lpstr>DEC!Zone_d_impression</vt:lpstr>
      <vt:lpstr>FEV!Zone_d_impression</vt:lpstr>
      <vt:lpstr>JUIL!Zone_d_impression</vt:lpstr>
      <vt:lpstr>JUIN!Zone_d_impression</vt:lpstr>
      <vt:lpstr>MAI!Zone_d_impression</vt:lpstr>
      <vt:lpstr>MARS!Zone_d_impression</vt:lpstr>
      <vt:lpstr>NOV!Zone_d_impression</vt:lpstr>
      <vt:lpstr>OCT!Zone_d_impression</vt:lpstr>
      <vt:lpstr>SEPT!Zone_d_impression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</dc:creator>
  <cp:lastModifiedBy>Michel</cp:lastModifiedBy>
  <cp:lastPrinted>2018-09-10T15:59:13Z</cp:lastPrinted>
  <dcterms:created xsi:type="dcterms:W3CDTF">2011-03-11T17:11:06Z</dcterms:created>
  <dcterms:modified xsi:type="dcterms:W3CDTF">2018-09-11T14:25:00Z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